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Analysis\Excel\"/>
    </mc:Choice>
  </mc:AlternateContent>
  <bookViews>
    <workbookView xWindow="0" yWindow="0" windowWidth="13620" windowHeight="2745" activeTab="1"/>
  </bookViews>
  <sheets>
    <sheet name="Sheet1" sheetId="1" r:id="rId1"/>
    <sheet name="WorkLoad_User" sheetId="2" r:id="rId2"/>
    <sheet name="WorkLoad_Task" sheetId="3" r:id="rId3"/>
  </sheets>
  <calcPr calcId="152511" fullCalcOnLoad="1"/>
</workbook>
</file>

<file path=xl/calcChain.xml><?xml version="1.0" encoding="utf-8"?>
<calcChain xmlns="http://schemas.openxmlformats.org/spreadsheetml/2006/main">
  <c r="N12" i="2" l="1"/>
  <c r="M12" i="2"/>
  <c r="L12" i="2"/>
  <c r="K12" i="2"/>
  <c r="K13" i="2"/>
  <c r="L13" i="2"/>
  <c r="M13" i="2"/>
  <c r="N13" i="2"/>
  <c r="N14" i="2"/>
  <c r="N15" i="2"/>
  <c r="M14" i="2"/>
  <c r="L14" i="2"/>
  <c r="K14" i="2"/>
  <c r="J14" i="2"/>
  <c r="J13" i="2"/>
  <c r="J12" i="2"/>
  <c r="N11" i="2"/>
  <c r="M11" i="2"/>
  <c r="L11" i="2"/>
  <c r="K11" i="2"/>
  <c r="J11" i="2"/>
  <c r="F2" i="2"/>
  <c r="H14" i="2"/>
  <c r="H13" i="2"/>
  <c r="H12" i="2"/>
  <c r="H11" i="2"/>
  <c r="H15" i="2"/>
  <c r="H16" i="2"/>
  <c r="B31" i="2" l="1"/>
  <c r="A31" i="2"/>
  <c r="B30" i="2"/>
  <c r="A30" i="2"/>
  <c r="B29" i="2"/>
  <c r="A29" i="2"/>
  <c r="B28" i="2"/>
  <c r="A28" i="2"/>
  <c r="B26" i="2"/>
  <c r="A26" i="2"/>
  <c r="B25" i="2"/>
  <c r="A25" i="2"/>
  <c r="B24" i="2"/>
  <c r="A24" i="2"/>
  <c r="B23" i="2"/>
  <c r="A23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22" i="2"/>
  <c r="A22" i="2"/>
  <c r="B21" i="2"/>
  <c r="A21" i="2"/>
  <c r="B20" i="2"/>
  <c r="A20" i="2"/>
  <c r="H28" i="2" l="1"/>
  <c r="H29" i="2"/>
  <c r="N28" i="2" s="1"/>
  <c r="H30" i="2"/>
  <c r="H31" i="2"/>
  <c r="N30" i="2" s="1"/>
  <c r="N16" i="2"/>
  <c r="H17" i="2"/>
  <c r="H18" i="2"/>
  <c r="H19" i="2"/>
  <c r="H20" i="2"/>
  <c r="N20" i="2" s="1"/>
  <c r="H21" i="2"/>
  <c r="H22" i="2"/>
  <c r="H23" i="2"/>
  <c r="H24" i="2"/>
  <c r="N24" i="2" s="1"/>
  <c r="H25" i="2"/>
  <c r="H26" i="2"/>
  <c r="J27" i="2"/>
  <c r="J28" i="2"/>
  <c r="J29" i="2"/>
  <c r="J30" i="2"/>
  <c r="J15" i="2"/>
  <c r="J16" i="2"/>
  <c r="J17" i="2"/>
  <c r="J18" i="2"/>
  <c r="J19" i="2"/>
  <c r="J20" i="2"/>
  <c r="J21" i="2"/>
  <c r="J22" i="2"/>
  <c r="J23" i="2"/>
  <c r="J24" i="2"/>
  <c r="J25" i="2"/>
  <c r="J26" i="2"/>
  <c r="M26" i="2"/>
  <c r="L26" i="2"/>
  <c r="K26" i="2"/>
  <c r="N26" i="2"/>
  <c r="M25" i="2"/>
  <c r="L25" i="2"/>
  <c r="K25" i="2"/>
  <c r="N25" i="2"/>
  <c r="M24" i="2"/>
  <c r="L24" i="2"/>
  <c r="K24" i="2"/>
  <c r="M23" i="2"/>
  <c r="L23" i="2"/>
  <c r="K23" i="2"/>
  <c r="N23" i="2"/>
  <c r="M22" i="2"/>
  <c r="L22" i="2"/>
  <c r="K22" i="2"/>
  <c r="N22" i="2"/>
  <c r="M21" i="2"/>
  <c r="L21" i="2"/>
  <c r="K21" i="2"/>
  <c r="N21" i="2"/>
  <c r="M20" i="2"/>
  <c r="L20" i="2"/>
  <c r="K20" i="2"/>
  <c r="M19" i="2"/>
  <c r="L19" i="2"/>
  <c r="K19" i="2"/>
  <c r="N19" i="2"/>
  <c r="M18" i="2"/>
  <c r="L18" i="2"/>
  <c r="K18" i="2"/>
  <c r="N18" i="2"/>
  <c r="M17" i="2"/>
  <c r="L17" i="2"/>
  <c r="K17" i="2"/>
  <c r="N17" i="2"/>
  <c r="M16" i="2"/>
  <c r="L16" i="2"/>
  <c r="K16" i="2"/>
  <c r="M15" i="2"/>
  <c r="L15" i="2"/>
  <c r="K15" i="2"/>
  <c r="M30" i="2"/>
  <c r="L30" i="2"/>
  <c r="K30" i="2"/>
  <c r="M29" i="2"/>
  <c r="L29" i="2"/>
  <c r="K29" i="2"/>
  <c r="N29" i="2"/>
  <c r="M28" i="2"/>
  <c r="L28" i="2"/>
  <c r="K28" i="2"/>
  <c r="M27" i="2"/>
  <c r="L27" i="2"/>
  <c r="K27" i="2"/>
  <c r="N27" i="2"/>
  <c r="F5" i="2"/>
  <c r="F4" i="2"/>
  <c r="F3" i="2"/>
  <c r="F7" i="2"/>
  <c r="T33" i="1"/>
  <c r="S33" i="1"/>
  <c r="R33" i="1"/>
  <c r="R34" i="1" s="1"/>
  <c r="Q33" i="1"/>
  <c r="P33" i="1"/>
  <c r="M33" i="1"/>
  <c r="L33" i="1"/>
  <c r="K33" i="1"/>
  <c r="K34" i="1" s="1"/>
  <c r="J33" i="1"/>
  <c r="I33" i="1"/>
  <c r="T32" i="1"/>
  <c r="M32" i="1"/>
  <c r="D32" i="1"/>
  <c r="Y31" i="1"/>
  <c r="T31" i="1"/>
  <c r="P31" i="1"/>
  <c r="M31" i="1"/>
  <c r="E31" i="1"/>
  <c r="D31" i="1"/>
  <c r="C31" i="1"/>
  <c r="B31" i="1"/>
  <c r="Z30" i="1"/>
  <c r="Y30" i="1"/>
  <c r="X30" i="1"/>
  <c r="W30" i="1"/>
  <c r="T30" i="1"/>
  <c r="M30" i="1"/>
  <c r="F30" i="1"/>
  <c r="AA29" i="1"/>
  <c r="T29" i="1"/>
  <c r="M29" i="1"/>
  <c r="F29" i="1"/>
  <c r="AA28" i="1"/>
  <c r="T28" i="1"/>
  <c r="M28" i="1"/>
  <c r="F28" i="1"/>
  <c r="AA27" i="1"/>
  <c r="T27" i="1"/>
  <c r="M27" i="1"/>
  <c r="F27" i="1"/>
  <c r="AA26" i="1"/>
  <c r="AA30" i="1" s="1"/>
  <c r="T26" i="1"/>
  <c r="M26" i="1"/>
  <c r="F26" i="1"/>
  <c r="F31" i="1" s="1"/>
  <c r="S23" i="1"/>
  <c r="R23" i="1"/>
  <c r="R24" i="1" s="1"/>
  <c r="Q23" i="1"/>
  <c r="P23" i="1"/>
  <c r="T22" i="1"/>
  <c r="L22" i="1"/>
  <c r="K22" i="1"/>
  <c r="K23" i="1" s="1"/>
  <c r="J22" i="1"/>
  <c r="I22" i="1"/>
  <c r="T21" i="1"/>
  <c r="M21" i="1"/>
  <c r="Z20" i="1"/>
  <c r="Y20" i="1"/>
  <c r="Y21" i="1" s="1"/>
  <c r="X20" i="1"/>
  <c r="W20" i="1"/>
  <c r="T20" i="1"/>
  <c r="M20" i="1"/>
  <c r="E20" i="1"/>
  <c r="D20" i="1"/>
  <c r="D21" i="1" s="1"/>
  <c r="C20" i="1"/>
  <c r="B20" i="1"/>
  <c r="AA19" i="1"/>
  <c r="T19" i="1"/>
  <c r="M19" i="1"/>
  <c r="F19" i="1"/>
  <c r="AA18" i="1"/>
  <c r="T18" i="1"/>
  <c r="M18" i="1"/>
  <c r="F18" i="1"/>
  <c r="AA17" i="1"/>
  <c r="T17" i="1"/>
  <c r="M17" i="1"/>
  <c r="F17" i="1"/>
  <c r="AA16" i="1"/>
  <c r="AA20" i="1" s="1"/>
  <c r="T16" i="1"/>
  <c r="T23" i="1" s="1"/>
  <c r="M16" i="1"/>
  <c r="F16" i="1"/>
  <c r="M15" i="1"/>
  <c r="M22" i="1" s="1"/>
  <c r="F15" i="1"/>
  <c r="F20" i="1" s="1"/>
</calcChain>
</file>

<file path=xl/sharedStrings.xml><?xml version="1.0" encoding="utf-8"?>
<sst xmlns="http://schemas.openxmlformats.org/spreadsheetml/2006/main" count="63" uniqueCount="19">
  <si>
    <t>Membros</t>
  </si>
  <si>
    <t>Time</t>
  </si>
  <si>
    <t>t1</t>
  </si>
  <si>
    <t>t2</t>
  </si>
  <si>
    <t>t3</t>
  </si>
  <si>
    <t>t4</t>
  </si>
  <si>
    <t>total</t>
  </si>
  <si>
    <t>Error</t>
  </si>
  <si>
    <t>Group ID</t>
  </si>
  <si>
    <t>Users</t>
  </si>
  <si>
    <t>Task</t>
  </si>
  <si>
    <t>Total</t>
  </si>
  <si>
    <t>Load</t>
  </si>
  <si>
    <t>%</t>
  </si>
  <si>
    <t>User</t>
  </si>
  <si>
    <t>Trans</t>
  </si>
  <si>
    <t>Rot</t>
  </si>
  <si>
    <t>Scale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</si>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</sst>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/>
    <xf numFmtId="0" fontId="0" fillId="0" borderId="0" xfId="0" applyFont="1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Sheet1!$B$20:$B$20</c:f>
              <c:numCache>
                <c:formatCode>General</c:formatCode>
                <c:ptCount val="1"/>
                <c:pt idx="0">
                  <c:v>54.435920000000031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Sheet1!$C$20:$C$20</c:f>
              <c:numCache>
                <c:formatCode>General</c:formatCode>
                <c:ptCount val="1"/>
                <c:pt idx="0">
                  <c:v>36.843119999999999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Sheet1!$D$20:$D$20</c:f>
              <c:numCache>
                <c:formatCode>General</c:formatCode>
                <c:ptCount val="1"/>
                <c:pt idx="0">
                  <c:v>138.41059999999999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Sheet1!$E$20:$E$20</c:f>
              <c:numCache>
                <c:formatCode>General</c:formatCode>
                <c:ptCount val="1"/>
                <c:pt idx="0">
                  <c:v>114.72774000000001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61035824"/>
        <c:axId val="-1661034736"/>
      </c:barChart>
      <c:valAx>
        <c:axId val="-1661034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61035824"/>
        <c:crossesAt val="0"/>
        <c:crossBetween val="between"/>
      </c:valAx>
      <c:catAx>
        <c:axId val="-166103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610347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Sheet1!$I$27:$I$32</c:f>
              <c:numCache>
                <c:formatCode>General</c:formatCode>
                <c:ptCount val="6"/>
                <c:pt idx="0">
                  <c:v>1.9236329999999999</c:v>
                </c:pt>
                <c:pt idx="1">
                  <c:v>3.0045790000000001</c:v>
                </c:pt>
                <c:pt idx="2">
                  <c:v>2.1928545000000002</c:v>
                </c:pt>
                <c:pt idx="3">
                  <c:v>2.5768675000000001</c:v>
                </c:pt>
                <c:pt idx="4">
                  <c:v>4.6016430000000001</c:v>
                </c:pt>
                <c:pt idx="5">
                  <c:v>1.3909419999999999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Sheet1!$J$27:$J$32</c:f>
              <c:numCache>
                <c:formatCode>General</c:formatCode>
                <c:ptCount val="6"/>
                <c:pt idx="0">
                  <c:v>11.75348</c:v>
                </c:pt>
                <c:pt idx="1">
                  <c:v>4.0698590000000001</c:v>
                </c:pt>
                <c:pt idx="2">
                  <c:v>5.5475719999999997</c:v>
                </c:pt>
                <c:pt idx="3">
                  <c:v>8.6452939999999998</c:v>
                </c:pt>
                <c:pt idx="4">
                  <c:v>8.8915089999999992</c:v>
                </c:pt>
                <c:pt idx="5">
                  <c:v>4.142436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Sheet1!$K$27:$K$32</c:f>
              <c:numCache>
                <c:formatCode>General</c:formatCode>
                <c:ptCount val="6"/>
                <c:pt idx="0">
                  <c:v>3.2513255750000001</c:v>
                </c:pt>
                <c:pt idx="1">
                  <c:v>4.8494388749999997</c:v>
                </c:pt>
                <c:pt idx="2">
                  <c:v>6.0378924999999999</c:v>
                </c:pt>
                <c:pt idx="3">
                  <c:v>4.7263713750000003</c:v>
                </c:pt>
                <c:pt idx="4">
                  <c:v>5.0717617500000003</c:v>
                </c:pt>
                <c:pt idx="5">
                  <c:v>4.6997867500000003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Sheet1!$L$27:$L$32</c:f>
              <c:numCache>
                <c:formatCode>General</c:formatCode>
                <c:ptCount val="6"/>
                <c:pt idx="0">
                  <c:v>3.595758</c:v>
                </c:pt>
                <c:pt idx="1">
                  <c:v>4.5123028249999999</c:v>
                </c:pt>
                <c:pt idx="2">
                  <c:v>4.3395510000000002</c:v>
                </c:pt>
                <c:pt idx="3">
                  <c:v>3.7078388750000002</c:v>
                </c:pt>
                <c:pt idx="4">
                  <c:v>5.5406810000000002</c:v>
                </c:pt>
                <c:pt idx="5">
                  <c:v>4.1600060000000001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844368"/>
        <c:axId val="-1618845456"/>
      </c:barChart>
      <c:valAx>
        <c:axId val="-1618845456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44368"/>
        <c:crossesAt val="1"/>
        <c:crossBetween val="between"/>
      </c:valAx>
      <c:catAx>
        <c:axId val="-161884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4545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Sheet1!$I$16:$I$21</c:f>
              <c:numCache>
                <c:formatCode>General</c:formatCode>
                <c:ptCount val="6"/>
                <c:pt idx="0">
                  <c:v>19.920999999999999</c:v>
                </c:pt>
                <c:pt idx="1">
                  <c:v>13.649800000000001</c:v>
                </c:pt>
                <c:pt idx="2">
                  <c:v>16.450299999999999</c:v>
                </c:pt>
                <c:pt idx="3">
                  <c:v>17.209499999999998</c:v>
                </c:pt>
                <c:pt idx="4">
                  <c:v>59.334499999999998</c:v>
                </c:pt>
                <c:pt idx="5">
                  <c:v>35.498390000000001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Sheet1!$J$16:$J$21</c:f>
              <c:numCache>
                <c:formatCode>General</c:formatCode>
                <c:ptCount val="6"/>
                <c:pt idx="0">
                  <c:v>23.758299999999998</c:v>
                </c:pt>
                <c:pt idx="1">
                  <c:v>15.9533</c:v>
                </c:pt>
                <c:pt idx="2">
                  <c:v>14.4999</c:v>
                </c:pt>
                <c:pt idx="3">
                  <c:v>29.627600000000001</c:v>
                </c:pt>
                <c:pt idx="4">
                  <c:v>16.484100000000002</c:v>
                </c:pt>
                <c:pt idx="5">
                  <c:v>34.55538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Sheet1!$K$16:$K$21</c:f>
              <c:numCache>
                <c:formatCode>General</c:formatCode>
                <c:ptCount val="6"/>
                <c:pt idx="0">
                  <c:v>86.013000000000005</c:v>
                </c:pt>
                <c:pt idx="1">
                  <c:v>87.261899999999997</c:v>
                </c:pt>
                <c:pt idx="2">
                  <c:v>69.364900000000006</c:v>
                </c:pt>
                <c:pt idx="3">
                  <c:v>139.3775</c:v>
                </c:pt>
                <c:pt idx="4">
                  <c:v>109.5334</c:v>
                </c:pt>
                <c:pt idx="5">
                  <c:v>99.480900000000005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Sheet1!$L$16:$L$21</c:f>
              <c:numCache>
                <c:formatCode>General</c:formatCode>
                <c:ptCount val="6"/>
                <c:pt idx="0">
                  <c:v>90.59442</c:v>
                </c:pt>
                <c:pt idx="1">
                  <c:v>113.11968</c:v>
                </c:pt>
                <c:pt idx="2">
                  <c:v>58.419699999999999</c:v>
                </c:pt>
                <c:pt idx="3">
                  <c:v>111.04040000000001</c:v>
                </c:pt>
                <c:pt idx="4">
                  <c:v>83.165000000000006</c:v>
                </c:pt>
                <c:pt idx="5">
                  <c:v>93.113200000000006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835664"/>
        <c:axId val="-1618843280"/>
      </c:barChart>
      <c:valAx>
        <c:axId val="-1618843280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35664"/>
        <c:crossesAt val="1"/>
        <c:crossBetween val="between"/>
      </c:valAx>
      <c:catAx>
        <c:axId val="-161883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432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Sheet1!$B$15:$B$19</c:f>
              <c:numCache>
                <c:formatCode>General</c:formatCode>
                <c:ptCount val="5"/>
                <c:pt idx="0">
                  <c:v>44.600999999999999</c:v>
                </c:pt>
                <c:pt idx="1">
                  <c:v>86.269800000000004</c:v>
                </c:pt>
                <c:pt idx="2">
                  <c:v>37.223500000000101</c:v>
                </c:pt>
                <c:pt idx="3">
                  <c:v>71.428799999999995</c:v>
                </c:pt>
                <c:pt idx="4">
                  <c:v>32.656500000000101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Sheet1!$C$15:$C$19</c:f>
              <c:numCache>
                <c:formatCode>General</c:formatCode>
                <c:ptCount val="5"/>
                <c:pt idx="0">
                  <c:v>27.73</c:v>
                </c:pt>
                <c:pt idx="1">
                  <c:v>26.6007</c:v>
                </c:pt>
                <c:pt idx="2">
                  <c:v>32.5</c:v>
                </c:pt>
                <c:pt idx="3">
                  <c:v>55.888500000000001</c:v>
                </c:pt>
                <c:pt idx="4">
                  <c:v>41.496400000000001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Sheet1!$D$15:$D$19</c:f>
              <c:numCache>
                <c:formatCode>General</c:formatCode>
                <c:ptCount val="5"/>
                <c:pt idx="0">
                  <c:v>44.506</c:v>
                </c:pt>
                <c:pt idx="1">
                  <c:v>129.53569999999999</c:v>
                </c:pt>
                <c:pt idx="2">
                  <c:v>130.7602</c:v>
                </c:pt>
                <c:pt idx="3">
                  <c:v>281.59559999999999</c:v>
                </c:pt>
                <c:pt idx="4">
                  <c:v>105.6555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Sheet1!$E$15:$E$19</c:f>
              <c:numCache>
                <c:formatCode>General</c:formatCode>
                <c:ptCount val="5"/>
                <c:pt idx="0">
                  <c:v>56.698999999999998</c:v>
                </c:pt>
                <c:pt idx="1">
                  <c:v>88.656499999999895</c:v>
                </c:pt>
                <c:pt idx="2">
                  <c:v>63.443000000000197</c:v>
                </c:pt>
                <c:pt idx="3">
                  <c:v>225.20609999999999</c:v>
                </c:pt>
                <c:pt idx="4">
                  <c:v>139.63409999999999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833488"/>
        <c:axId val="-1618842192"/>
      </c:barChart>
      <c:valAx>
        <c:axId val="-1618842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33488"/>
        <c:crossesAt val="0"/>
        <c:crossBetween val="between"/>
      </c:valAx>
      <c:catAx>
        <c:axId val="-16188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4219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Sheet1!$B$26:$B$30</c:f>
              <c:numCache>
                <c:formatCode>General</c:formatCode>
                <c:ptCount val="5"/>
                <c:pt idx="0">
                  <c:v>4.2803804999999997</c:v>
                </c:pt>
                <c:pt idx="1">
                  <c:v>3.8696700000000002</c:v>
                </c:pt>
                <c:pt idx="2">
                  <c:v>1.317529</c:v>
                </c:pt>
                <c:pt idx="3">
                  <c:v>4.0249214999999996</c:v>
                </c:pt>
                <c:pt idx="4">
                  <c:v>4.4561235000000003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Sheet1!$C$26:$C$30</c:f>
              <c:numCache>
                <c:formatCode>General</c:formatCode>
                <c:ptCount val="5"/>
                <c:pt idx="0">
                  <c:v>16.953009999999999</c:v>
                </c:pt>
                <c:pt idx="1">
                  <c:v>6.6428469999999997</c:v>
                </c:pt>
                <c:pt idx="2">
                  <c:v>9.2202839999999995</c:v>
                </c:pt>
                <c:pt idx="3">
                  <c:v>8.5762990000000006</c:v>
                </c:pt>
                <c:pt idx="4">
                  <c:v>9.0029179999999993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Sheet1!$D$26:$D$30</c:f>
              <c:numCache>
                <c:formatCode>General</c:formatCode>
                <c:ptCount val="5"/>
                <c:pt idx="0">
                  <c:v>9.0700601249999995</c:v>
                </c:pt>
                <c:pt idx="1">
                  <c:v>7.381541125</c:v>
                </c:pt>
                <c:pt idx="2">
                  <c:v>6.5539776249999999</c:v>
                </c:pt>
                <c:pt idx="3">
                  <c:v>3.3415054999999998</c:v>
                </c:pt>
                <c:pt idx="4">
                  <c:v>7.6483241250000003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Sheet1!$E$26:$E$30</c:f>
              <c:numCache>
                <c:formatCode>General</c:formatCode>
                <c:ptCount val="5"/>
                <c:pt idx="0">
                  <c:v>8.5298186250000008</c:v>
                </c:pt>
                <c:pt idx="1">
                  <c:v>5.7055247500000004</c:v>
                </c:pt>
                <c:pt idx="2">
                  <c:v>5.2162069999999998</c:v>
                </c:pt>
                <c:pt idx="3">
                  <c:v>3.2996590000000001</c:v>
                </c:pt>
                <c:pt idx="4">
                  <c:v>8.4553831250000009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837840"/>
        <c:axId val="-1618841648"/>
      </c:barChart>
      <c:valAx>
        <c:axId val="-1618841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37840"/>
        <c:crossesAt val="0"/>
        <c:crossBetween val="between"/>
      </c:valAx>
      <c:catAx>
        <c:axId val="-161883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4164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Sheet1!$B$31:$B$31</c:f>
              <c:numCache>
                <c:formatCode>General</c:formatCode>
                <c:ptCount val="1"/>
                <c:pt idx="0">
                  <c:v>3.5897249000000002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Sheet1!$C$31:$C$31</c:f>
              <c:numCache>
                <c:formatCode>General</c:formatCode>
                <c:ptCount val="1"/>
                <c:pt idx="0">
                  <c:v>10.079071600000001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Sheet1!$D$31:$D$31</c:f>
              <c:numCache>
                <c:formatCode>General</c:formatCode>
                <c:ptCount val="1"/>
                <c:pt idx="0">
                  <c:v>6.7990816999999995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Sheet1!$E$31:$E$31</c:f>
              <c:numCache>
                <c:formatCode>General</c:formatCode>
                <c:ptCount val="1"/>
                <c:pt idx="0">
                  <c:v>6.2413185000000002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7058208"/>
        <c:axId val="-1617056576"/>
      </c:barChart>
      <c:valAx>
        <c:axId val="-1617056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7058208"/>
        <c:crossesAt val="0"/>
        <c:crossBetween val="between"/>
      </c:valAx>
      <c:catAx>
        <c:axId val="-161705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705657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Sheet1!$D$20:$D$20</c:f>
              <c:numCache>
                <c:formatCode>General</c:formatCode>
                <c:ptCount val="1"/>
                <c:pt idx="0">
                  <c:v>138.41059999999999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Sheet1!$E$20:$E$20</c:f>
              <c:numCache>
                <c:formatCode>General</c:formatCode>
                <c:ptCount val="1"/>
                <c:pt idx="0">
                  <c:v>114.72774000000001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61038000"/>
        <c:axId val="-1661038544"/>
      </c:barChart>
      <c:valAx>
        <c:axId val="-1661038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61038000"/>
        <c:crossesAt val="0"/>
        <c:crossBetween val="between"/>
      </c:valAx>
      <c:catAx>
        <c:axId val="-166103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610385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Sheet1!$B$20:$B$20</c:f>
              <c:numCache>
                <c:formatCode>General</c:formatCode>
                <c:ptCount val="1"/>
                <c:pt idx="0">
                  <c:v>54.435920000000031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Sheet1!$C$20:$C$20</c:f>
              <c:numCache>
                <c:formatCode>General</c:formatCode>
                <c:ptCount val="1"/>
                <c:pt idx="0">
                  <c:v>36.843119999999999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Sheet1!$D$20:$D$20</c:f>
              <c:numCache>
                <c:formatCode>General</c:formatCode>
                <c:ptCount val="1"/>
                <c:pt idx="0">
                  <c:v>138.41059999999999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Sheet1!$E$20:$E$20</c:f>
              <c:numCache>
                <c:formatCode>General</c:formatCode>
                <c:ptCount val="1"/>
                <c:pt idx="0">
                  <c:v>114.72774000000001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773920"/>
        <c:axId val="-1661033104"/>
      </c:barChart>
      <c:valAx>
        <c:axId val="-166103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773920"/>
        <c:crossesAt val="0"/>
        <c:crossBetween val="between"/>
      </c:valAx>
      <c:catAx>
        <c:axId val="-161877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6103310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Sheet1!$D$20:$D$20</c:f>
              <c:numCache>
                <c:formatCode>General</c:formatCode>
                <c:ptCount val="1"/>
                <c:pt idx="0">
                  <c:v>138.41059999999999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Sheet1!$E$20:$E$20</c:f>
              <c:numCache>
                <c:formatCode>General</c:formatCode>
                <c:ptCount val="1"/>
                <c:pt idx="0">
                  <c:v>114.72774000000001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18777728"/>
        <c:axId val="-1618779904"/>
      </c:barChart>
      <c:valAx>
        <c:axId val="-1618779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777728"/>
        <c:crossesAt val="0"/>
        <c:crossBetween val="between"/>
      </c:valAx>
      <c:catAx>
        <c:axId val="-16187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77990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Sheet1!$B$31:$B$31</c:f>
              <c:numCache>
                <c:formatCode>General</c:formatCode>
                <c:ptCount val="1"/>
                <c:pt idx="0">
                  <c:v>3.5897249000000002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Sheet1!$C$31:$C$31</c:f>
              <c:numCache>
                <c:formatCode>General</c:formatCode>
                <c:ptCount val="1"/>
                <c:pt idx="0">
                  <c:v>10.079071600000001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Sheet1!$D$31:$D$31</c:f>
              <c:numCache>
                <c:formatCode>General</c:formatCode>
                <c:ptCount val="1"/>
                <c:pt idx="0">
                  <c:v>6.7990816999999995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Sheet1!$E$31:$E$31</c:f>
              <c:numCache>
                <c:formatCode>General</c:formatCode>
                <c:ptCount val="1"/>
                <c:pt idx="0">
                  <c:v>6.2413185000000002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18773376"/>
        <c:axId val="-1618776096"/>
      </c:barChart>
      <c:valAx>
        <c:axId val="-1618776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773376"/>
        <c:crossesAt val="0"/>
        <c:crossBetween val="between"/>
      </c:valAx>
      <c:catAx>
        <c:axId val="-16187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77609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Sheet1!$W$16:$W$19</c:f>
              <c:numCache>
                <c:formatCode>General</c:formatCode>
                <c:ptCount val="4"/>
                <c:pt idx="0">
                  <c:v>47.198</c:v>
                </c:pt>
                <c:pt idx="1">
                  <c:v>22.002949999999998</c:v>
                </c:pt>
                <c:pt idx="2">
                  <c:v>21.09751</c:v>
                </c:pt>
                <c:pt idx="3">
                  <c:v>54.20073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Sheet1!$X$16:$X$19</c:f>
              <c:numCache>
                <c:formatCode>General</c:formatCode>
                <c:ptCount val="4"/>
                <c:pt idx="0">
                  <c:v>21.408000000000001</c:v>
                </c:pt>
                <c:pt idx="1">
                  <c:v>16.251000000000001</c:v>
                </c:pt>
                <c:pt idx="2">
                  <c:v>16.957630000000002</c:v>
                </c:pt>
                <c:pt idx="3">
                  <c:v>37.122300000000003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Sheet1!$Y$16:$Y$19</c:f>
              <c:numCache>
                <c:formatCode>General</c:formatCode>
                <c:ptCount val="4"/>
                <c:pt idx="0">
                  <c:v>162.96199999999999</c:v>
                </c:pt>
                <c:pt idx="1">
                  <c:v>74.453400000000002</c:v>
                </c:pt>
                <c:pt idx="2">
                  <c:v>56.404800000000002</c:v>
                </c:pt>
                <c:pt idx="3">
                  <c:v>127.1752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Sheet1!$Z$16:$Z$19</c:f>
              <c:numCache>
                <c:formatCode>General</c:formatCode>
                <c:ptCount val="4"/>
                <c:pt idx="0">
                  <c:v>87.067369999999997</c:v>
                </c:pt>
                <c:pt idx="1">
                  <c:v>71.80547</c:v>
                </c:pt>
                <c:pt idx="2">
                  <c:v>63.907600000000002</c:v>
                </c:pt>
                <c:pt idx="3">
                  <c:v>60.767499999999998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779360"/>
        <c:axId val="-1618775008"/>
      </c:barChart>
      <c:valAx>
        <c:axId val="-1618775008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779360"/>
        <c:crossesAt val="1"/>
        <c:crossBetween val="between"/>
      </c:valAx>
      <c:catAx>
        <c:axId val="-161877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77500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Sheet1!$W$26:$W$29</c:f>
              <c:numCache>
                <c:formatCode>General</c:formatCode>
                <c:ptCount val="4"/>
                <c:pt idx="0">
                  <c:v>1.5549139999999999</c:v>
                </c:pt>
                <c:pt idx="1">
                  <c:v>1.4022025</c:v>
                </c:pt>
                <c:pt idx="2">
                  <c:v>3.1454575</c:v>
                </c:pt>
                <c:pt idx="3">
                  <c:v>1.623129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Sheet1!$X$26:$X$29</c:f>
              <c:numCache>
                <c:formatCode>General</c:formatCode>
                <c:ptCount val="4"/>
                <c:pt idx="0">
                  <c:v>3.538198</c:v>
                </c:pt>
                <c:pt idx="1">
                  <c:v>4.5014099999999999</c:v>
                </c:pt>
                <c:pt idx="2">
                  <c:v>6.0652189999999999</c:v>
                </c:pt>
                <c:pt idx="3">
                  <c:v>2.7681269999999998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Sheet1!$Y$26:$Y$29</c:f>
              <c:numCache>
                <c:formatCode>General</c:formatCode>
                <c:ptCount val="4"/>
                <c:pt idx="0">
                  <c:v>2.3899652499999999</c:v>
                </c:pt>
                <c:pt idx="1">
                  <c:v>3.3375392499999998</c:v>
                </c:pt>
                <c:pt idx="2">
                  <c:v>3.0237669999999999</c:v>
                </c:pt>
                <c:pt idx="3">
                  <c:v>1.7761807375000001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Sheet1!$Z$26:$Z$29</c:f>
              <c:numCache>
                <c:formatCode>General</c:formatCode>
                <c:ptCount val="4"/>
                <c:pt idx="0">
                  <c:v>2.1107922499999998</c:v>
                </c:pt>
                <c:pt idx="1">
                  <c:v>2.2889878874999998</c:v>
                </c:pt>
                <c:pt idx="2">
                  <c:v>3.2575604999999999</c:v>
                </c:pt>
                <c:pt idx="3">
                  <c:v>1.903549325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842736"/>
        <c:axId val="-1618841104"/>
      </c:barChart>
      <c:valAx>
        <c:axId val="-1618841104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42736"/>
        <c:crossesAt val="1"/>
        <c:crossBetween val="between"/>
      </c:valAx>
      <c:catAx>
        <c:axId val="-161884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4110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Sheet1!$P$17:$P$22</c:f>
              <c:numCache>
                <c:formatCode>General</c:formatCode>
                <c:ptCount val="6"/>
                <c:pt idx="0">
                  <c:v>58.66863</c:v>
                </c:pt>
                <c:pt idx="1">
                  <c:v>29.0093</c:v>
                </c:pt>
                <c:pt idx="2">
                  <c:v>36.213000000000001</c:v>
                </c:pt>
                <c:pt idx="3">
                  <c:v>21.441099999999999</c:v>
                </c:pt>
                <c:pt idx="4">
                  <c:v>20.202860000000001</c:v>
                </c:pt>
                <c:pt idx="5">
                  <c:v>24.408799999999999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Sheet1!$Q$17:$Q$22</c:f>
              <c:numCache>
                <c:formatCode>General</c:formatCode>
                <c:ptCount val="6"/>
                <c:pt idx="0">
                  <c:v>16.398800000000001</c:v>
                </c:pt>
                <c:pt idx="1">
                  <c:v>49.160299999999999</c:v>
                </c:pt>
                <c:pt idx="2">
                  <c:v>22.413499999999999</c:v>
                </c:pt>
                <c:pt idx="3">
                  <c:v>17.186800000000002</c:v>
                </c:pt>
                <c:pt idx="4">
                  <c:v>25.701000000000001</c:v>
                </c:pt>
                <c:pt idx="5">
                  <c:v>42.260100000000001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Sheet1!$R$17:$R$22</c:f>
              <c:numCache>
                <c:formatCode>General</c:formatCode>
                <c:ptCount val="6"/>
                <c:pt idx="0">
                  <c:v>127.23090000000001</c:v>
                </c:pt>
                <c:pt idx="1">
                  <c:v>120.67140000000001</c:v>
                </c:pt>
                <c:pt idx="2">
                  <c:v>76.8215</c:v>
                </c:pt>
                <c:pt idx="3">
                  <c:v>86.813199999999995</c:v>
                </c:pt>
                <c:pt idx="4">
                  <c:v>283.41379999999998</c:v>
                </c:pt>
                <c:pt idx="5">
                  <c:v>41.296599999999998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Sheet1!$S$17:$S$22</c:f>
              <c:numCache>
                <c:formatCode>General</c:formatCode>
                <c:ptCount val="6"/>
                <c:pt idx="0">
                  <c:v>82.563800000000001</c:v>
                </c:pt>
                <c:pt idx="1">
                  <c:v>91.111699999999999</c:v>
                </c:pt>
                <c:pt idx="2">
                  <c:v>55.290199999999999</c:v>
                </c:pt>
                <c:pt idx="3">
                  <c:v>61.244300000000003</c:v>
                </c:pt>
                <c:pt idx="4">
                  <c:v>192.72399999999999</c:v>
                </c:pt>
                <c:pt idx="5">
                  <c:v>38.116300000000003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831856"/>
        <c:axId val="-1618836752"/>
      </c:barChart>
      <c:valAx>
        <c:axId val="-1618836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31856"/>
        <c:crossesAt val="0"/>
        <c:crossBetween val="between"/>
      </c:valAx>
      <c:catAx>
        <c:axId val="-16188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3675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val>
            <c:numRef>
              <c:f>Sheet1!$P$27:$P$32</c:f>
              <c:numCache>
                <c:formatCode>General</c:formatCode>
                <c:ptCount val="6"/>
                <c:pt idx="0">
                  <c:v>0.86734199999999995</c:v>
                </c:pt>
                <c:pt idx="1">
                  <c:v>2.3593199999999999</c:v>
                </c:pt>
                <c:pt idx="2">
                  <c:v>2.2592534999999998</c:v>
                </c:pt>
                <c:pt idx="3">
                  <c:v>1.3007379999999999</c:v>
                </c:pt>
                <c:pt idx="4">
                  <c:v>2.3293385</c:v>
                </c:pt>
                <c:pt idx="5">
                  <c:v>2.1870069999999999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val>
            <c:numRef>
              <c:f>Sheet1!$Q$27:$Q$32</c:f>
              <c:numCache>
                <c:formatCode>General</c:formatCode>
                <c:ptCount val="6"/>
                <c:pt idx="0">
                  <c:v>3.243309</c:v>
                </c:pt>
                <c:pt idx="1">
                  <c:v>4.0609010000000003</c:v>
                </c:pt>
                <c:pt idx="2">
                  <c:v>3.3171179999999998</c:v>
                </c:pt>
                <c:pt idx="3">
                  <c:v>3.357939</c:v>
                </c:pt>
                <c:pt idx="4">
                  <c:v>4.309965</c:v>
                </c:pt>
                <c:pt idx="5">
                  <c:v>8.9035119999999992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val>
            <c:numRef>
              <c:f>Sheet1!$R$27:$R$32</c:f>
              <c:numCache>
                <c:formatCode>General</c:formatCode>
                <c:ptCount val="6"/>
                <c:pt idx="0">
                  <c:v>2.9722909999999998</c:v>
                </c:pt>
                <c:pt idx="1">
                  <c:v>3.9785115000000002</c:v>
                </c:pt>
                <c:pt idx="2">
                  <c:v>4.4401487499999996</c:v>
                </c:pt>
                <c:pt idx="3">
                  <c:v>3.179115575</c:v>
                </c:pt>
                <c:pt idx="4">
                  <c:v>2.6522025375</c:v>
                </c:pt>
                <c:pt idx="5">
                  <c:v>4.7786468749999997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val>
            <c:numRef>
              <c:f>Sheet1!$S$27:$S$32</c:f>
              <c:numCache>
                <c:formatCode>General</c:formatCode>
                <c:ptCount val="6"/>
                <c:pt idx="0">
                  <c:v>3.7013743749999999</c:v>
                </c:pt>
                <c:pt idx="1">
                  <c:v>3.4108908750000002</c:v>
                </c:pt>
                <c:pt idx="2">
                  <c:v>4.6283156249999999</c:v>
                </c:pt>
                <c:pt idx="3">
                  <c:v>4.2478688624999998</c:v>
                </c:pt>
                <c:pt idx="4">
                  <c:v>2.9534967499999998</c:v>
                </c:pt>
                <c:pt idx="5">
                  <c:v>4.5839759999999998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830768"/>
        <c:axId val="-1618839472"/>
      </c:barChart>
      <c:valAx>
        <c:axId val="-1618839472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30768"/>
        <c:crossesAt val="1"/>
        <c:crossBetween val="between"/>
      </c:valAx>
      <c:catAx>
        <c:axId val="-161883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-1618839472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105013" y="12742544"/>
    <xdr:ext cx="5759577" cy="32396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5059152" y="16102838"/>
    <xdr:ext cx="5759577" cy="3239643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8170926" y="16237458"/>
    <xdr:ext cx="5759577" cy="3239643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5072106" y="12688951"/>
    <xdr:ext cx="5759577" cy="3239643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314960" y="12909931"/>
    <xdr:ext cx="5760720" cy="3237484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6809466" y="5635498"/>
    <xdr:ext cx="5747766" cy="3237484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7126331" y="8923274"/>
    <xdr:ext cx="5759577" cy="3239643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11272647" y="5621401"/>
    <xdr:ext cx="5761101" cy="3237484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1397234" y="8917940"/>
    <xdr:ext cx="5759577" cy="3239643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  <xdr:absoluteAnchor>
    <xdr:pos x="5668518" y="8845550"/>
    <xdr:ext cx="5761101" cy="3237484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  <xdr:absoluteAnchor>
    <xdr:pos x="5668899" y="5540756"/>
    <xdr:ext cx="5760720" cy="3237865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absoluteAnchor>
    <xdr:pos x="0" y="5527040"/>
    <xdr:ext cx="5760720" cy="3237484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absoluteAnchor>
  <xdr:absoluteAnchor>
    <xdr:pos x="12954" y="8904605"/>
    <xdr:ext cx="5761101" cy="3237865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absoluteAnchor>
  <xdr:absoluteAnchor>
    <xdr:pos x="301625" y="16594581"/>
    <xdr:ext cx="5761101" cy="3237484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81"/>
  <sheetViews>
    <sheetView zoomScale="70" zoomScaleNormal="70" workbookViewId="0"/>
  </sheetViews>
  <sheetFormatPr defaultRowHeight="14.25" x14ac:dyDescent="0.2"/>
  <cols>
    <col min="1" max="6" width="10.625" customWidth="1"/>
    <col min="7" max="7" width="3" customWidth="1"/>
    <col min="8" max="8" width="8.5" customWidth="1"/>
    <col min="9" max="13" width="10.625" customWidth="1"/>
    <col min="14" max="14" width="2.5" customWidth="1"/>
    <col min="15" max="15" width="10.625" customWidth="1"/>
    <col min="16" max="16" width="12.125" customWidth="1"/>
    <col min="17" max="20" width="10.625" customWidth="1"/>
    <col min="21" max="21" width="2.25" customWidth="1"/>
    <col min="22" max="26" width="10.625" customWidth="1"/>
    <col min="27" max="27" width="14.125" customWidth="1"/>
  </cols>
  <sheetData>
    <row r="3" spans="1:27" x14ac:dyDescent="0.2">
      <c r="A3" t="s">
        <v>0</v>
      </c>
      <c r="B3">
        <v>1</v>
      </c>
      <c r="C3">
        <v>2</v>
      </c>
      <c r="D3">
        <v>3</v>
      </c>
      <c r="E3">
        <v>4</v>
      </c>
    </row>
    <row r="4" spans="1:27" x14ac:dyDescent="0.2">
      <c r="B4">
        <v>7</v>
      </c>
      <c r="C4">
        <v>1</v>
      </c>
      <c r="D4">
        <v>2</v>
      </c>
      <c r="E4">
        <v>3</v>
      </c>
    </row>
    <row r="5" spans="1:27" x14ac:dyDescent="0.2">
      <c r="B5">
        <v>8</v>
      </c>
      <c r="C5">
        <v>4</v>
      </c>
      <c r="D5">
        <v>9</v>
      </c>
      <c r="E5">
        <v>12</v>
      </c>
    </row>
    <row r="6" spans="1:27" x14ac:dyDescent="0.2">
      <c r="B6">
        <v>14</v>
      </c>
      <c r="C6">
        <v>5</v>
      </c>
      <c r="D6">
        <v>10</v>
      </c>
      <c r="E6">
        <v>19</v>
      </c>
    </row>
    <row r="7" spans="1:27" x14ac:dyDescent="0.2">
      <c r="B7">
        <v>21</v>
      </c>
      <c r="C7">
        <v>6</v>
      </c>
      <c r="D7">
        <v>15</v>
      </c>
      <c r="E7">
        <v>20</v>
      </c>
    </row>
    <row r="8" spans="1:27" x14ac:dyDescent="0.2">
      <c r="B8">
        <v>23</v>
      </c>
      <c r="C8">
        <v>11</v>
      </c>
      <c r="D8">
        <v>16</v>
      </c>
    </row>
    <row r="9" spans="1:27" x14ac:dyDescent="0.2">
      <c r="C9">
        <v>13</v>
      </c>
      <c r="D9">
        <v>17</v>
      </c>
    </row>
    <row r="10" spans="1:27" x14ac:dyDescent="0.2">
      <c r="C10">
        <v>22</v>
      </c>
      <c r="D10">
        <v>18</v>
      </c>
    </row>
    <row r="13" spans="1:27" x14ac:dyDescent="0.2">
      <c r="A13" s="1">
        <v>1</v>
      </c>
      <c r="B13" s="1"/>
      <c r="C13" s="1"/>
      <c r="D13" s="1"/>
      <c r="H13">
        <v>2</v>
      </c>
    </row>
    <row r="14" spans="1:27" x14ac:dyDescent="0.2">
      <c r="A14" s="1" t="s">
        <v>1</v>
      </c>
      <c r="B14" s="1" t="s">
        <v>2</v>
      </c>
      <c r="C14" s="1" t="s">
        <v>3</v>
      </c>
      <c r="D14" t="s">
        <v>4</v>
      </c>
      <c r="E14" t="s">
        <v>5</v>
      </c>
      <c r="F14" t="s">
        <v>6</v>
      </c>
      <c r="H14" s="1" t="s">
        <v>1</v>
      </c>
      <c r="I14" s="1" t="s">
        <v>2</v>
      </c>
      <c r="J14" s="1" t="s">
        <v>3</v>
      </c>
      <c r="K14" t="s">
        <v>4</v>
      </c>
      <c r="L14" t="s">
        <v>5</v>
      </c>
      <c r="M14" t="s">
        <v>6</v>
      </c>
      <c r="O14">
        <v>3</v>
      </c>
      <c r="V14">
        <v>4</v>
      </c>
    </row>
    <row r="15" spans="1:27" x14ac:dyDescent="0.2">
      <c r="A15">
        <v>7</v>
      </c>
      <c r="B15">
        <v>44.600999999999999</v>
      </c>
      <c r="C15">
        <v>27.73</v>
      </c>
      <c r="D15">
        <v>44.506</v>
      </c>
      <c r="E15">
        <v>56.698999999999998</v>
      </c>
      <c r="F15">
        <f>SUM(Sheet1!B15:E15)</f>
        <v>173.536</v>
      </c>
      <c r="H15">
        <v>1</v>
      </c>
      <c r="I15">
        <v>40.564500000000002</v>
      </c>
      <c r="J15">
        <v>25.5688</v>
      </c>
      <c r="K15">
        <v>108.8574</v>
      </c>
      <c r="L15" s="2">
        <v>108.8574</v>
      </c>
      <c r="M15">
        <f>SUM(Sheet1!I15:L15)</f>
        <v>283.84809999999999</v>
      </c>
      <c r="O15" s="1" t="s">
        <v>1</v>
      </c>
      <c r="P15" s="1" t="s">
        <v>2</v>
      </c>
      <c r="Q15" s="1" t="s">
        <v>3</v>
      </c>
      <c r="R15" t="s">
        <v>4</v>
      </c>
      <c r="S15" t="s">
        <v>5</v>
      </c>
      <c r="T15" t="s">
        <v>6</v>
      </c>
      <c r="V15" s="1" t="s">
        <v>1</v>
      </c>
      <c r="W15" s="1" t="s">
        <v>2</v>
      </c>
      <c r="X15" s="1" t="s">
        <v>3</v>
      </c>
      <c r="Y15" t="s">
        <v>4</v>
      </c>
      <c r="Z15" t="s">
        <v>5</v>
      </c>
      <c r="AA15" t="s">
        <v>6</v>
      </c>
    </row>
    <row r="16" spans="1:27" x14ac:dyDescent="0.2">
      <c r="A16">
        <v>8</v>
      </c>
      <c r="B16">
        <v>86.269800000000004</v>
      </c>
      <c r="C16">
        <v>26.6007</v>
      </c>
      <c r="D16">
        <v>129.53569999999999</v>
      </c>
      <c r="E16">
        <v>88.656499999999895</v>
      </c>
      <c r="F16">
        <f>SUM(Sheet1!B16:E16)</f>
        <v>331.06269999999989</v>
      </c>
      <c r="H16">
        <v>4</v>
      </c>
      <c r="I16">
        <v>19.920999999999999</v>
      </c>
      <c r="J16">
        <v>23.758299999999998</v>
      </c>
      <c r="K16">
        <v>86.013000000000005</v>
      </c>
      <c r="L16">
        <v>90.59442</v>
      </c>
      <c r="M16">
        <f>SUM(Sheet1!I16:L16)</f>
        <v>220.28672</v>
      </c>
      <c r="O16">
        <v>2</v>
      </c>
      <c r="P16" s="3">
        <v>41.7517</v>
      </c>
      <c r="Q16" s="3">
        <v>30.2577</v>
      </c>
      <c r="R16">
        <v>83.810400000000001</v>
      </c>
      <c r="S16">
        <v>83.810400000000001</v>
      </c>
      <c r="T16">
        <f>SUM(Sheet1!P16:S16)</f>
        <v>239.6302</v>
      </c>
      <c r="V16">
        <v>3</v>
      </c>
      <c r="W16" s="3">
        <v>47.198</v>
      </c>
      <c r="X16" s="3">
        <v>21.408000000000001</v>
      </c>
      <c r="Y16" s="3">
        <v>162.96199999999999</v>
      </c>
      <c r="Z16" s="3">
        <v>87.067369999999997</v>
      </c>
      <c r="AA16">
        <f>SUM(Sheet1!W16:Z16)</f>
        <v>318.63536999999997</v>
      </c>
    </row>
    <row r="17" spans="1:27" x14ac:dyDescent="0.2">
      <c r="A17">
        <v>14</v>
      </c>
      <c r="B17">
        <v>37.223500000000101</v>
      </c>
      <c r="C17">
        <v>32.5</v>
      </c>
      <c r="D17">
        <v>130.7602</v>
      </c>
      <c r="E17">
        <v>63.443000000000197</v>
      </c>
      <c r="F17">
        <f>SUM(Sheet1!B17:E17)</f>
        <v>263.92670000000032</v>
      </c>
      <c r="H17">
        <v>5</v>
      </c>
      <c r="I17">
        <v>13.649800000000001</v>
      </c>
      <c r="J17" s="3">
        <v>15.9533</v>
      </c>
      <c r="K17">
        <v>87.261899999999997</v>
      </c>
      <c r="L17">
        <v>113.11968</v>
      </c>
      <c r="M17">
        <f>SUM(Sheet1!I17:L17)</f>
        <v>229.98468</v>
      </c>
      <c r="O17">
        <v>9</v>
      </c>
      <c r="P17" s="3">
        <v>58.66863</v>
      </c>
      <c r="Q17" s="3">
        <v>16.398800000000001</v>
      </c>
      <c r="R17" s="3">
        <v>127.23090000000001</v>
      </c>
      <c r="S17" s="3">
        <v>82.563800000000001</v>
      </c>
      <c r="T17">
        <f>SUM(Sheet1!P17:S17)</f>
        <v>284.86213000000004</v>
      </c>
      <c r="V17">
        <v>12</v>
      </c>
      <c r="W17" s="3">
        <v>22.002949999999998</v>
      </c>
      <c r="X17" s="3">
        <v>16.251000000000001</v>
      </c>
      <c r="Y17" s="3">
        <v>74.453400000000002</v>
      </c>
      <c r="Z17" s="3">
        <v>71.80547</v>
      </c>
      <c r="AA17">
        <f>SUM(Sheet1!W17:Z17)</f>
        <v>184.51282</v>
      </c>
    </row>
    <row r="18" spans="1:27" x14ac:dyDescent="0.2">
      <c r="A18">
        <v>21</v>
      </c>
      <c r="B18">
        <v>71.428799999999995</v>
      </c>
      <c r="C18">
        <v>55.888500000000001</v>
      </c>
      <c r="D18">
        <v>281.59559999999999</v>
      </c>
      <c r="E18">
        <v>225.20609999999999</v>
      </c>
      <c r="F18">
        <f>SUM(Sheet1!B18:E18)</f>
        <v>634.11899999999991</v>
      </c>
      <c r="H18">
        <v>6</v>
      </c>
      <c r="I18" s="3">
        <v>16.450299999999999</v>
      </c>
      <c r="J18" s="3">
        <v>14.4999</v>
      </c>
      <c r="K18" s="3">
        <v>69.364900000000006</v>
      </c>
      <c r="L18" s="3">
        <v>58.419699999999999</v>
      </c>
      <c r="M18">
        <f>SUM(Sheet1!I18:L18)</f>
        <v>158.73480000000001</v>
      </c>
      <c r="O18">
        <v>10</v>
      </c>
      <c r="P18" s="3">
        <v>29.0093</v>
      </c>
      <c r="Q18" s="3">
        <v>49.160299999999999</v>
      </c>
      <c r="R18" s="3">
        <v>120.67140000000001</v>
      </c>
      <c r="S18" s="3">
        <v>91.111699999999999</v>
      </c>
      <c r="T18">
        <f>SUM(Sheet1!P18:S18)</f>
        <v>289.95269999999999</v>
      </c>
      <c r="V18">
        <v>19</v>
      </c>
      <c r="W18" s="3">
        <v>21.09751</v>
      </c>
      <c r="X18" s="3">
        <v>16.957630000000002</v>
      </c>
      <c r="Y18" s="3">
        <v>56.404800000000002</v>
      </c>
      <c r="Z18" s="3">
        <v>63.907600000000002</v>
      </c>
      <c r="AA18">
        <f>SUM(Sheet1!W18:Z18)</f>
        <v>158.36754000000002</v>
      </c>
    </row>
    <row r="19" spans="1:27" x14ac:dyDescent="0.2">
      <c r="A19">
        <v>23</v>
      </c>
      <c r="B19">
        <v>32.656500000000101</v>
      </c>
      <c r="C19">
        <v>41.496400000000001</v>
      </c>
      <c r="D19">
        <v>105.6555</v>
      </c>
      <c r="E19">
        <v>139.63409999999999</v>
      </c>
      <c r="F19">
        <f>SUM(Sheet1!B19:E19)</f>
        <v>319.44250000000011</v>
      </c>
      <c r="H19">
        <v>11</v>
      </c>
      <c r="I19" s="3">
        <v>17.209499999999998</v>
      </c>
      <c r="J19" s="3">
        <v>29.627600000000001</v>
      </c>
      <c r="K19" s="3">
        <v>139.3775</v>
      </c>
      <c r="L19" s="3">
        <v>111.04040000000001</v>
      </c>
      <c r="M19">
        <f>SUM(Sheet1!I19:L19)</f>
        <v>297.255</v>
      </c>
      <c r="O19">
        <v>15</v>
      </c>
      <c r="P19" s="3">
        <v>36.213000000000001</v>
      </c>
      <c r="Q19" s="3">
        <v>22.413499999999999</v>
      </c>
      <c r="R19" s="3">
        <v>76.8215</v>
      </c>
      <c r="S19" s="3">
        <v>55.290199999999999</v>
      </c>
      <c r="T19">
        <f>SUM(Sheet1!P19:S19)</f>
        <v>190.73820000000001</v>
      </c>
      <c r="V19">
        <v>20</v>
      </c>
      <c r="W19" s="3">
        <v>54.20073</v>
      </c>
      <c r="X19" s="3">
        <v>37.122300000000003</v>
      </c>
      <c r="Y19" s="3">
        <v>127.1752</v>
      </c>
      <c r="Z19" s="3">
        <v>60.767499999999998</v>
      </c>
      <c r="AA19">
        <f>SUM(Sheet1!W19:Z19)</f>
        <v>279.26573000000002</v>
      </c>
    </row>
    <row r="20" spans="1:27" x14ac:dyDescent="0.2">
      <c r="B20">
        <f>AVERAGE(Sheet1!B15:B19)</f>
        <v>54.435920000000031</v>
      </c>
      <c r="C20">
        <f>AVERAGE(Sheet1!C15:C19)</f>
        <v>36.843119999999999</v>
      </c>
      <c r="D20">
        <f>AVERAGE(Sheet1!D15:D19)</f>
        <v>138.41059999999999</v>
      </c>
      <c r="E20">
        <f>AVERAGE(Sheet1!E15:E19)</f>
        <v>114.72774000000001</v>
      </c>
      <c r="F20">
        <f>AVERAGE(Sheet1!F15:F19)</f>
        <v>344.41738000000004</v>
      </c>
      <c r="H20">
        <v>13</v>
      </c>
      <c r="I20" s="3">
        <v>59.334499999999998</v>
      </c>
      <c r="J20" s="3">
        <v>16.484100000000002</v>
      </c>
      <c r="K20" s="3">
        <v>109.5334</v>
      </c>
      <c r="L20" s="3">
        <v>83.165000000000006</v>
      </c>
      <c r="M20">
        <f>SUM(Sheet1!I20:L20)</f>
        <v>268.517</v>
      </c>
      <c r="O20">
        <v>16</v>
      </c>
      <c r="P20" s="3">
        <v>21.441099999999999</v>
      </c>
      <c r="Q20" s="3">
        <v>17.186800000000002</v>
      </c>
      <c r="R20" s="3">
        <v>86.813199999999995</v>
      </c>
      <c r="S20" s="3">
        <v>61.244300000000003</v>
      </c>
      <c r="T20">
        <f>SUM(Sheet1!P20:S20)</f>
        <v>186.68539999999999</v>
      </c>
      <c r="W20">
        <f>AVERAGE(Sheet1!W16:W19)</f>
        <v>36.1247975</v>
      </c>
      <c r="X20">
        <f>AVERAGE(Sheet1!X16:X19)</f>
        <v>22.934732500000003</v>
      </c>
      <c r="Y20">
        <f>AVERAGE(Sheet1!Y16:Y19)</f>
        <v>105.24885</v>
      </c>
      <c r="Z20">
        <f>AVERAGE(Sheet1!Z16:Z19)</f>
        <v>70.886984999999996</v>
      </c>
      <c r="AA20">
        <f>AVERAGE(Sheet1!AA16:AA19)</f>
        <v>235.19536500000004</v>
      </c>
    </row>
    <row r="21" spans="1:27" x14ac:dyDescent="0.2">
      <c r="D21">
        <f>Sheet1!D20/Sheet1!E20</f>
        <v>1.2064266235872856</v>
      </c>
      <c r="H21">
        <v>22</v>
      </c>
      <c r="I21" s="3">
        <v>35.498390000000001</v>
      </c>
      <c r="J21" s="3">
        <v>34.55538</v>
      </c>
      <c r="K21" s="3">
        <v>99.480900000000005</v>
      </c>
      <c r="L21" s="3">
        <v>93.113200000000006</v>
      </c>
      <c r="M21">
        <f>SUM(Sheet1!I21:L21)</f>
        <v>262.64787000000001</v>
      </c>
      <c r="O21">
        <v>17</v>
      </c>
      <c r="P21" s="3">
        <v>20.202860000000001</v>
      </c>
      <c r="Q21" s="3">
        <v>25.701000000000001</v>
      </c>
      <c r="R21" s="3">
        <v>283.41379999999998</v>
      </c>
      <c r="S21" s="3">
        <v>192.72399999999999</v>
      </c>
      <c r="T21">
        <f>SUM(Sheet1!P21:S21)</f>
        <v>522.04165999999998</v>
      </c>
      <c r="Y21">
        <f>Sheet1!Y20/Sheet1!Z20</f>
        <v>1.4847415220156424</v>
      </c>
    </row>
    <row r="22" spans="1:27" x14ac:dyDescent="0.2">
      <c r="I22">
        <f>AVERAGE(Sheet1!I16:I21)</f>
        <v>27.010581666666667</v>
      </c>
      <c r="J22">
        <f>AVERAGE(Sheet1!J16:J21)</f>
        <v>22.479763333333334</v>
      </c>
      <c r="K22">
        <f>AVERAGE(Sheet1!K16:K21)</f>
        <v>98.505266666666671</v>
      </c>
      <c r="L22">
        <f>AVERAGE(Sheet1!L16:L21)</f>
        <v>91.575400000000016</v>
      </c>
      <c r="M22">
        <f>AVERAGE(Sheet1!M15:M21)</f>
        <v>245.89631000000003</v>
      </c>
      <c r="O22">
        <v>18</v>
      </c>
      <c r="P22" s="3">
        <v>24.408799999999999</v>
      </c>
      <c r="Q22" s="3">
        <v>42.260100000000001</v>
      </c>
      <c r="R22" s="3">
        <v>41.296599999999998</v>
      </c>
      <c r="S22" s="3">
        <v>38.116300000000003</v>
      </c>
      <c r="T22">
        <f>SUM(Sheet1!P22:S22)</f>
        <v>146.08180000000002</v>
      </c>
    </row>
    <row r="23" spans="1:27" x14ac:dyDescent="0.2">
      <c r="K23">
        <f>Sheet1!K22/Sheet1!L22</f>
        <v>1.0756738891303412</v>
      </c>
      <c r="P23">
        <f>AVERAGE(Sheet1!P17:P22)</f>
        <v>31.657281666666666</v>
      </c>
      <c r="Q23">
        <f>AVERAGE(Sheet1!Q17:Q22)</f>
        <v>28.853416666666664</v>
      </c>
      <c r="R23">
        <f>AVERAGE(Sheet1!R17:R22)</f>
        <v>122.70790000000001</v>
      </c>
      <c r="S23">
        <f>AVERAGE(Sheet1!S17:S22)</f>
        <v>86.84171666666667</v>
      </c>
      <c r="T23">
        <f>AVERAGE(Sheet1!T16:T22)</f>
        <v>265.71315571428573</v>
      </c>
    </row>
    <row r="24" spans="1:27" x14ac:dyDescent="0.2">
      <c r="R24">
        <f>Sheet1!R23/Sheet1!S23</f>
        <v>1.4130063834528068</v>
      </c>
    </row>
    <row r="25" spans="1:27" x14ac:dyDescent="0.2">
      <c r="A25" s="1" t="s">
        <v>7</v>
      </c>
      <c r="B25" s="1" t="s">
        <v>2</v>
      </c>
      <c r="C25" s="1" t="s">
        <v>3</v>
      </c>
      <c r="D25" t="s">
        <v>4</v>
      </c>
      <c r="E25" t="s">
        <v>5</v>
      </c>
      <c r="F25" t="s">
        <v>6</v>
      </c>
      <c r="H25" s="1" t="s">
        <v>7</v>
      </c>
      <c r="I25" s="1" t="s">
        <v>2</v>
      </c>
      <c r="J25" s="1" t="s">
        <v>3</v>
      </c>
      <c r="K25" t="s">
        <v>4</v>
      </c>
      <c r="L25" t="s">
        <v>5</v>
      </c>
      <c r="M25" t="s">
        <v>6</v>
      </c>
      <c r="O25" s="1" t="s">
        <v>7</v>
      </c>
      <c r="P25" s="1" t="s">
        <v>2</v>
      </c>
      <c r="Q25" s="1" t="s">
        <v>3</v>
      </c>
      <c r="R25" t="s">
        <v>4</v>
      </c>
      <c r="S25" t="s">
        <v>5</v>
      </c>
      <c r="T25" t="s">
        <v>6</v>
      </c>
      <c r="V25" s="1" t="s">
        <v>7</v>
      </c>
      <c r="W25" s="1" t="s">
        <v>2</v>
      </c>
      <c r="X25" s="1" t="s">
        <v>3</v>
      </c>
      <c r="Y25" t="s">
        <v>4</v>
      </c>
      <c r="Z25" t="s">
        <v>5</v>
      </c>
      <c r="AA25" t="s">
        <v>6</v>
      </c>
    </row>
    <row r="26" spans="1:27" x14ac:dyDescent="0.2">
      <c r="A26">
        <v>7</v>
      </c>
      <c r="B26" s="3">
        <v>4.2803804999999997</v>
      </c>
      <c r="C26" s="3">
        <v>16.953009999999999</v>
      </c>
      <c r="D26" s="3">
        <v>9.0700601249999995</v>
      </c>
      <c r="E26" s="3">
        <v>8.5298186250000008</v>
      </c>
      <c r="F26">
        <f>SUM(Sheet1!B26:E26)</f>
        <v>38.833269250000001</v>
      </c>
      <c r="H26">
        <v>1</v>
      </c>
      <c r="I26" s="3">
        <v>2.1509339999999999</v>
      </c>
      <c r="J26" s="3">
        <v>7.1680400000000004</v>
      </c>
      <c r="K26" s="3">
        <v>4.0136106250000001</v>
      </c>
      <c r="L26" s="2">
        <v>4.0136106250000001</v>
      </c>
      <c r="M26">
        <f>SUM(Sheet1!I26:L26)</f>
        <v>17.346195250000001</v>
      </c>
      <c r="O26">
        <v>2</v>
      </c>
      <c r="P26" s="3">
        <v>2.6198070000000002</v>
      </c>
      <c r="Q26" s="3">
        <v>1.5762959999999999</v>
      </c>
      <c r="R26" s="3">
        <v>3.5077465000000001</v>
      </c>
      <c r="S26" s="2">
        <v>3.1814095</v>
      </c>
      <c r="T26">
        <f>SUM(Sheet1!P26:S26)</f>
        <v>10.885259000000001</v>
      </c>
      <c r="V26">
        <v>3</v>
      </c>
      <c r="W26" s="3">
        <v>1.5549139999999999</v>
      </c>
      <c r="X26" s="3">
        <v>3.538198</v>
      </c>
      <c r="Y26" s="3">
        <v>2.3899652499999999</v>
      </c>
      <c r="Z26" s="3">
        <v>2.1107922499999998</v>
      </c>
      <c r="AA26">
        <f>SUM(Sheet1!W26:Z26)</f>
        <v>9.5938694999999985</v>
      </c>
    </row>
    <row r="27" spans="1:27" x14ac:dyDescent="0.2">
      <c r="A27">
        <v>8</v>
      </c>
      <c r="B27" s="3">
        <v>3.8696700000000002</v>
      </c>
      <c r="C27" s="3">
        <v>6.6428469999999997</v>
      </c>
      <c r="D27" s="3">
        <v>7.381541125</v>
      </c>
      <c r="E27" s="3">
        <v>5.7055247500000004</v>
      </c>
      <c r="F27">
        <f>SUM(Sheet1!B27:E27)</f>
        <v>23.599582875000003</v>
      </c>
      <c r="H27">
        <v>4</v>
      </c>
      <c r="I27" s="3">
        <v>1.9236329999999999</v>
      </c>
      <c r="J27" s="3">
        <v>11.75348</v>
      </c>
      <c r="K27" s="3">
        <v>3.2513255750000001</v>
      </c>
      <c r="L27" s="3">
        <v>3.595758</v>
      </c>
      <c r="M27">
        <f>SUM(Sheet1!I27:L27)</f>
        <v>20.524196575000001</v>
      </c>
      <c r="O27">
        <v>9</v>
      </c>
      <c r="P27" s="3">
        <v>0.86734199999999995</v>
      </c>
      <c r="Q27" s="3">
        <v>3.243309</v>
      </c>
      <c r="R27" s="3">
        <v>2.9722909999999998</v>
      </c>
      <c r="S27" s="3">
        <v>3.7013743749999999</v>
      </c>
      <c r="T27">
        <f>SUM(Sheet1!P27:S27)</f>
        <v>10.784316375</v>
      </c>
      <c r="V27">
        <v>12</v>
      </c>
      <c r="W27" s="3">
        <v>1.4022025</v>
      </c>
      <c r="X27" s="3">
        <v>4.5014099999999999</v>
      </c>
      <c r="Y27" s="3">
        <v>3.3375392499999998</v>
      </c>
      <c r="Z27" s="3">
        <v>2.2889878874999998</v>
      </c>
      <c r="AA27">
        <f>SUM(Sheet1!W27:Z27)</f>
        <v>11.5301396375</v>
      </c>
    </row>
    <row r="28" spans="1:27" x14ac:dyDescent="0.2">
      <c r="A28">
        <v>14</v>
      </c>
      <c r="B28" s="3">
        <v>1.317529</v>
      </c>
      <c r="C28" s="3">
        <v>9.2202839999999995</v>
      </c>
      <c r="D28" s="3">
        <v>6.5539776249999999</v>
      </c>
      <c r="E28" s="3">
        <v>5.2162069999999998</v>
      </c>
      <c r="F28">
        <f>SUM(Sheet1!B28:E28)</f>
        <v>22.307997625000002</v>
      </c>
      <c r="H28">
        <v>5</v>
      </c>
      <c r="I28" s="3">
        <v>3.0045790000000001</v>
      </c>
      <c r="J28" s="3">
        <v>4.0698590000000001</v>
      </c>
      <c r="K28" s="3">
        <v>4.8494388749999997</v>
      </c>
      <c r="L28" s="3">
        <v>4.5123028249999999</v>
      </c>
      <c r="M28">
        <f>SUM(Sheet1!I28:L28)</f>
        <v>16.4361797</v>
      </c>
      <c r="O28">
        <v>10</v>
      </c>
      <c r="P28" s="3">
        <v>2.3593199999999999</v>
      </c>
      <c r="Q28" s="3">
        <v>4.0609010000000003</v>
      </c>
      <c r="R28" s="3">
        <v>3.9785115000000002</v>
      </c>
      <c r="S28" s="3">
        <v>3.4108908750000002</v>
      </c>
      <c r="T28">
        <f>SUM(Sheet1!P28:S28)</f>
        <v>13.809623374999999</v>
      </c>
      <c r="V28">
        <v>19</v>
      </c>
      <c r="W28" s="3">
        <v>3.1454575</v>
      </c>
      <c r="X28" s="3">
        <v>6.0652189999999999</v>
      </c>
      <c r="Y28" s="3">
        <v>3.0237669999999999</v>
      </c>
      <c r="Z28" s="3">
        <v>3.2575604999999999</v>
      </c>
      <c r="AA28">
        <f>SUM(Sheet1!W28:Z28)</f>
        <v>15.492004</v>
      </c>
    </row>
    <row r="29" spans="1:27" x14ac:dyDescent="0.2">
      <c r="A29">
        <v>21</v>
      </c>
      <c r="B29" s="3">
        <v>4.0249214999999996</v>
      </c>
      <c r="C29" s="3">
        <v>8.5762990000000006</v>
      </c>
      <c r="D29" s="3">
        <v>3.3415054999999998</v>
      </c>
      <c r="E29" s="3">
        <v>3.2996590000000001</v>
      </c>
      <c r="F29">
        <f>SUM(Sheet1!B29:E29)</f>
        <v>19.242384999999999</v>
      </c>
      <c r="H29">
        <v>6</v>
      </c>
      <c r="I29" s="3">
        <v>2.1928545000000002</v>
      </c>
      <c r="J29" s="3">
        <v>5.5475719999999997</v>
      </c>
      <c r="K29" s="3">
        <v>6.0378924999999999</v>
      </c>
      <c r="L29" s="3">
        <v>4.3395510000000002</v>
      </c>
      <c r="M29">
        <f>SUM(Sheet1!I29:L29)</f>
        <v>18.11787</v>
      </c>
      <c r="O29">
        <v>15</v>
      </c>
      <c r="P29" s="3">
        <v>2.2592534999999998</v>
      </c>
      <c r="Q29" s="3">
        <v>3.3171179999999998</v>
      </c>
      <c r="R29" s="3">
        <v>4.4401487499999996</v>
      </c>
      <c r="S29" s="3">
        <v>4.6283156249999999</v>
      </c>
      <c r="T29">
        <f>SUM(Sheet1!P29:S29)</f>
        <v>14.644835874999998</v>
      </c>
      <c r="V29">
        <v>20</v>
      </c>
      <c r="W29" s="3">
        <v>1.623129</v>
      </c>
      <c r="X29" s="3">
        <v>2.7681269999999998</v>
      </c>
      <c r="Y29" s="3">
        <v>1.7761807375000001</v>
      </c>
      <c r="Z29" s="3">
        <v>1.903549325</v>
      </c>
      <c r="AA29">
        <f>SUM(Sheet1!W29:Z29)</f>
        <v>8.0709860624999994</v>
      </c>
    </row>
    <row r="30" spans="1:27" x14ac:dyDescent="0.2">
      <c r="A30">
        <v>23</v>
      </c>
      <c r="B30" s="3">
        <v>4.4561235000000003</v>
      </c>
      <c r="C30" s="3">
        <v>9.0029179999999993</v>
      </c>
      <c r="D30" s="3">
        <v>7.6483241250000003</v>
      </c>
      <c r="E30" s="3">
        <v>8.4553831250000009</v>
      </c>
      <c r="F30">
        <f>SUM(Sheet1!B30:E30)</f>
        <v>29.562748750000001</v>
      </c>
      <c r="H30">
        <v>11</v>
      </c>
      <c r="I30" s="3">
        <v>2.5768675000000001</v>
      </c>
      <c r="J30" s="3">
        <v>8.6452939999999998</v>
      </c>
      <c r="K30" s="3">
        <v>4.7263713750000003</v>
      </c>
      <c r="L30" s="3">
        <v>3.7078388750000002</v>
      </c>
      <c r="M30">
        <f>SUM(Sheet1!I30:L30)</f>
        <v>19.656371750000002</v>
      </c>
      <c r="O30">
        <v>16</v>
      </c>
      <c r="P30" s="3">
        <v>1.3007379999999999</v>
      </c>
      <c r="Q30" s="3">
        <v>3.357939</v>
      </c>
      <c r="R30" s="3">
        <v>3.179115575</v>
      </c>
      <c r="S30" s="3">
        <v>4.2478688624999998</v>
      </c>
      <c r="T30">
        <f>SUM(Sheet1!P30:S30)</f>
        <v>12.085661437500001</v>
      </c>
      <c r="W30">
        <f>AVERAGE(Sheet1!W26:W29)</f>
        <v>1.9314257499999998</v>
      </c>
      <c r="X30">
        <f>AVERAGE(Sheet1!X26:X29)</f>
        <v>4.2182385</v>
      </c>
      <c r="Y30">
        <f>AVERAGE(Sheet1!Y26:Y29)</f>
        <v>2.6318630593750001</v>
      </c>
      <c r="Z30">
        <f>AVERAGE(Sheet1!Z26:Z29)</f>
        <v>2.3902224906249998</v>
      </c>
      <c r="AA30">
        <f>AVERAGE(Sheet1!AA26:AA29)</f>
        <v>11.171749799999999</v>
      </c>
    </row>
    <row r="31" spans="1:27" x14ac:dyDescent="0.2">
      <c r="B31">
        <f>AVERAGE(Sheet1!B26:B30)</f>
        <v>3.5897249000000002</v>
      </c>
      <c r="C31">
        <f>AVERAGE(Sheet1!C26:C30)</f>
        <v>10.079071600000001</v>
      </c>
      <c r="D31">
        <f>AVERAGE(Sheet1!D26:D30)</f>
        <v>6.7990816999999995</v>
      </c>
      <c r="E31">
        <f>AVERAGE(Sheet1!E26:E30)</f>
        <v>6.2413185000000002</v>
      </c>
      <c r="F31">
        <f>AVERAGE(Sheet1!F26:F30)</f>
        <v>26.7091967</v>
      </c>
      <c r="H31">
        <v>13</v>
      </c>
      <c r="I31" s="3">
        <v>4.6016430000000001</v>
      </c>
      <c r="J31" s="3">
        <v>8.8915089999999992</v>
      </c>
      <c r="K31" s="3">
        <v>5.0717617500000003</v>
      </c>
      <c r="L31" s="3">
        <v>5.5406810000000002</v>
      </c>
      <c r="M31">
        <f>SUM(Sheet1!I31:L31)</f>
        <v>24.105594749999998</v>
      </c>
      <c r="O31">
        <v>17</v>
      </c>
      <c r="P31">
        <f>AVERAGE(Sheet1!P30:Q30)</f>
        <v>2.3293385</v>
      </c>
      <c r="Q31" s="3">
        <v>4.309965</v>
      </c>
      <c r="R31" s="3">
        <v>2.6522025375</v>
      </c>
      <c r="S31" s="3">
        <v>2.9534967499999998</v>
      </c>
      <c r="T31">
        <f>SUM(Sheet1!P31:S31)</f>
        <v>12.245002787499999</v>
      </c>
      <c r="Y31">
        <f>Sheet1!Y30/Sheet1!Z30</f>
        <v>1.1010954292739568</v>
      </c>
    </row>
    <row r="32" spans="1:27" x14ac:dyDescent="0.2">
      <c r="D32">
        <f>Sheet1!D31/Sheet1!E31</f>
        <v>1.0893662452893567</v>
      </c>
      <c r="H32">
        <v>22</v>
      </c>
      <c r="I32" s="3">
        <v>1.3909419999999999</v>
      </c>
      <c r="J32" s="3">
        <v>4.142436</v>
      </c>
      <c r="K32" s="3">
        <v>4.6997867500000003</v>
      </c>
      <c r="L32" s="3">
        <v>4.1600060000000001</v>
      </c>
      <c r="M32">
        <f>SUM(Sheet1!I32:L32)</f>
        <v>14.393170749999999</v>
      </c>
      <c r="O32">
        <v>18</v>
      </c>
      <c r="P32" s="3">
        <v>2.1870069999999999</v>
      </c>
      <c r="Q32" s="3">
        <v>8.9035119999999992</v>
      </c>
      <c r="R32" s="3">
        <v>4.7786468749999997</v>
      </c>
      <c r="S32" s="3">
        <v>4.5839759999999998</v>
      </c>
      <c r="T32">
        <f>SUM(Sheet1!P32:S32)</f>
        <v>20.453141875</v>
      </c>
    </row>
    <row r="33" spans="9:20" x14ac:dyDescent="0.2">
      <c r="I33">
        <f>AVERAGE(Sheet1!I27:I32)</f>
        <v>2.6150864999999999</v>
      </c>
      <c r="J33">
        <f>AVERAGE(Sheet1!J27:J32)</f>
        <v>7.1750250000000007</v>
      </c>
      <c r="K33">
        <f>AVERAGE(Sheet1!K27:K32)</f>
        <v>4.7727628041666668</v>
      </c>
      <c r="L33">
        <f>AVERAGE(Sheet1!L27:L32)</f>
        <v>4.309356283333333</v>
      </c>
      <c r="M33">
        <f>AVERAGE(Sheet1!M26:M32)</f>
        <v>18.654225539285711</v>
      </c>
      <c r="P33">
        <f>AVERAGE(Sheet1!P27:P32)</f>
        <v>1.8838331666666663</v>
      </c>
      <c r="Q33">
        <f>AVERAGE(Sheet1!Q27:Q32)</f>
        <v>4.5321239999999996</v>
      </c>
      <c r="R33">
        <f>AVERAGE(Sheet1!R27:R32)</f>
        <v>3.6668193729166667</v>
      </c>
      <c r="S33">
        <f>AVERAGE(Sheet1!S27:S32)</f>
        <v>3.9209870812499994</v>
      </c>
      <c r="T33">
        <f>AVERAGE(Sheet1!T26:T32)</f>
        <v>13.558262960714286</v>
      </c>
    </row>
    <row r="34" spans="9:20" x14ac:dyDescent="0.2">
      <c r="K34">
        <f>Sheet1!K33/Sheet1!L33</f>
        <v>1.1075349751482799</v>
      </c>
      <c r="R34">
        <f>Sheet1!R33/Sheet1!S33</f>
        <v>0.93517762158698448</v>
      </c>
    </row>
    <row r="78" spans="2:6" x14ac:dyDescent="0.2">
      <c r="B78">
        <v>54.435920000000003</v>
      </c>
      <c r="C78">
        <v>36.843119999999999</v>
      </c>
      <c r="D78">
        <v>174.63184000000001</v>
      </c>
      <c r="E78">
        <v>125.27034</v>
      </c>
      <c r="F78">
        <v>391.18122</v>
      </c>
    </row>
    <row r="79" spans="2:6" x14ac:dyDescent="0.2">
      <c r="B79">
        <v>28.9468557142857</v>
      </c>
      <c r="C79">
        <v>22.921054285714298</v>
      </c>
      <c r="D79">
        <v>113.466528571429</v>
      </c>
      <c r="E79">
        <v>94.044257142857106</v>
      </c>
      <c r="F79">
        <v>259.37869571428598</v>
      </c>
    </row>
    <row r="80" spans="2:6" x14ac:dyDescent="0.2">
      <c r="B80">
        <v>33.0993414285714</v>
      </c>
      <c r="C80">
        <v>29.054028571428599</v>
      </c>
      <c r="D80">
        <v>132.75665714285699</v>
      </c>
      <c r="E80">
        <v>104.423828571429</v>
      </c>
      <c r="F80">
        <v>299.33385571428602</v>
      </c>
    </row>
    <row r="81" spans="2:6" x14ac:dyDescent="0.2">
      <c r="B81">
        <v>36.1247975</v>
      </c>
      <c r="C81">
        <v>22.934732499999999</v>
      </c>
      <c r="D81">
        <v>105.24885</v>
      </c>
      <c r="E81">
        <v>75.599734999999995</v>
      </c>
      <c r="F81">
        <v>239.90811500000001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70" zoomScaleNormal="70" workbookViewId="0">
      <selection activeCell="M11" sqref="M11"/>
    </sheetView>
  </sheetViews>
  <sheetFormatPr defaultRowHeight="14.25" x14ac:dyDescent="0.2"/>
  <cols>
    <col min="1" max="20" width="10.625" customWidth="1"/>
  </cols>
  <sheetData>
    <row r="1" spans="1:14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14" x14ac:dyDescent="0.2">
      <c r="A2">
        <v>3</v>
      </c>
      <c r="B2">
        <v>4</v>
      </c>
      <c r="C2">
        <v>3</v>
      </c>
      <c r="D2">
        <v>3256</v>
      </c>
      <c r="E2">
        <v>2074</v>
      </c>
      <c r="F2">
        <f>WorkLoad_User!E2/WorkLoad_User!D2</f>
        <v>0.63697788697788693</v>
      </c>
    </row>
    <row r="3" spans="1:14" x14ac:dyDescent="0.2">
      <c r="A3">
        <v>20</v>
      </c>
      <c r="B3">
        <v>4</v>
      </c>
      <c r="C3">
        <v>3</v>
      </c>
      <c r="D3">
        <v>2547</v>
      </c>
      <c r="E3">
        <v>1799</v>
      </c>
      <c r="F3">
        <f>WorkLoad_User!E3/WorkLoad_User!D3</f>
        <v>0.70632116215155083</v>
      </c>
    </row>
    <row r="4" spans="1:14" x14ac:dyDescent="0.2">
      <c r="A4">
        <v>12</v>
      </c>
      <c r="B4">
        <v>4</v>
      </c>
      <c r="C4">
        <v>3</v>
      </c>
      <c r="D4">
        <v>1493</v>
      </c>
      <c r="E4">
        <v>861</v>
      </c>
      <c r="F4">
        <f>WorkLoad_User!E4/WorkLoad_User!D4</f>
        <v>0.57669122572002685</v>
      </c>
    </row>
    <row r="5" spans="1:14" x14ac:dyDescent="0.2">
      <c r="A5">
        <v>19</v>
      </c>
      <c r="B5">
        <v>4</v>
      </c>
      <c r="C5">
        <v>3</v>
      </c>
      <c r="D5">
        <v>1132</v>
      </c>
      <c r="E5">
        <v>704</v>
      </c>
      <c r="F5">
        <f>WorkLoad_User!E5/WorkLoad_User!D5</f>
        <v>0.62190812720848054</v>
      </c>
    </row>
    <row r="7" spans="1:14" x14ac:dyDescent="0.2">
      <c r="A7">
        <v>3</v>
      </c>
      <c r="B7">
        <v>4</v>
      </c>
      <c r="C7">
        <v>4</v>
      </c>
      <c r="D7">
        <v>1739</v>
      </c>
      <c r="E7">
        <v>1421</v>
      </c>
      <c r="F7">
        <f>WorkLoad_User!E7/WorkLoad_User!D7</f>
        <v>0.81713628522139159</v>
      </c>
    </row>
    <row r="10" spans="1:14" x14ac:dyDescent="0.2">
      <c r="A10" t="s">
        <v>8</v>
      </c>
      <c r="B10" t="s">
        <v>10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12</v>
      </c>
    </row>
    <row r="11" spans="1:14" ht="15" x14ac:dyDescent="0.25">
      <c r="A11">
        <f>A2</f>
        <v>3</v>
      </c>
      <c r="B11">
        <f>B2</f>
        <v>4</v>
      </c>
      <c r="C11">
        <v>1</v>
      </c>
      <c r="D11">
        <v>246</v>
      </c>
      <c r="E11">
        <v>284</v>
      </c>
      <c r="F11">
        <v>219</v>
      </c>
      <c r="G11">
        <v>284</v>
      </c>
      <c r="H11">
        <f>SUM(D11:G11)</f>
        <v>1033</v>
      </c>
      <c r="J11" s="4">
        <f>(WorkLoad_User!D11-0)/(WorkLoad_User!D2-0)</f>
        <v>7.5552825552825553E-2</v>
      </c>
      <c r="K11" s="4">
        <f>(WorkLoad_User!E11-0)/(WorkLoad_User!D2-0)</f>
        <v>8.7223587223587223E-2</v>
      </c>
      <c r="L11" s="4">
        <f>(WorkLoad_User!F11-0)/(WorkLoad_User!D2-0)</f>
        <v>6.7260442260442255E-2</v>
      </c>
      <c r="M11" s="4">
        <f>(WorkLoad_User!G11-0)/(WorkLoad_User!D2-0)</f>
        <v>8.7223587223587223E-2</v>
      </c>
      <c r="N11" s="4">
        <f>(WorkLoad_User!H11-0)/(WorkLoad_User!D2-0)</f>
        <v>0.31726044226044225</v>
      </c>
    </row>
    <row r="12" spans="1:14" ht="15" x14ac:dyDescent="0.25">
      <c r="A12">
        <f>A2</f>
        <v>3</v>
      </c>
      <c r="B12">
        <f>B2</f>
        <v>4</v>
      </c>
      <c r="C12">
        <v>2</v>
      </c>
      <c r="D12">
        <v>311</v>
      </c>
      <c r="E12">
        <v>492</v>
      </c>
      <c r="F12">
        <v>31</v>
      </c>
      <c r="G12">
        <v>492</v>
      </c>
      <c r="H12">
        <f>SUM(D12:G12)</f>
        <v>1326</v>
      </c>
      <c r="J12" s="4">
        <f>(WorkLoad_User!D12-0)/(WorkLoad_User!D2-0)</f>
        <v>9.5515970515970522E-2</v>
      </c>
      <c r="K12" s="4">
        <f>(WorkLoad_User!E12-0)/(WorkLoad_User!D2-0)</f>
        <v>0.15110565110565111</v>
      </c>
      <c r="L12" s="4">
        <f>(WorkLoad_User!F12-0)/(WorkLoad_User!D2-0)</f>
        <v>9.5208845208845216E-3</v>
      </c>
      <c r="M12" s="4">
        <f>(WorkLoad_User!G12-0)/(WorkLoad_User!D2-0)</f>
        <v>0.15110565110565111</v>
      </c>
      <c r="N12" s="4">
        <f>(WorkLoad_User!H12-0)/(WorkLoad_User!D2-0)</f>
        <v>0.40724815724815727</v>
      </c>
    </row>
    <row r="13" spans="1:14" ht="15" x14ac:dyDescent="0.25">
      <c r="A13">
        <f>A2</f>
        <v>3</v>
      </c>
      <c r="B13">
        <f>B2</f>
        <v>4</v>
      </c>
      <c r="C13">
        <v>3</v>
      </c>
      <c r="D13">
        <v>2</v>
      </c>
      <c r="E13">
        <v>443</v>
      </c>
      <c r="F13">
        <v>244</v>
      </c>
      <c r="G13">
        <v>443</v>
      </c>
      <c r="H13">
        <f>SUM(D13:G13)</f>
        <v>1132</v>
      </c>
      <c r="J13" s="4">
        <f>(WorkLoad_User!D13-0)/(WorkLoad_User!D2-0)</f>
        <v>6.1425061425061424E-4</v>
      </c>
      <c r="K13" s="4">
        <f>(WorkLoad_User!E13-0)/(WorkLoad_User!D2-0)</f>
        <v>0.13605651105651106</v>
      </c>
      <c r="L13" s="4">
        <f>(WorkLoad_User!F13-0)/(WorkLoad_User!D2-0)</f>
        <v>7.4938574938574934E-2</v>
      </c>
      <c r="M13" s="4">
        <f>(WorkLoad_User!G13-0)/(WorkLoad_User!D2-0)</f>
        <v>0.13605651105651106</v>
      </c>
      <c r="N13" s="4">
        <f>(WorkLoad_User!H13-0)/(WorkLoad_User!D2-0)</f>
        <v>0.34766584766584768</v>
      </c>
    </row>
    <row r="14" spans="1:14" ht="15" x14ac:dyDescent="0.25">
      <c r="A14">
        <f>A2</f>
        <v>3</v>
      </c>
      <c r="B14">
        <f>B2</f>
        <v>4</v>
      </c>
      <c r="C14">
        <v>4</v>
      </c>
      <c r="D14">
        <v>1198</v>
      </c>
      <c r="E14">
        <v>286</v>
      </c>
      <c r="F14">
        <v>0</v>
      </c>
      <c r="G14">
        <v>250</v>
      </c>
      <c r="H14">
        <f>SUM(D14:G14)</f>
        <v>1734</v>
      </c>
      <c r="J14" s="4">
        <f>(WorkLoad_User!D14-0)/(WorkLoad_User!D2-0)</f>
        <v>0.36793611793611791</v>
      </c>
      <c r="K14" s="4">
        <f>(WorkLoad_User!E14-0)/(WorkLoad_User!D2-0)</f>
        <v>8.7837837837837843E-2</v>
      </c>
      <c r="L14" s="4">
        <f>(WorkLoad_User!F14-0)/(WorkLoad_User!D2-0)</f>
        <v>0</v>
      </c>
      <c r="M14" s="4">
        <f>(WorkLoad_User!G14-0)/(WorkLoad_User!D2-0)</f>
        <v>7.6781326781326778E-2</v>
      </c>
      <c r="N14" s="4">
        <f>(WorkLoad_User!H14-0)/(WorkLoad_User!D2-0)</f>
        <v>0.53255528255528251</v>
      </c>
    </row>
    <row r="15" spans="1:14" ht="15" x14ac:dyDescent="0.25">
      <c r="A15">
        <f>A3</f>
        <v>20</v>
      </c>
      <c r="B15">
        <f>B3</f>
        <v>4</v>
      </c>
      <c r="C15">
        <v>1</v>
      </c>
      <c r="D15">
        <v>178</v>
      </c>
      <c r="E15">
        <v>598</v>
      </c>
      <c r="F15">
        <v>28</v>
      </c>
      <c r="G15">
        <v>598</v>
      </c>
      <c r="H15">
        <f>SUM(WorkLoad_User!D15:G15)</f>
        <v>1402</v>
      </c>
      <c r="J15" s="4">
        <f>(WorkLoad_User!D15-0)/(WorkLoad_User!D3-0)</f>
        <v>6.9886140557518656E-2</v>
      </c>
      <c r="K15" s="4">
        <f>(WorkLoad_User!E15-0)/(WorkLoad_User!D3-0)</f>
        <v>0.23478602277188851</v>
      </c>
      <c r="L15" s="4">
        <f>(WorkLoad_User!F15-0)/(WorkLoad_User!D3-0)</f>
        <v>1.099332548095799E-2</v>
      </c>
      <c r="M15" s="4">
        <f>(WorkLoad_User!G15-0)/(WorkLoad_User!D3-0)</f>
        <v>0.23478602277188851</v>
      </c>
      <c r="N15" s="4">
        <f>(WorkLoad_User!H15-0)/(WorkLoad_User!D3-0)</f>
        <v>0.55045151158225358</v>
      </c>
    </row>
    <row r="16" spans="1:14" ht="15" x14ac:dyDescent="0.25">
      <c r="A16">
        <f>A3</f>
        <v>20</v>
      </c>
      <c r="B16">
        <f>B3</f>
        <v>4</v>
      </c>
      <c r="C16">
        <v>2</v>
      </c>
      <c r="D16">
        <v>0</v>
      </c>
      <c r="E16">
        <v>208</v>
      </c>
      <c r="F16">
        <v>0</v>
      </c>
      <c r="G16">
        <v>208</v>
      </c>
      <c r="H16">
        <f>SUM(WorkLoad_User!D16:G16)</f>
        <v>416</v>
      </c>
      <c r="J16" s="4">
        <f>(WorkLoad_User!D16-0)/(WorkLoad_User!D3-0)</f>
        <v>0</v>
      </c>
      <c r="K16" s="4">
        <f>(WorkLoad_User!E16-0)/(WorkLoad_User!D3-0)</f>
        <v>8.1664703572830788E-2</v>
      </c>
      <c r="L16" s="4">
        <f>(WorkLoad_User!F16-0)/(WorkLoad_User!D3-0)</f>
        <v>0</v>
      </c>
      <c r="M16" s="4">
        <f>(WorkLoad_User!G16-0)/(WorkLoad_User!D3-0)</f>
        <v>8.1664703572830788E-2</v>
      </c>
      <c r="N16" s="4">
        <f>(WorkLoad_User!H16-0)/(WorkLoad_User!D3-0)</f>
        <v>0.16332940714566158</v>
      </c>
    </row>
    <row r="17" spans="1:14" ht="15" x14ac:dyDescent="0.25">
      <c r="A17">
        <f>A3</f>
        <v>20</v>
      </c>
      <c r="B17">
        <f>B3</f>
        <v>4</v>
      </c>
      <c r="C17">
        <v>3</v>
      </c>
      <c r="D17">
        <v>57</v>
      </c>
      <c r="E17">
        <v>238</v>
      </c>
      <c r="F17">
        <v>272</v>
      </c>
      <c r="G17">
        <v>238</v>
      </c>
      <c r="H17">
        <f>SUM(WorkLoad_User!D17:G17)</f>
        <v>805</v>
      </c>
      <c r="J17" s="4">
        <f>(WorkLoad_User!D17-0)/(WorkLoad_User!D3-0)</f>
        <v>2.237926972909305E-2</v>
      </c>
      <c r="K17" s="4">
        <f>(WorkLoad_User!E17-0)/(WorkLoad_User!D3-0)</f>
        <v>9.3443266588142906E-2</v>
      </c>
      <c r="L17" s="4">
        <f>(WorkLoad_User!F17-0)/(WorkLoad_User!D3-0)</f>
        <v>0.10679230467216333</v>
      </c>
      <c r="M17" s="4">
        <f>(WorkLoad_User!G17-0)/(WorkLoad_User!D3-0)</f>
        <v>9.3443266588142906E-2</v>
      </c>
      <c r="N17" s="4">
        <f>(WorkLoad_User!H17-0)/(WorkLoad_User!D3-0)</f>
        <v>0.31605810757754221</v>
      </c>
    </row>
    <row r="18" spans="1:14" ht="15" x14ac:dyDescent="0.25">
      <c r="A18">
        <f>A3</f>
        <v>20</v>
      </c>
      <c r="B18">
        <f>B3</f>
        <v>4</v>
      </c>
      <c r="C18">
        <v>4</v>
      </c>
      <c r="D18">
        <v>1220</v>
      </c>
      <c r="E18">
        <v>236</v>
      </c>
      <c r="F18">
        <v>0</v>
      </c>
      <c r="G18">
        <v>76</v>
      </c>
      <c r="H18">
        <f>SUM(WorkLoad_User!D18:G18)</f>
        <v>1532</v>
      </c>
      <c r="J18" s="4">
        <f>(WorkLoad_User!D18-0)/(WorkLoad_User!D3-0)</f>
        <v>0.47899489595602668</v>
      </c>
      <c r="K18" s="4">
        <f>(WorkLoad_User!E18-0)/(WorkLoad_User!D3-0)</f>
        <v>9.2658029053788768E-2</v>
      </c>
      <c r="L18" s="4">
        <f>(WorkLoad_User!F18-0)/(WorkLoad_User!D3-0)</f>
        <v>0</v>
      </c>
      <c r="M18" s="4">
        <f>(WorkLoad_User!D15-0)/(WorkLoad_User!D3-0)</f>
        <v>6.9886140557518656E-2</v>
      </c>
      <c r="N18" s="4">
        <f>(WorkLoad_User!H18-0)/(WorkLoad_User!D3-0)</f>
        <v>0.60149195131527289</v>
      </c>
    </row>
    <row r="19" spans="1:14" ht="15" x14ac:dyDescent="0.25">
      <c r="A19">
        <f>A4</f>
        <v>12</v>
      </c>
      <c r="B19">
        <f>B4</f>
        <v>4</v>
      </c>
      <c r="C19">
        <v>1</v>
      </c>
      <c r="D19">
        <v>447</v>
      </c>
      <c r="E19">
        <v>119</v>
      </c>
      <c r="F19">
        <v>79</v>
      </c>
      <c r="G19">
        <v>119</v>
      </c>
      <c r="H19">
        <f>SUM(WorkLoad_User!D19:G19)</f>
        <v>764</v>
      </c>
      <c r="J19" s="4">
        <f>(WorkLoad_User!D19-0)/(WorkLoad_User!D4-0)</f>
        <v>0.29939718687206968</v>
      </c>
      <c r="K19" s="4">
        <f>(WorkLoad_User!E19-0)/(WorkLoad_User!D4-0)</f>
        <v>7.9705291359678493E-2</v>
      </c>
      <c r="L19" s="4">
        <f>(WorkLoad_User!F19-0)/(WorkLoad_User!D4-0)</f>
        <v>5.2913596784996651E-2</v>
      </c>
      <c r="M19" s="4">
        <f>(WorkLoad_User!G19-0)/(WorkLoad_User!D4-0)</f>
        <v>7.9705291359678493E-2</v>
      </c>
      <c r="N19" s="4">
        <f>(WorkLoad_User!H19-0)/(WorkLoad_User!D4-0)</f>
        <v>0.51172136637642329</v>
      </c>
    </row>
    <row r="20" spans="1:14" ht="15" x14ac:dyDescent="0.25">
      <c r="A20">
        <f>A4</f>
        <v>12</v>
      </c>
      <c r="B20">
        <f>B4</f>
        <v>4</v>
      </c>
      <c r="C20">
        <v>2</v>
      </c>
      <c r="D20">
        <v>95</v>
      </c>
      <c r="E20">
        <v>205</v>
      </c>
      <c r="F20">
        <v>30</v>
      </c>
      <c r="G20">
        <v>205</v>
      </c>
      <c r="H20">
        <f>SUM(WorkLoad_User!D20:G20)</f>
        <v>535</v>
      </c>
      <c r="J20" s="4">
        <f>(WorkLoad_User!D20-0)/(WorkLoad_User!D4-0)</f>
        <v>6.3630274614869392E-2</v>
      </c>
      <c r="K20" s="4">
        <f>(WorkLoad_User!E20-0)/(WorkLoad_User!D4-0)</f>
        <v>0.13730743469524448</v>
      </c>
      <c r="L20" s="4">
        <f>(WorkLoad_User!F20-0)/(WorkLoad_User!D4-0)</f>
        <v>2.0093770931011386E-2</v>
      </c>
      <c r="M20" s="4">
        <f>(WorkLoad_User!G20-0)/(WorkLoad_User!D4-0)</f>
        <v>0.13730743469524448</v>
      </c>
      <c r="N20" s="4">
        <f>(WorkLoad_User!H20-0)/(WorkLoad_User!D4-0)</f>
        <v>0.35833891493636971</v>
      </c>
    </row>
    <row r="21" spans="1:14" ht="15" x14ac:dyDescent="0.25">
      <c r="A21">
        <f>A4</f>
        <v>12</v>
      </c>
      <c r="B21">
        <f>B4</f>
        <v>4</v>
      </c>
      <c r="C21">
        <v>3</v>
      </c>
      <c r="D21">
        <v>0</v>
      </c>
      <c r="E21">
        <v>242</v>
      </c>
      <c r="F21">
        <v>0</v>
      </c>
      <c r="G21">
        <v>242</v>
      </c>
      <c r="H21">
        <f>SUM(WorkLoad_User!D21:G21)</f>
        <v>484</v>
      </c>
      <c r="J21" s="4">
        <f>(WorkLoad_User!D21-0)/(WorkLoad_User!D4-0)</f>
        <v>0</v>
      </c>
      <c r="K21" s="4">
        <f>(WorkLoad_User!E21-0)/(WorkLoad_User!D4-0)</f>
        <v>0.1620897521768252</v>
      </c>
      <c r="L21" s="4">
        <f>(WorkLoad_User!F21-0)/(WorkLoad_User!D4-0)</f>
        <v>0</v>
      </c>
      <c r="M21" s="4">
        <f>(WorkLoad_User!G21-0)/(WorkLoad_User!D4-0)</f>
        <v>0.1620897521768252</v>
      </c>
      <c r="N21" s="4">
        <f>(WorkLoad_User!H21-0)/(WorkLoad_User!D4-0)</f>
        <v>0.32417950435365039</v>
      </c>
    </row>
    <row r="22" spans="1:14" ht="15" x14ac:dyDescent="0.25">
      <c r="A22">
        <f>A4</f>
        <v>12</v>
      </c>
      <c r="B22">
        <f>B4</f>
        <v>4</v>
      </c>
      <c r="C22">
        <v>4</v>
      </c>
      <c r="D22">
        <v>26</v>
      </c>
      <c r="E22">
        <v>144</v>
      </c>
      <c r="F22">
        <v>51</v>
      </c>
      <c r="G22">
        <v>8</v>
      </c>
      <c r="H22">
        <f>SUM(WorkLoad_User!D22:G22)</f>
        <v>229</v>
      </c>
      <c r="J22" s="4">
        <f>(WorkLoad_User!D22-0)/(WorkLoad_User!D4-0)</f>
        <v>1.7414601473543203E-2</v>
      </c>
      <c r="K22" s="4">
        <f>(WorkLoad_User!E22-0)/(WorkLoad_User!D4-0)</f>
        <v>9.645010046885466E-2</v>
      </c>
      <c r="L22" s="4">
        <f>(WorkLoad_User!F22-0)/(WorkLoad_User!D4-0)</f>
        <v>3.415941058271936E-2</v>
      </c>
      <c r="M22" s="4">
        <f>(WorkLoad_User!D19-0)/(WorkLoad_User!D4-0)</f>
        <v>0.29939718687206968</v>
      </c>
      <c r="N22" s="4">
        <f>(WorkLoad_User!H22-0)/(WorkLoad_User!D4-0)</f>
        <v>0.15338245144005358</v>
      </c>
    </row>
    <row r="23" spans="1:14" ht="15" x14ac:dyDescent="0.25">
      <c r="A23">
        <f>A5</f>
        <v>19</v>
      </c>
      <c r="B23">
        <f>B5</f>
        <v>4</v>
      </c>
      <c r="C23">
        <v>1</v>
      </c>
      <c r="D23">
        <v>49</v>
      </c>
      <c r="E23">
        <v>180</v>
      </c>
      <c r="F23">
        <v>117</v>
      </c>
      <c r="G23">
        <v>180</v>
      </c>
      <c r="H23">
        <f>SUM(WorkLoad_User!D23:G23)</f>
        <v>526</v>
      </c>
      <c r="J23" s="4">
        <f>(WorkLoad_User!D23-0)/(WorkLoad_User!D5-0)</f>
        <v>4.3286219081272087E-2</v>
      </c>
      <c r="K23" s="4">
        <f>(WorkLoad_User!E23-0)/(WorkLoad_User!D5-0)</f>
        <v>0.15901060070671377</v>
      </c>
      <c r="L23" s="4">
        <f>(WorkLoad_User!F23-0)/(WorkLoad_User!D5-0)</f>
        <v>0.10335689045936396</v>
      </c>
      <c r="M23" s="4">
        <f>(WorkLoad_User!G23-0)/(WorkLoad_User!D5-0)</f>
        <v>0.15901060070671377</v>
      </c>
      <c r="N23" s="4">
        <f>(WorkLoad_User!H23-0)/(WorkLoad_User!D5-0)</f>
        <v>0.46466431095406363</v>
      </c>
    </row>
    <row r="24" spans="1:14" ht="15" x14ac:dyDescent="0.25">
      <c r="A24">
        <f>A5</f>
        <v>19</v>
      </c>
      <c r="B24">
        <f>B5</f>
        <v>4</v>
      </c>
      <c r="C24">
        <v>2</v>
      </c>
      <c r="D24">
        <v>129</v>
      </c>
      <c r="E24">
        <v>139</v>
      </c>
      <c r="F24">
        <v>79</v>
      </c>
      <c r="G24">
        <v>139</v>
      </c>
      <c r="H24">
        <f>SUM(WorkLoad_User!D24:G24)</f>
        <v>486</v>
      </c>
      <c r="J24" s="4">
        <f>(WorkLoad_User!D24-0)/(WorkLoad_User!D5-0)</f>
        <v>0.11395759717314488</v>
      </c>
      <c r="K24" s="4">
        <f>(WorkLoad_User!E24-0)/(WorkLoad_User!D5-0)</f>
        <v>0.12279151943462897</v>
      </c>
      <c r="L24" s="4">
        <f>(WorkLoad_User!F24-0)/(WorkLoad_User!D5-0)</f>
        <v>6.9787985865724378E-2</v>
      </c>
      <c r="M24" s="4">
        <f>(WorkLoad_User!G24-0)/(WorkLoad_User!D5-0)</f>
        <v>0.12279151943462897</v>
      </c>
      <c r="N24" s="4">
        <f>(WorkLoad_User!H24-0)/(WorkLoad_User!D5-0)</f>
        <v>0.42932862190812721</v>
      </c>
    </row>
    <row r="25" spans="1:14" ht="15" x14ac:dyDescent="0.25">
      <c r="A25">
        <f>A5</f>
        <v>19</v>
      </c>
      <c r="B25">
        <f>B5</f>
        <v>4</v>
      </c>
      <c r="C25">
        <v>3</v>
      </c>
      <c r="D25">
        <v>61</v>
      </c>
      <c r="E25">
        <v>117</v>
      </c>
      <c r="F25">
        <v>0</v>
      </c>
      <c r="G25">
        <v>117</v>
      </c>
      <c r="H25">
        <f>SUM(WorkLoad_User!D25:G25)</f>
        <v>295</v>
      </c>
      <c r="J25" s="4">
        <f>(WorkLoad_User!D25-0)/(WorkLoad_User!D5-0)</f>
        <v>5.3886925795053005E-2</v>
      </c>
      <c r="K25" s="4">
        <f>(WorkLoad_User!E25-0)/(WorkLoad_User!D5-0)</f>
        <v>0.10335689045936396</v>
      </c>
      <c r="L25" s="4">
        <f>(WorkLoad_User!F25-0)/(WorkLoad_User!D5-0)</f>
        <v>0</v>
      </c>
      <c r="M25" s="4">
        <f>(WorkLoad_User!G25-0)/(WorkLoad_User!D5-0)</f>
        <v>0.10335689045936396</v>
      </c>
      <c r="N25" s="4">
        <f>(WorkLoad_User!H25-0)/(WorkLoad_User!D5-0)</f>
        <v>0.26060070671378094</v>
      </c>
    </row>
    <row r="26" spans="1:14" ht="15" x14ac:dyDescent="0.25">
      <c r="A26">
        <f>A5</f>
        <v>19</v>
      </c>
      <c r="B26">
        <f>B5</f>
        <v>4</v>
      </c>
      <c r="C26">
        <v>4</v>
      </c>
      <c r="D26">
        <v>255</v>
      </c>
      <c r="E26">
        <v>212</v>
      </c>
      <c r="F26">
        <v>18</v>
      </c>
      <c r="G26">
        <v>42</v>
      </c>
      <c r="H26">
        <f>SUM(WorkLoad_User!D26:G26)</f>
        <v>527</v>
      </c>
      <c r="J26" s="4">
        <f>(WorkLoad_User!D26-0)/(WorkLoad_User!D5-0)</f>
        <v>0.22526501766784451</v>
      </c>
      <c r="K26" s="4">
        <f>(WorkLoad_User!E26-0)/(WorkLoad_User!D5-0)</f>
        <v>0.1872791519434629</v>
      </c>
      <c r="L26" s="4">
        <f>(WorkLoad_User!F26-0)/(WorkLoad_User!D5-0)</f>
        <v>1.5901060070671377E-2</v>
      </c>
      <c r="M26" s="4">
        <f>(WorkLoad_User!D23-0)/(WorkLoad_User!D5-0)</f>
        <v>4.3286219081272087E-2</v>
      </c>
      <c r="N26" s="4">
        <f>(WorkLoad_User!H26-0)/(WorkLoad_User!D5-0)</f>
        <v>0.46554770318021199</v>
      </c>
    </row>
    <row r="27" spans="1:14" ht="15" x14ac:dyDescent="0.25">
      <c r="J27" s="4">
        <f>(WorkLoad_User!D28-0)/(WorkLoad_User!D7-0)</f>
        <v>0.14261069580218516</v>
      </c>
      <c r="K27" s="4">
        <f>(WorkLoad_User!E28-0)/(WorkLoad_User!D7-0)</f>
        <v>0.14721104082806211</v>
      </c>
      <c r="L27" s="4">
        <f>(WorkLoad_User!F28-0)/(WorkLoad_User!D7-0)</f>
        <v>3.9102932719953999E-2</v>
      </c>
      <c r="M27" s="4">
        <f>(WorkLoad_User!G28-0)/(WorkLoad_User!D7-0)</f>
        <v>0.14721104082806211</v>
      </c>
      <c r="N27" s="4">
        <f>(WorkLoad_User!H28-0)/(WorkLoad_User!D7-0)</f>
        <v>0.47613571017826339</v>
      </c>
    </row>
    <row r="28" spans="1:14" ht="15" x14ac:dyDescent="0.25">
      <c r="A28">
        <f>A3</f>
        <v>20</v>
      </c>
      <c r="B28">
        <f>A3</f>
        <v>20</v>
      </c>
      <c r="C28">
        <v>1</v>
      </c>
      <c r="D28">
        <v>248</v>
      </c>
      <c r="E28">
        <v>256</v>
      </c>
      <c r="F28">
        <v>68</v>
      </c>
      <c r="G28">
        <v>256</v>
      </c>
      <c r="H28">
        <f>SUM(WorkLoad_User!D28:G28)</f>
        <v>828</v>
      </c>
      <c r="J28" s="4">
        <f>(WorkLoad_User!D29-0)/(WorkLoad_User!D7-0)</f>
        <v>0.1046578493387004</v>
      </c>
      <c r="K28" s="4">
        <f>(WorkLoad_User!E29-0)/(WorkLoad_User!D7-0)</f>
        <v>0.18861414606095459</v>
      </c>
      <c r="L28" s="4">
        <f>(WorkLoad_User!F29-0)/(WorkLoad_User!D7-0)</f>
        <v>2.7027027027027029E-2</v>
      </c>
      <c r="M28" s="4">
        <f>(WorkLoad_User!G29-0)/(WorkLoad_User!D7-0)</f>
        <v>0.18861414606095459</v>
      </c>
      <c r="N28" s="4">
        <f>(WorkLoad_User!H29-0)/(WorkLoad_User!D7-0)</f>
        <v>0.50891316848763657</v>
      </c>
    </row>
    <row r="29" spans="1:14" ht="15" x14ac:dyDescent="0.25">
      <c r="A29">
        <f>A3</f>
        <v>20</v>
      </c>
      <c r="B29">
        <f>A3</f>
        <v>20</v>
      </c>
      <c r="C29">
        <v>2</v>
      </c>
      <c r="D29">
        <v>182</v>
      </c>
      <c r="E29">
        <v>328</v>
      </c>
      <c r="F29">
        <v>47</v>
      </c>
      <c r="G29">
        <v>328</v>
      </c>
      <c r="H29">
        <f>SUM(WorkLoad_User!D29:G29)</f>
        <v>885</v>
      </c>
      <c r="J29" s="4">
        <f>(WorkLoad_User!D30-0)/(WorkLoad_User!D7-0)</f>
        <v>9.0281771132834962E-2</v>
      </c>
      <c r="K29" s="4">
        <f>(WorkLoad_User!E30-0)/(WorkLoad_User!D7-0)</f>
        <v>0.11270845313398505</v>
      </c>
      <c r="L29" s="4">
        <f>(WorkLoad_User!F30-0)/(WorkLoad_User!D7-0)</f>
        <v>0.1144335825186889</v>
      </c>
      <c r="M29" s="4">
        <f>(WorkLoad_User!G30-0)/(WorkLoad_User!D7-0)</f>
        <v>0.11270845313398505</v>
      </c>
      <c r="N29" s="4">
        <f>(WorkLoad_User!H30-0)/(WorkLoad_User!D7-0)</f>
        <v>0.43013225991949394</v>
      </c>
    </row>
    <row r="30" spans="1:14" ht="15" x14ac:dyDescent="0.25">
      <c r="A30">
        <f>A3</f>
        <v>20</v>
      </c>
      <c r="B30">
        <f>A3</f>
        <v>20</v>
      </c>
      <c r="C30">
        <v>3</v>
      </c>
      <c r="D30">
        <v>157</v>
      </c>
      <c r="E30">
        <v>196</v>
      </c>
      <c r="F30">
        <v>199</v>
      </c>
      <c r="G30">
        <v>196</v>
      </c>
      <c r="H30">
        <f>SUM(WorkLoad_User!D30:G30)</f>
        <v>748</v>
      </c>
      <c r="J30" s="4">
        <f>(WorkLoad_User!D31-0)/(WorkLoad_User!D7-0)</f>
        <v>0.53881541115583664</v>
      </c>
      <c r="K30" s="4">
        <f>(WorkLoad_User!E31-0)/(WorkLoad_User!D7-0)</f>
        <v>9.9482461184588838E-2</v>
      </c>
      <c r="L30" s="4">
        <f>(WorkLoad_User!F31-0)/(WorkLoad_User!D7-0)</f>
        <v>0</v>
      </c>
      <c r="M30" s="4">
        <f>(WorkLoad_User!G31-0)/(WorkLoad_User!D7-0)</f>
        <v>0</v>
      </c>
      <c r="N30" s="4">
        <f>(WorkLoad_User!H31-0)/(WorkLoad_User!D7-0)</f>
        <v>0.63829787234042556</v>
      </c>
    </row>
    <row r="31" spans="1:14" x14ac:dyDescent="0.2">
      <c r="A31">
        <f>A3</f>
        <v>20</v>
      </c>
      <c r="B31">
        <f>A3</f>
        <v>20</v>
      </c>
      <c r="C31">
        <v>4</v>
      </c>
      <c r="D31">
        <v>937</v>
      </c>
      <c r="E31">
        <v>173</v>
      </c>
      <c r="F31">
        <v>0</v>
      </c>
      <c r="G31">
        <v>0</v>
      </c>
      <c r="H31">
        <f>SUM(WorkLoad_User!D31:G31)</f>
        <v>1110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WorkLoad_User</vt:lpstr>
      <vt:lpstr>WorkLoad_Task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cp:revision>59</cp:revision>
  <dcterms:created xsi:type="dcterms:W3CDTF">2016-08-03T11:06:53Z</dcterms:created>
  <dcterms:modified xsi:type="dcterms:W3CDTF">2016-08-26T03:30:44Z</dcterms:modified>
</cp:coreProperties>
</file>