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nsolidado" sheetId="1" state="visible" r:id="rId2"/>
    <sheet name="1. Organizacion" sheetId="2" state="visible" r:id="rId3"/>
    <sheet name="2. Planteamiento" sheetId="3" state="visible" r:id="rId4"/>
    <sheet name="3. Estado del arte" sheetId="4" state="visible" r:id="rId5"/>
    <sheet name="4. Objetivos" sheetId="5" state="visible" r:id="rId6"/>
    <sheet name="5. Actividades" sheetId="6" state="visible" r:id="rId7"/>
    <sheet name="6. Presupuesto" sheetId="7" state="visible" r:id="rId8"/>
    <sheet name="7. Cond. de entrega" sheetId="8" state="visible" r:id="rId9"/>
    <sheet name="8. Bibliografia" sheetId="9" state="visible" r:id="rId10"/>
    <sheet name="Hoja1" sheetId="10" state="visible" r:id="rId11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<sst xmlns="http://schemas.openxmlformats.org/spreadsheetml/2006/main" count="209" uniqueCount="98">
  <si>
    <t xml:space="preserve">UNIVERSIDAD DEL CAUCA</t>
  </si>
  <si>
    <t xml:space="preserve">DEPARTAMENTO DE SISTEMAS</t>
  </si>
  <si>
    <t xml:space="preserve">FORMATO DE EVALUACIÓN DE ANTEPROYECTO DE GRADO</t>
  </si>
  <si>
    <r>
      <rPr>
        <sz val="10"/>
        <rFont val="Arial"/>
        <family val="2"/>
        <charset val="1"/>
      </rPr>
      <t xml:space="preserve">Este formato debe ser diligenciado por el lector/evaluador del anteproyecto para evaluar las condiciones mínimas de la "</t>
    </r>
    <r>
      <rPr>
        <sz val="10"/>
        <color rgb="FFFF0000"/>
        <rFont val="Arial"/>
        <family val="2"/>
        <charset val="1"/>
      </rPr>
      <t xml:space="preserve">Guía para la elaboración de anteproyectos de trabajos de grado</t>
    </r>
    <r>
      <rPr>
        <sz val="10"/>
        <rFont val="Arial"/>
        <family val="2"/>
        <charset val="1"/>
      </rPr>
      <t xml:space="preserve">". El formato diligenciado debe ser entregado junto con el anteproyecto a la coordinación y verificar el</t>
    </r>
    <r>
      <rPr>
        <sz val="10"/>
        <color rgb="FFFF0000"/>
        <rFont val="Arial"/>
        <family val="2"/>
        <charset val="1"/>
      </rPr>
      <t xml:space="preserve"> formato A</t>
    </r>
    <r>
      <rPr>
        <sz val="10"/>
        <rFont val="Arial"/>
        <family val="2"/>
        <charset val="1"/>
      </rPr>
      <t xml:space="preserve"> para autorizar la evaluación. El lector/evaluador utiliza este formato para evaluar el anteproyecto.</t>
    </r>
  </si>
  <si>
    <t xml:space="preserve">FECHA (dd/mm/aaaa):</t>
  </si>
  <si>
    <t xml:space="preserve">NOMBRE ESTUDIANTE 1:                                                                                       </t>
  </si>
  <si>
    <t xml:space="preserve">José Gregorio Hernández Hurtado</t>
  </si>
  <si>
    <t xml:space="preserve">CODIGO:</t>
  </si>
  <si>
    <t xml:space="preserve">NOMBRE ESTUDIANTE 2:                                                                                       </t>
  </si>
  <si>
    <t xml:space="preserve">José Rodrigo Ordóñez Latorre</t>
  </si>
  <si>
    <t xml:space="preserve">TITULO DEL ANTEPROYECTO:</t>
  </si>
  <si>
    <t xml:space="preserve">Patrones de interacción para juegos serios con interfaces tangibles dirigidos a la rehabilitación psicomotriz de niños con discapacidad auditiva</t>
  </si>
  <si>
    <t xml:space="preserve">DIRECTOR:</t>
  </si>
  <si>
    <t xml:space="preserve">Victor Manuel Peñeñory Beltrán</t>
  </si>
  <si>
    <t xml:space="preserve">LECTOR/EVALUADOR:</t>
  </si>
  <si>
    <t xml:space="preserve">Pablo Magé</t>
  </si>
  <si>
    <t xml:space="preserve">RESULTADO DE LA EVALUACIÓN</t>
  </si>
  <si>
    <t xml:space="preserve">Aspecto a evaluar</t>
  </si>
  <si>
    <t xml:space="preserve">Peso</t>
  </si>
  <si>
    <t xml:space="preserve">Calificación</t>
  </si>
  <si>
    <t xml:space="preserve">Total</t>
  </si>
  <si>
    <t xml:space="preserve">Umbral</t>
  </si>
  <si>
    <t xml:space="preserve">Organización</t>
  </si>
  <si>
    <t xml:space="preserve">Planteamiento del problema</t>
  </si>
  <si>
    <t xml:space="preserve">Estado del arte</t>
  </si>
  <si>
    <t xml:space="preserve">Objetivos</t>
  </si>
  <si>
    <t xml:space="preserve">Actividades y cronograma</t>
  </si>
  <si>
    <t xml:space="preserve">Recursos, presupuesto y fuentes de financiación</t>
  </si>
  <si>
    <t xml:space="preserve">Condiciones de entrega</t>
  </si>
  <si>
    <t xml:space="preserve">Referencia bibliográfica</t>
  </si>
  <si>
    <t xml:space="preserve">GRAN TOTAL</t>
  </si>
  <si>
    <t xml:space="preserve">Observaciones:</t>
  </si>
  <si>
    <t xml:space="preserve">Consultar en decanatura como es el manejo administrativo con el director( Como esta vinculado el director con la Universidad del Cauca?).</t>
  </si>
  <si>
    <t xml:space="preserve">No hay coherencia entre el título, el problema, los objetivos con respecto al término patrones de diseño, patrones de interacción, patrones de diseño de interacción. Aclarar el uso de este termino</t>
  </si>
  <si>
    <t xml:space="preserve"> Realizar las modificaciones indicadas en el documento.</t>
  </si>
  <si>
    <t xml:space="preserve">Firma</t>
  </si>
  <si>
    <t xml:space="preserve">ORGANIZACIÓN DEL DOCUMENTO</t>
  </si>
  <si>
    <t xml:space="preserve">Los siguientes aspectos deben ser revisados por el director y los estudiantes antes de presentar la propuesta al comité de programa. Si alguno de estos elementos no tiene la calificación máxima, no se realizará la revisión de los demás aspectos a evaluar.</t>
  </si>
  <si>
    <t xml:space="preserve">Comentarios</t>
  </si>
  <si>
    <t xml:space="preserve">El anteproyecto está constituido, en su orden, por las siguientes secciones: Portada, Tabla de contenido, Planteamiento del problema, Estado del arte, Objetivos, Actividades y cronograma, Recursos, presupuesto y fuentes de financiación, Condiciones de entrega, Referencia bibliográfica y Acta de propiedad intelectual.</t>
  </si>
  <si>
    <t xml:space="preserve">El documento cumple con las normas básicas de redacción y ortografía. Maneja los tiempos verbales de forma consistente. Las palabras, los títulos y los párrafos se encuentran debidamente espaciados. El documento se encuentra redactado en tercera persona.</t>
  </si>
  <si>
    <t xml:space="preserve">El acta de propiedad intelectual se encuentra debidamente diligenciada: El título del proyecto, el objetivo general y la duración coinciden con la información presentada en la propuesta. Los nombres de los estudiantes, el director y el decano son correctos.</t>
  </si>
  <si>
    <t xml:space="preserve">El cuerpo del documento contiene máximo 15 páginas numeradas, a partir del planteamiento del problema (número 1) e incluyendo el acta de propiedad intelectual</t>
  </si>
  <si>
    <t xml:space="preserve">Aparecen referenciadas todas las tablas y figuras</t>
  </si>
  <si>
    <t xml:space="preserve">El tamaño de la letra es 11 ó 12 tipo Arial a espacio sencillo</t>
  </si>
  <si>
    <t xml:space="preserve"> </t>
  </si>
  <si>
    <t xml:space="preserve">El documento está impreso por ambas caras del papel, y con el formato adecuado</t>
  </si>
  <si>
    <t xml:space="preserve">La portada está conforme al modelo establecido en el anexo A de la "Guía para la elaboración de anteproyectos de trabajos de grado"</t>
  </si>
  <si>
    <t xml:space="preserve">La tabla de contenido incluye todos los titulos correspondientes a cada una de las divisiones y subdivisiones del anteproyecto</t>
  </si>
  <si>
    <t xml:space="preserve">Los elementos de la tabla de contenido aparecen en el mismo orden que en el cuerpo del documento</t>
  </si>
  <si>
    <t xml:space="preserve">Los números de las páginas en la tabla de contenido coinciden con la ubicación de las secciones en el cuerpo del documento </t>
  </si>
  <si>
    <t xml:space="preserve">TOTAL</t>
  </si>
  <si>
    <t xml:space="preserve">Califique cada uno de los aspectos del documento teniendo en cuenta la siguiente escala: </t>
  </si>
  <si>
    <t xml:space="preserve">No necesita ninguna corrección</t>
  </si>
  <si>
    <t xml:space="preserve">Necesita pocas correcciones y algunas precisiones</t>
  </si>
  <si>
    <t xml:space="preserve">Necesita elaborar y desarrollar el punto en profundidad</t>
  </si>
  <si>
    <t xml:space="preserve">El punto es insuficiente y necesita bastantes correcciones</t>
  </si>
  <si>
    <t xml:space="preserve">El punto está ausente o necesita re elaborarse</t>
  </si>
  <si>
    <t xml:space="preserve">No considera el criterio (Es necesario, pero no se encuentra en la propuesta)</t>
  </si>
  <si>
    <t xml:space="preserve">(en blanco)</t>
  </si>
  <si>
    <t xml:space="preserve">No aplica (Este criterio no se tendrá en cuenta para la calificación)</t>
  </si>
  <si>
    <t xml:space="preserve">PLANTEAMIENTO DEL PROBLEMA</t>
  </si>
  <si>
    <t xml:space="preserve">Tenga en cuenta que la propuesta debe ofrecer una alternativa de solución a un problema o una necesidad del entorno local, nacional. En el caso de proyectos de investigación, la propuesta además deberá realizar un aporte al conocimiento en el contexto del problema (ítem 4).</t>
  </si>
  <si>
    <t xml:space="preserve">Realiza una descripción precisa y completa de la naturaleza y magnitud del problema</t>
  </si>
  <si>
    <t xml:space="preserve">Identifica claramente la(s) pregunta(s) que se quiere(n) resolver o el problema concreto</t>
  </si>
  <si>
    <t xml:space="preserve">Justifica la realización de la propuesta en términos de su aporte en el ámbito local, regional y nacional</t>
  </si>
  <si>
    <t xml:space="preserve">Justifica  la realización de la propuesta en términos de su aporte al conocimiento en el contexto del problema</t>
  </si>
  <si>
    <t xml:space="preserve">ESTADO DEL ARTE</t>
  </si>
  <si>
    <t xml:space="preserve">Presenta una síntesis actualizada y completa de los trabajos relacionados con el tema.</t>
  </si>
  <si>
    <t xml:space="preserve">Incluye un ítem de aportes, en donde se expresa claramente la diferencia entre la propuesta y los trabajos descritos y el valor generado con el desarrollo del trabajo de grado (investigación, innovación, desarrollo)</t>
  </si>
  <si>
    <t xml:space="preserve">Es claro por qué y cómo  el trabajo contribuirá a la solución o comprensión del problema planteado</t>
  </si>
  <si>
    <t xml:space="preserve">OBJETIVOS</t>
  </si>
  <si>
    <t xml:space="preserve">Tenga en cuenta que la propuesta debe considerar uno o más de los criterios definidos en los ítems 1, 2 y 3.
Para los criterios que no aplican a la propuesta, dejar el espacio de calificación en blanco.</t>
  </si>
  <si>
    <t xml:space="preserve">El objetivo general muestra una relación clara y consistente con el planteamiento del problema</t>
  </si>
  <si>
    <t xml:space="preserve">Creo que todos los ítemes aplican</t>
  </si>
  <si>
    <t xml:space="preserve">Los objetivos específicos son coherentes con el objetivo general, son alcanzables y verificables</t>
  </si>
  <si>
    <t xml:space="preserve">Existe relación entre los objetivos propuestos y los aportes definidos en el estado del arte (ítem de aportes)</t>
  </si>
  <si>
    <t xml:space="preserve">ACTIVIDADES Y CRONOGRAMA</t>
  </si>
  <si>
    <t xml:space="preserve">Tenga en cuenta que la propuesta debe considerar uno o más de los criterios definidos en los ítems 2, 3 y 4. Para los criterios que no aplican a la propuesta, dejar el espacio de calificación en blanco.</t>
  </si>
  <si>
    <t xml:space="preserve">La metodología empleada refleja la articulación entre los objetivos del trabajo y los procedimientos metodológicos para cumplirlos</t>
  </si>
  <si>
    <t xml:space="preserve">Las actividades se enmarcan dentro de una metodología de trabajo adecuada para el tipo de proyecto</t>
  </si>
  <si>
    <t xml:space="preserve">Las actividades se presentan en un cronograma, que consiste en un diagrama de Gantt en donde aparece la fecha de inicio y la duración de cada una de las actividades generales y específicas</t>
  </si>
  <si>
    <t xml:space="preserve">El tiempo de ejecución de la propuesta es de máximo nueve (9) meses, y las actividades propuestas se pueden desarrollar en este plazo</t>
  </si>
  <si>
    <t xml:space="preserve">RECURSOS, PRESUPUESTO Y FUENTES DE FINANCIACIÓN</t>
  </si>
  <si>
    <t xml:space="preserve">Para el cálculo del presupuesto se tomó como base el valor actual del punto.</t>
  </si>
  <si>
    <t xml:space="preserve">El presupuesto sigue el formato establecido en la Tabla 1 de la "Guía para la elaboración de anteproyectos de trabajos de grado"</t>
  </si>
  <si>
    <t xml:space="preserve">Se anexan las certificaciones con las cantidades a financiar por entidades o personas distintas a los estudiantes y a la Universidad del Cauca (dejar en blanco para proyectos sin financiación externa)</t>
  </si>
  <si>
    <t xml:space="preserve">Este es uno de los casos de "No aplica"</t>
  </si>
  <si>
    <t xml:space="preserve">CONDICIONES DE ENTREGA</t>
  </si>
  <si>
    <t xml:space="preserve">Estan definidos en forma precisa los productos que resulten del desarrollo del proyecto, características y especificidades.</t>
  </si>
  <si>
    <t xml:space="preserve">Queda claro que estos productos deberán cumplir con los objetivos y especificaciones exigidas en el documento del anteproyecto</t>
  </si>
  <si>
    <t xml:space="preserve">Se menciona que se debe incluir un artículo sobre el trabajo de grado. </t>
  </si>
  <si>
    <t xml:space="preserve">Se menciona que el artículo debe ser publicado al menos en la página WEB del Departamento. Para su elaboración se debe seguir el formato de la IEEE</t>
  </si>
  <si>
    <t xml:space="preserve">Comentario: ¿Esto sí se está cumpliendo?
Me refiero a publicarlo en el sitio web del Dpto</t>
  </si>
  <si>
    <t xml:space="preserve">REFERENCIA BIBLIOGRÁFICA</t>
  </si>
  <si>
    <t xml:space="preserve">El trabajo contiene referencias actualizadas a los artículos científicos o trabajos de investigación que presentan conceptos, datos o información de importancia para el tema del proyecto</t>
  </si>
  <si>
    <t xml:space="preserve">La propuesta contiene una lista de las referencias usadas en el documento.</t>
  </si>
  <si>
    <t xml:space="preserve">Las referencias en el cuerpo del documento aplican correctamente el estilo IEEE o APA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</si>
</sst>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DD/MM/YYYY"/>
    <numFmt numFmtId="166" formatCode="0%"/>
    <numFmt numFmtId="167" formatCode="0.0"/>
    <numFmt numFmtId="168" formatCode="0.00"/>
    <numFmt numFmtId="169" formatCode="0"/>
  </numFmts>
  <fonts count="23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Arial"/>
      <family val="2"/>
      <charset val="1"/>
    </font>
    <font>
      <b val="true"/>
      <sz val="13"/>
      <color rgb="FF000000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sz val="10"/>
      <name val="Arial"/>
      <family val="2"/>
      <charset val="1"/>
    </font>
    <font>
      <sz val="10"/>
      <color rgb="FFFF0000"/>
      <name val="Arial"/>
      <family val="2"/>
      <charset val="1"/>
    </font>
    <font>
      <b val="true"/>
      <sz val="1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2"/>
      <name val="Arial"/>
      <family val="2"/>
      <charset val="1"/>
    </font>
    <font>
      <sz val="11"/>
      <color rgb="FF000000"/>
      <name val="Arial"/>
      <family val="2"/>
      <charset val="1"/>
    </font>
    <font>
      <b val="true"/>
      <sz val="11"/>
      <name val="Arial"/>
      <family val="2"/>
      <charset val="1"/>
    </font>
    <font>
      <sz val="12"/>
      <color rgb="FFFFFF00"/>
      <name val="Arial"/>
      <family val="2"/>
      <charset val="1"/>
    </font>
    <font>
      <b val="true"/>
      <sz val="35"/>
      <color rgb="FF000000"/>
      <name val="Arial"/>
      <family val="2"/>
      <charset val="1"/>
    </font>
    <font>
      <b val="true"/>
      <sz val="9"/>
      <name val="Arial"/>
      <family val="2"/>
      <charset val="1"/>
    </font>
    <font>
      <sz val="9"/>
      <name val="Arial"/>
      <family val="2"/>
      <charset val="1"/>
    </font>
    <font>
      <sz val="12"/>
      <name val="Arial"/>
      <family val="2"/>
      <charset val="1"/>
    </font>
    <font>
      <b val="true"/>
      <sz val="8"/>
      <color rgb="FF000000"/>
      <name val="Arial"/>
      <family val="2"/>
      <charset val="1"/>
    </font>
    <font>
      <sz val="9"/>
      <color rgb="FF000000"/>
      <name val="Arial"/>
      <family val="2"/>
      <charset val="1"/>
    </font>
    <font>
      <sz val="8"/>
      <color rgb="FF000000"/>
      <name val="Verdana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  <fill>
      <patternFill patternType="solid">
        <fgColor rgb="FFFFFFFF"/>
        <bgColor rgb="FFFFFFCC"/>
      </patternFill>
    </fill>
    <fill>
      <patternFill patternType="solid">
        <fgColor rgb="FFC0C0C0"/>
        <bgColor rgb="FFD9D9D9"/>
      </patternFill>
    </fill>
    <fill>
      <patternFill patternType="solid">
        <fgColor rgb="FFFFFF00"/>
        <bgColor rgb="FFFFFF00"/>
      </patternFill>
    </fill>
    <fill>
      <patternFill patternType="solid">
        <fgColor rgb="FF2FF120"/>
        <bgColor rgb="FF14D30E"/>
      </patternFill>
    </fill>
    <fill>
      <patternFill patternType="solid">
        <fgColor rgb="FF3366FF"/>
        <bgColor rgb="FF0066CC"/>
      </patternFill>
    </fill>
    <fill>
      <patternFill patternType="solid">
        <fgColor rgb="FFFF9714"/>
        <bgColor rgb="FFFF6600"/>
      </patternFill>
    </fill>
    <fill>
      <patternFill patternType="solid">
        <fgColor rgb="FFFF0000"/>
        <bgColor rgb="FF993300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9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3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9" fillId="2" borderId="4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5" fontId="7" fillId="0" borderId="3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7" fillId="2" borderId="4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7" fillId="2" borderId="5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7" fillId="0" borderId="3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9" fillId="2" borderId="3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7" fillId="0" borderId="5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9" fillId="2" borderId="4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9" fillId="2" borderId="3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9" fillId="2" borderId="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0" fillId="0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1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1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6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12" fillId="0" borderId="3" xfId="0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4" fontId="11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9" fillId="0" borderId="0" xfId="0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7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3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7" fillId="0" borderId="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7" fillId="0" borderId="0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7" fillId="0" borderId="0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7" fillId="0" borderId="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7" fillId="0" borderId="6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9" fillId="0" borderId="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4" fillId="3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4" fillId="4" borderId="3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8" fillId="0" borderId="3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9" fillId="4" borderId="3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9" fillId="4" borderId="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5" fillId="5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true" indent="0" shrinkToFit="true"/>
      <protection locked="true" hidden="false"/>
    </xf>
    <xf numFmtId="164" fontId="9" fillId="0" borderId="3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7" fillId="0" borderId="4" xfId="0" applyFont="true" applyBorder="true" applyAlignment="true" applyProtection="true">
      <alignment horizontal="left" vertical="center" textRotation="0" wrapText="true" indent="0" shrinkToFit="true"/>
      <protection locked="false" hidden="false"/>
    </xf>
    <xf numFmtId="164" fontId="7" fillId="0" borderId="3" xfId="0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6" fontId="4" fillId="0" borderId="3" xfId="0" applyFont="true" applyBorder="true" applyAlignment="true" applyProtection="false">
      <alignment horizontal="general" vertical="center" textRotation="0" wrapText="true" indent="0" shrinkToFit="true"/>
      <protection locked="true" hidden="false"/>
    </xf>
    <xf numFmtId="168" fontId="4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4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6" fontId="4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4" xfId="0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4" fontId="12" fillId="0" borderId="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12" fillId="0" borderId="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6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9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16" fillId="0" borderId="0" xfId="19" applyFont="true" applyBorder="true" applyAlignment="true" applyProtection="true">
      <alignment horizontal="general" vertical="center" textRotation="90" wrapText="false" indent="0" shrinkToFit="false"/>
      <protection locked="true" hidden="false"/>
    </xf>
    <xf numFmtId="164" fontId="7" fillId="2" borderId="3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7" fillId="6" borderId="3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0" borderId="3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17" fillId="7" borderId="3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7" fillId="5" borderId="3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7" fillId="8" borderId="3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7" fillId="9" borderId="3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7" fillId="3" borderId="3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3" borderId="3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7" fillId="0" borderId="5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7" fontId="4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0" borderId="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6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9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4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8" fillId="0" borderId="3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6" fillId="0" borderId="3" xfId="0" applyFont="true" applyBorder="true" applyAlignment="true" applyProtection="false">
      <alignment horizontal="general" vertical="center" textRotation="90" wrapText="true" indent="0" shrinkToFit="false"/>
      <protection locked="true" hidden="false"/>
    </xf>
    <xf numFmtId="164" fontId="7" fillId="0" borderId="4" xfId="0" applyFont="true" applyBorder="true" applyAlignment="true" applyProtection="true">
      <alignment horizontal="justify" vertical="center" textRotation="0" wrapText="true" indent="0" shrinkToFit="false"/>
      <protection locked="false" hidden="false"/>
    </xf>
    <xf numFmtId="164" fontId="9" fillId="4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9" fillId="5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7" fontId="4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2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7" fontId="6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1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1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20">
    <dxf>
      <font>
        <name val="Calibri"/>
        <charset val="1"/>
        <family val="2"/>
        <b val="1"/>
      </font>
      <fill>
        <patternFill>
          <bgColor rgb="FF14D30E"/>
        </patternFill>
      </fill>
    </dxf>
    <dxf>
      <font>
        <name val="Calibri"/>
        <charset val="1"/>
        <family val="2"/>
        <b val="1"/>
      </font>
      <fill>
        <patternFill>
          <bgColor rgb="FF3366FF"/>
        </patternFill>
      </fill>
    </dxf>
    <dxf>
      <font>
        <name val="Calibri"/>
        <charset val="1"/>
        <family val="2"/>
        <b val="1"/>
      </font>
      <fill>
        <patternFill>
          <bgColor rgb="FFFFFF00"/>
        </patternFill>
      </fill>
    </dxf>
    <dxf>
      <font>
        <name val="Calibri"/>
        <charset val="1"/>
        <family val="2"/>
        <b val="1"/>
      </font>
      <fill>
        <patternFill>
          <bgColor rgb="FFFF6600"/>
        </patternFill>
      </fill>
    </dxf>
    <dxf>
      <font>
        <name val="Calibri"/>
        <charset val="1"/>
        <family val="2"/>
        <b val="1"/>
      </font>
      <fill>
        <patternFill>
          <bgColor rgb="FFFF0000"/>
        </patternFill>
      </fill>
    </dxf>
    <dxf>
      <font>
        <name val="Calibri"/>
        <charset val="1"/>
        <family val="2"/>
        <b val="1"/>
      </font>
      <fill>
        <patternFill>
          <bgColor rgb="FF14D30E"/>
        </patternFill>
      </fill>
    </dxf>
    <dxf>
      <font>
        <name val="Calibri"/>
        <charset val="1"/>
        <family val="2"/>
        <b val="1"/>
      </font>
      <fill>
        <patternFill>
          <bgColor rgb="FF3366FF"/>
        </patternFill>
      </fill>
    </dxf>
    <dxf>
      <font>
        <name val="Calibri"/>
        <charset val="1"/>
        <family val="2"/>
        <b val="1"/>
      </font>
      <fill>
        <patternFill>
          <bgColor rgb="FFFFFF00"/>
        </patternFill>
      </fill>
    </dxf>
    <dxf>
      <font>
        <name val="Calibri"/>
        <charset val="1"/>
        <family val="2"/>
        <b val="1"/>
      </font>
      <fill>
        <patternFill>
          <bgColor rgb="FFFF6600"/>
        </patternFill>
      </fill>
    </dxf>
    <dxf>
      <font>
        <name val="Calibri"/>
        <charset val="1"/>
        <family val="2"/>
        <b val="1"/>
      </font>
      <fill>
        <patternFill>
          <bgColor rgb="FFFF0000"/>
        </patternFill>
      </fill>
    </dxf>
    <dxf>
      <font>
        <name val="Calibri"/>
        <charset val="1"/>
        <family val="2"/>
        <b val="1"/>
      </font>
      <fill>
        <patternFill>
          <bgColor rgb="FF14D30E"/>
        </patternFill>
      </fill>
    </dxf>
    <dxf>
      <font>
        <name val="Calibri"/>
        <charset val="1"/>
        <family val="2"/>
        <b val="1"/>
      </font>
      <fill>
        <patternFill>
          <bgColor rgb="FF3366FF"/>
        </patternFill>
      </fill>
    </dxf>
    <dxf>
      <font>
        <name val="Calibri"/>
        <charset val="1"/>
        <family val="2"/>
        <b val="1"/>
      </font>
      <fill>
        <patternFill>
          <bgColor rgb="FFFFFF00"/>
        </patternFill>
      </fill>
    </dxf>
    <dxf>
      <font>
        <name val="Calibri"/>
        <charset val="1"/>
        <family val="2"/>
        <b val="1"/>
      </font>
      <fill>
        <patternFill>
          <bgColor rgb="FFFF6600"/>
        </patternFill>
      </fill>
    </dxf>
    <dxf>
      <font>
        <name val="Calibri"/>
        <charset val="1"/>
        <family val="2"/>
        <b val="1"/>
      </font>
      <fill>
        <patternFill>
          <bgColor rgb="FFFF0000"/>
        </patternFill>
      </fill>
    </dxf>
    <dxf>
      <font>
        <name val="Calibri"/>
        <charset val="1"/>
        <family val="2"/>
        <b val="1"/>
      </font>
      <fill>
        <patternFill>
          <bgColor rgb="FF14D30E"/>
        </patternFill>
      </fill>
    </dxf>
    <dxf>
      <font>
        <name val="Calibri"/>
        <charset val="1"/>
        <family val="2"/>
        <b val="1"/>
      </font>
      <fill>
        <patternFill>
          <bgColor rgb="FF3366FF"/>
        </patternFill>
      </fill>
    </dxf>
    <dxf>
      <font>
        <name val="Calibri"/>
        <charset val="1"/>
        <family val="2"/>
        <b val="1"/>
      </font>
      <fill>
        <patternFill>
          <bgColor rgb="FFFFFF00"/>
        </patternFill>
      </fill>
    </dxf>
    <dxf>
      <font>
        <name val="Calibri"/>
        <charset val="1"/>
        <family val="2"/>
        <b val="1"/>
      </font>
      <fill>
        <patternFill>
          <bgColor rgb="FFFF6600"/>
        </patternFill>
      </fill>
    </dxf>
    <dxf>
      <font>
        <name val="Calibri"/>
        <charset val="1"/>
        <family val="2"/>
        <b val="1"/>
      </font>
      <fill>
        <patternFill>
          <bgColor rgb="FFFF0000"/>
        </patternFill>
      </fill>
    </dxf>
  </dxfs>
  <colors>
    <indexedColors>
      <rgbColor rgb="FF000000"/>
      <rgbColor rgb="FFFFFFFF"/>
      <rgbColor rgb="FFFF0000"/>
      <rgbColor rgb="FF2FF12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714"/>
      <rgbColor rgb="FFFF6600"/>
      <rgbColor rgb="FF666699"/>
      <rgbColor rgb="FF969696"/>
      <rgbColor rgb="FF003366"/>
      <rgbColor rgb="FF14D30E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G38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9" activeCellId="0" sqref="B29"/>
    </sheetView>
  </sheetViews>
  <sheetFormatPr defaultRowHeight="15" outlineLevelRow="0" outlineLevelCol="0"/>
  <cols>
    <col collapsed="false" customWidth="true" hidden="false" outlineLevel="0" max="1" min="1" style="1" width="10.62"/>
    <col collapsed="false" customWidth="true" hidden="false" outlineLevel="0" max="2" min="2" style="1" width="40.63"/>
    <col collapsed="false" customWidth="true" hidden="false" outlineLevel="0" max="3" min="3" style="1" width="10.62"/>
    <col collapsed="false" customWidth="true" hidden="false" outlineLevel="0" max="7" min="4" style="1" width="15.62"/>
    <col collapsed="false" customWidth="true" hidden="false" outlineLevel="0" max="1025" min="8" style="1" width="11"/>
  </cols>
  <sheetData>
    <row r="1" customFormat="false" ht="15" hidden="false" customHeight="false" outlineLevel="0" collapsed="false">
      <c r="B1" s="0"/>
      <c r="C1" s="0"/>
      <c r="D1" s="0"/>
      <c r="E1" s="0"/>
      <c r="F1" s="0"/>
      <c r="G1" s="0"/>
    </row>
    <row r="2" customFormat="false" ht="16.5" hidden="false" customHeight="false" outlineLevel="0" collapsed="false">
      <c r="B2" s="2" t="s">
        <v>0</v>
      </c>
      <c r="C2" s="2"/>
      <c r="D2" s="2"/>
      <c r="E2" s="2"/>
      <c r="F2" s="2"/>
      <c r="G2" s="0"/>
    </row>
    <row r="3" customFormat="false" ht="16.5" hidden="false" customHeight="false" outlineLevel="0" collapsed="false">
      <c r="B3" s="3" t="s">
        <v>1</v>
      </c>
      <c r="C3" s="3"/>
      <c r="D3" s="3"/>
      <c r="E3" s="3"/>
      <c r="F3" s="3"/>
      <c r="G3" s="0"/>
    </row>
    <row r="4" customFormat="false" ht="15.75" hidden="false" customHeight="false" outlineLevel="0" collapsed="false">
      <c r="B4" s="4" t="s">
        <v>2</v>
      </c>
      <c r="C4" s="4"/>
      <c r="D4" s="4"/>
      <c r="E4" s="4"/>
      <c r="F4" s="4"/>
      <c r="G4" s="0"/>
    </row>
    <row r="5" customFormat="false" ht="67.5" hidden="false" customHeight="true" outlineLevel="0" collapsed="false">
      <c r="B5" s="5" t="s">
        <v>3</v>
      </c>
      <c r="C5" s="5"/>
      <c r="D5" s="5"/>
      <c r="E5" s="5"/>
      <c r="F5" s="5"/>
      <c r="G5" s="0"/>
    </row>
    <row r="6" customFormat="false" ht="15" hidden="false" customHeight="false" outlineLevel="0" collapsed="false">
      <c r="B6" s="6" t="s">
        <v>4</v>
      </c>
      <c r="C6" s="7" t="n">
        <v>43502</v>
      </c>
      <c r="D6" s="7"/>
      <c r="E6" s="8"/>
      <c r="F6" s="9"/>
      <c r="G6" s="0"/>
    </row>
    <row r="7" customFormat="false" ht="15" hidden="false" customHeight="false" outlineLevel="0" collapsed="false">
      <c r="B7" s="6" t="s">
        <v>5</v>
      </c>
      <c r="C7" s="10" t="s">
        <v>6</v>
      </c>
      <c r="D7" s="10"/>
      <c r="E7" s="11" t="s">
        <v>7</v>
      </c>
      <c r="F7" s="12"/>
      <c r="G7" s="0"/>
    </row>
    <row r="8" customFormat="false" ht="15" hidden="false" customHeight="false" outlineLevel="0" collapsed="false">
      <c r="B8" s="6" t="s">
        <v>8</v>
      </c>
      <c r="C8" s="10" t="s">
        <v>9</v>
      </c>
      <c r="D8" s="10"/>
      <c r="E8" s="11" t="s">
        <v>7</v>
      </c>
      <c r="F8" s="12"/>
      <c r="G8" s="0"/>
    </row>
    <row r="9" customFormat="false" ht="38.25" hidden="false" customHeight="true" outlineLevel="0" collapsed="false">
      <c r="B9" s="13" t="s">
        <v>10</v>
      </c>
      <c r="C9" s="14" t="s">
        <v>11</v>
      </c>
      <c r="D9" s="14"/>
      <c r="E9" s="14"/>
      <c r="F9" s="14"/>
      <c r="G9" s="0"/>
    </row>
    <row r="10" customFormat="false" ht="15" hidden="false" customHeight="false" outlineLevel="0" collapsed="false">
      <c r="B10" s="6" t="s">
        <v>12</v>
      </c>
      <c r="C10" s="10" t="s">
        <v>13</v>
      </c>
      <c r="D10" s="10"/>
      <c r="E10" s="10"/>
      <c r="F10" s="10"/>
      <c r="G10" s="0"/>
    </row>
    <row r="11" customFormat="false" ht="15" hidden="false" customHeight="true" outlineLevel="0" collapsed="false">
      <c r="B11" s="6" t="s">
        <v>14</v>
      </c>
      <c r="C11" s="10" t="s">
        <v>15</v>
      </c>
      <c r="D11" s="10"/>
      <c r="E11" s="10"/>
      <c r="F11" s="10"/>
      <c r="G11" s="0"/>
    </row>
    <row r="12" customFormat="false" ht="15" hidden="false" customHeight="true" outlineLevel="0" collapsed="false">
      <c r="B12" s="15" t="s">
        <v>16</v>
      </c>
      <c r="C12" s="15"/>
      <c r="D12" s="15"/>
      <c r="E12" s="15"/>
      <c r="F12" s="15"/>
      <c r="G12" s="0"/>
    </row>
    <row r="13" customFormat="false" ht="15" hidden="false" customHeight="true" outlineLevel="0" collapsed="false">
      <c r="B13" s="15" t="s">
        <v>17</v>
      </c>
      <c r="C13" s="15"/>
      <c r="D13" s="16" t="s">
        <v>18</v>
      </c>
      <c r="E13" s="15" t="s">
        <v>19</v>
      </c>
      <c r="F13" s="15" t="s">
        <v>20</v>
      </c>
      <c r="G13" s="15" t="s">
        <v>21</v>
      </c>
    </row>
    <row r="14" customFormat="false" ht="15.95" hidden="false" customHeight="true" outlineLevel="0" collapsed="false">
      <c r="B14" s="17" t="s">
        <v>22</v>
      </c>
      <c r="C14" s="17"/>
      <c r="D14" s="18" t="n">
        <v>0.1</v>
      </c>
      <c r="E14" s="19" t="n">
        <f aca="false">'1. Organizacion'!G16</f>
        <v>0</v>
      </c>
      <c r="F14" s="20" t="n">
        <f aca="false">IF(E14 &gt;= G14,E14*D14,0)</f>
        <v>0</v>
      </c>
      <c r="G14" s="21" t="n">
        <v>4</v>
      </c>
    </row>
    <row r="15" customFormat="false" ht="15.95" hidden="false" customHeight="true" outlineLevel="0" collapsed="false">
      <c r="B15" s="17" t="s">
        <v>23</v>
      </c>
      <c r="C15" s="17"/>
      <c r="D15" s="18" t="n">
        <v>0.2</v>
      </c>
      <c r="E15" s="19" t="n">
        <f aca="false">'2. Planteamiento'!G9</f>
        <v>0</v>
      </c>
      <c r="F15" s="20" t="n">
        <f aca="false">IF(E15 &gt;= G15,E15*D15,0)</f>
        <v>0</v>
      </c>
      <c r="G15" s="21" t="n">
        <v>4.5</v>
      </c>
    </row>
    <row r="16" customFormat="false" ht="15.95" hidden="false" customHeight="true" outlineLevel="0" collapsed="false">
      <c r="B16" s="17" t="s">
        <v>24</v>
      </c>
      <c r="C16" s="17"/>
      <c r="D16" s="18" t="n">
        <v>0.2</v>
      </c>
      <c r="E16" s="19" t="n">
        <f aca="false">'3. Estado del arte'!G7</f>
        <v>0</v>
      </c>
      <c r="F16" s="20" t="n">
        <f aca="false">IF(E16 &gt;= G16,E16*D16,0)</f>
        <v>0</v>
      </c>
      <c r="G16" s="21" t="n">
        <v>4.5</v>
      </c>
    </row>
    <row r="17" customFormat="false" ht="15.95" hidden="false" customHeight="true" outlineLevel="0" collapsed="false">
      <c r="B17" s="17" t="s">
        <v>25</v>
      </c>
      <c r="C17" s="17"/>
      <c r="D17" s="18" t="n">
        <v>0.2</v>
      </c>
      <c r="E17" s="19" t="n">
        <f aca="false">'4. Objetivos'!G8</f>
        <v>0</v>
      </c>
      <c r="F17" s="20" t="n">
        <f aca="false">IF(E17 &gt;= G17,E17*D17,0)</f>
        <v>0</v>
      </c>
      <c r="G17" s="21" t="n">
        <v>4.5</v>
      </c>
    </row>
    <row r="18" customFormat="false" ht="15.95" hidden="false" customHeight="true" outlineLevel="0" collapsed="false">
      <c r="B18" s="17" t="s">
        <v>26</v>
      </c>
      <c r="C18" s="17"/>
      <c r="D18" s="18" t="n">
        <v>0.1</v>
      </c>
      <c r="E18" s="19" t="n">
        <f aca="false">'5. Actividades'!G9</f>
        <v>5</v>
      </c>
      <c r="F18" s="20" t="n">
        <f aca="false">IF(E18 &gt;= G18,E18*D18,0)</f>
        <v>0.5</v>
      </c>
      <c r="G18" s="21" t="n">
        <v>4</v>
      </c>
    </row>
    <row r="19" customFormat="false" ht="15.95" hidden="false" customHeight="true" outlineLevel="0" collapsed="false">
      <c r="B19" s="17" t="s">
        <v>27</v>
      </c>
      <c r="C19" s="17"/>
      <c r="D19" s="18" t="n">
        <v>0.05</v>
      </c>
      <c r="E19" s="19" t="n">
        <f aca="false">'6. Presupuesto'!G7</f>
        <v>4.5</v>
      </c>
      <c r="F19" s="20" t="n">
        <f aca="false">IF(E19 &gt;= G19,E19*D19,0)</f>
        <v>0.225</v>
      </c>
      <c r="G19" s="21" t="n">
        <v>4</v>
      </c>
    </row>
    <row r="20" customFormat="false" ht="15.95" hidden="false" customHeight="true" outlineLevel="0" collapsed="false">
      <c r="B20" s="17" t="s">
        <v>28</v>
      </c>
      <c r="C20" s="17"/>
      <c r="D20" s="18" t="n">
        <v>0.05</v>
      </c>
      <c r="E20" s="19" t="n">
        <f aca="false">'7. Cond. de entrega'!G8</f>
        <v>5</v>
      </c>
      <c r="F20" s="20" t="n">
        <f aca="false">IF(E20 &gt;= G20,E20*D20,0)</f>
        <v>0.25</v>
      </c>
      <c r="G20" s="21" t="n">
        <v>4</v>
      </c>
    </row>
    <row r="21" customFormat="false" ht="15.95" hidden="false" customHeight="true" outlineLevel="0" collapsed="false">
      <c r="B21" s="17" t="s">
        <v>29</v>
      </c>
      <c r="C21" s="17"/>
      <c r="D21" s="18" t="n">
        <v>0.1</v>
      </c>
      <c r="E21" s="19" t="n">
        <f aca="false">'8. Bibliografia'!G7</f>
        <v>5</v>
      </c>
      <c r="F21" s="20" t="n">
        <f aca="false">IF(E21 &gt;= G21,E21*D21,0)</f>
        <v>0.5</v>
      </c>
      <c r="G21" s="21" t="n">
        <v>4</v>
      </c>
    </row>
    <row r="22" customFormat="false" ht="15.95" hidden="false" customHeight="true" outlineLevel="0" collapsed="false">
      <c r="B22" s="22" t="s">
        <v>30</v>
      </c>
      <c r="C22" s="22"/>
      <c r="D22" s="22"/>
      <c r="E22" s="22"/>
      <c r="F22" s="23" t="n">
        <f aca="false">SUM(F14:F21)</f>
        <v>1.475</v>
      </c>
      <c r="G22" s="21" t="n">
        <v>4</v>
      </c>
    </row>
    <row r="23" customFormat="false" ht="15.95" hidden="false" customHeight="true" outlineLevel="0" collapsed="false">
      <c r="B23" s="24"/>
      <c r="C23" s="24"/>
      <c r="D23" s="24"/>
      <c r="E23" s="24"/>
      <c r="F23" s="25"/>
      <c r="G23" s="26"/>
    </row>
    <row r="24" customFormat="false" ht="15" hidden="false" customHeight="false" outlineLevel="0" collapsed="false">
      <c r="B24" s="27" t="s">
        <v>31</v>
      </c>
      <c r="C24" s="0"/>
      <c r="D24" s="0"/>
      <c r="E24" s="0"/>
      <c r="F24" s="0"/>
    </row>
    <row r="25" customFormat="false" ht="15" hidden="false" customHeight="true" outlineLevel="0" collapsed="false">
      <c r="B25" s="28" t="s">
        <v>32</v>
      </c>
      <c r="C25" s="28"/>
      <c r="D25" s="28"/>
      <c r="E25" s="28"/>
      <c r="F25" s="28"/>
    </row>
    <row r="26" customFormat="false" ht="15" hidden="false" customHeight="false" outlineLevel="0" collapsed="false">
      <c r="B26" s="28"/>
      <c r="C26" s="28"/>
      <c r="D26" s="28"/>
      <c r="E26" s="28"/>
      <c r="F26" s="28"/>
    </row>
    <row r="27" customFormat="false" ht="15" hidden="false" customHeight="false" outlineLevel="0" collapsed="false">
      <c r="B27" s="28"/>
      <c r="C27" s="28"/>
      <c r="D27" s="28"/>
      <c r="E27" s="28"/>
      <c r="F27" s="28"/>
    </row>
    <row r="28" customFormat="false" ht="23.85" hidden="false" customHeight="true" outlineLevel="0" collapsed="false">
      <c r="B28" s="29" t="s">
        <v>33</v>
      </c>
      <c r="C28" s="29"/>
      <c r="D28" s="29"/>
      <c r="E28" s="29"/>
      <c r="F28" s="29"/>
    </row>
    <row r="29" customFormat="false" ht="15" hidden="false" customHeight="false" outlineLevel="0" collapsed="false">
      <c r="B29" s="10" t="s">
        <v>34</v>
      </c>
      <c r="C29" s="10"/>
      <c r="D29" s="10"/>
      <c r="E29" s="10"/>
      <c r="F29" s="10"/>
    </row>
    <row r="30" customFormat="false" ht="15" hidden="false" customHeight="false" outlineLevel="0" collapsed="false">
      <c r="B30" s="30"/>
      <c r="C30" s="30"/>
      <c r="D30" s="30"/>
      <c r="E30" s="30"/>
      <c r="F30" s="30"/>
    </row>
    <row r="31" customFormat="false" ht="15" hidden="false" customHeight="false" outlineLevel="0" collapsed="false">
      <c r="B31" s="10"/>
      <c r="C31" s="10"/>
      <c r="D31" s="10"/>
      <c r="E31" s="10"/>
      <c r="F31" s="10"/>
    </row>
    <row r="32" customFormat="false" ht="15" hidden="false" customHeight="false" outlineLevel="0" collapsed="false">
      <c r="B32" s="10"/>
      <c r="C32" s="10"/>
      <c r="D32" s="10"/>
      <c r="E32" s="10"/>
      <c r="F32" s="10"/>
    </row>
    <row r="33" customFormat="false" ht="15" hidden="false" customHeight="false" outlineLevel="0" collapsed="false">
      <c r="B33" s="10"/>
      <c r="C33" s="10"/>
      <c r="D33" s="10"/>
      <c r="E33" s="10"/>
      <c r="F33" s="10"/>
    </row>
    <row r="34" customFormat="false" ht="15" hidden="false" customHeight="false" outlineLevel="0" collapsed="false">
      <c r="B34" s="31"/>
      <c r="C34" s="31"/>
      <c r="D34" s="31"/>
      <c r="E34" s="32"/>
    </row>
    <row r="35" customFormat="false" ht="15" hidden="false" customHeight="false" outlineLevel="0" collapsed="false">
      <c r="B35" s="31"/>
      <c r="C35" s="31"/>
      <c r="D35" s="31"/>
      <c r="E35" s="32"/>
    </row>
    <row r="36" customFormat="false" ht="15" hidden="false" customHeight="false" outlineLevel="0" collapsed="false">
      <c r="B36" s="33"/>
      <c r="C36" s="33"/>
      <c r="D36" s="33"/>
      <c r="E36" s="33"/>
    </row>
    <row r="37" customFormat="false" ht="15" hidden="false" customHeight="false" outlineLevel="0" collapsed="false">
      <c r="B37" s="34"/>
      <c r="C37" s="33"/>
      <c r="D37" s="33"/>
      <c r="E37" s="33"/>
    </row>
    <row r="38" customFormat="false" ht="15" hidden="false" customHeight="false" outlineLevel="0" collapsed="false">
      <c r="B38" s="35" t="s">
        <v>35</v>
      </c>
      <c r="C38" s="35"/>
      <c r="D38" s="35"/>
      <c r="E38" s="33"/>
    </row>
  </sheetData>
  <mergeCells count="26">
    <mergeCell ref="B2:F2"/>
    <mergeCell ref="B3:F3"/>
    <mergeCell ref="B4:F4"/>
    <mergeCell ref="B5:F5"/>
    <mergeCell ref="C6:D6"/>
    <mergeCell ref="C7:D7"/>
    <mergeCell ref="C8:D8"/>
    <mergeCell ref="C9:F9"/>
    <mergeCell ref="C10:F10"/>
    <mergeCell ref="C11:F11"/>
    <mergeCell ref="B12:F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E22"/>
    <mergeCell ref="B25:F27"/>
    <mergeCell ref="B28:F28"/>
    <mergeCell ref="B29:F29"/>
    <mergeCell ref="B30:F30"/>
    <mergeCell ref="B36:E36"/>
  </mergeCells>
  <conditionalFormatting sqref="F22:F23">
    <cfRule type="cellIs" priority="2" operator="equal" aboveAverage="0" equalAverage="0" bottom="0" percent="0" rank="0" text="" dxfId="0">
      <formula>5</formula>
    </cfRule>
    <cfRule type="cellIs" priority="3" operator="equal" aboveAverage="0" equalAverage="0" bottom="0" percent="0" rank="0" text="" dxfId="1">
      <formula>4</formula>
    </cfRule>
    <cfRule type="cellIs" priority="4" operator="equal" aboveAverage="0" equalAverage="0" bottom="0" percent="0" rank="0" text="" dxfId="2">
      <formula>3</formula>
    </cfRule>
    <cfRule type="cellIs" priority="5" operator="equal" aboveAverage="0" equalAverage="0" bottom="0" percent="0" rank="0" text="" dxfId="3">
      <formula>2</formula>
    </cfRule>
    <cfRule type="cellIs" priority="6" operator="equal" aboveAverage="0" equalAverage="0" bottom="0" percent="0" rank="0" text="" dxfId="4">
      <formula>1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2" activeCellId="0" sqref="B32"/>
    </sheetView>
  </sheetViews>
  <sheetFormatPr defaultRowHeight="10.5" outlineLevelRow="0" outlineLevelCol="0"/>
  <cols>
    <col collapsed="false" customWidth="true" hidden="false" outlineLevel="0" max="1" min="1" style="90" width="4.5"/>
    <col collapsed="false" customWidth="true" hidden="false" outlineLevel="0" max="1025" min="2" style="90" width="11"/>
  </cols>
  <sheetData>
    <row r="1" customFormat="false" ht="10.5" hidden="false" customHeight="false" outlineLevel="0" collapsed="false">
      <c r="A1" s="90" t="n">
        <v>1</v>
      </c>
      <c r="B1" s="90" t="n">
        <v>1</v>
      </c>
    </row>
    <row r="2" customFormat="false" ht="10.5" hidden="false" customHeight="false" outlineLevel="0" collapsed="false">
      <c r="A2" s="90" t="n">
        <v>2</v>
      </c>
      <c r="B2" s="90" t="n">
        <v>1</v>
      </c>
    </row>
    <row r="3" customFormat="false" ht="10.5" hidden="false" customHeight="false" outlineLevel="0" collapsed="false">
      <c r="A3" s="90" t="n">
        <v>3</v>
      </c>
      <c r="B3" s="90" t="n">
        <v>1</v>
      </c>
    </row>
    <row r="4" customFormat="false" ht="10.5" hidden="false" customHeight="false" outlineLevel="0" collapsed="false">
      <c r="A4" s="90" t="n">
        <v>4</v>
      </c>
      <c r="B4" s="90" t="n">
        <v>1</v>
      </c>
    </row>
    <row r="5" customFormat="false" ht="10.5" hidden="false" customHeight="false" outlineLevel="0" collapsed="false">
      <c r="A5" s="90" t="n">
        <v>5</v>
      </c>
      <c r="B5" s="90" t="n">
        <v>1</v>
      </c>
    </row>
    <row r="6" customFormat="false" ht="10.5" hidden="false" customHeight="false" outlineLevel="0" collapsed="false">
      <c r="A6" s="90" t="n">
        <v>6</v>
      </c>
      <c r="B6" s="90" t="n">
        <v>1</v>
      </c>
    </row>
    <row r="7" customFormat="false" ht="10.5" hidden="false" customHeight="false" outlineLevel="0" collapsed="false">
      <c r="A7" s="90" t="n">
        <v>7</v>
      </c>
      <c r="B7" s="90" t="n">
        <v>1</v>
      </c>
    </row>
    <row r="8" customFormat="false" ht="10.5" hidden="false" customHeight="false" outlineLevel="0" collapsed="false">
      <c r="A8" s="90" t="n">
        <v>8</v>
      </c>
      <c r="B8" s="90" t="n">
        <v>1</v>
      </c>
    </row>
    <row r="9" customFormat="false" ht="10.5" hidden="false" customHeight="false" outlineLevel="0" collapsed="false">
      <c r="A9" s="90" t="n">
        <v>9</v>
      </c>
      <c r="B9" s="90" t="n">
        <v>1</v>
      </c>
    </row>
    <row r="10" customFormat="false" ht="10.5" hidden="false" customHeight="false" outlineLevel="0" collapsed="false">
      <c r="A10" s="90" t="n">
        <v>10</v>
      </c>
      <c r="B10" s="90" t="n">
        <v>1</v>
      </c>
    </row>
    <row r="11" customFormat="false" ht="10.5" hidden="false" customHeight="false" outlineLevel="0" collapsed="false">
      <c r="A11" s="90" t="n">
        <v>11</v>
      </c>
      <c r="B11" s="90" t="n">
        <v>1</v>
      </c>
    </row>
    <row r="12" customFormat="false" ht="10.5" hidden="false" customHeight="false" outlineLevel="0" collapsed="false">
      <c r="A12" s="90" t="n">
        <v>12</v>
      </c>
      <c r="B12" s="90" t="n">
        <v>1</v>
      </c>
    </row>
    <row r="13" customFormat="false" ht="10.5" hidden="false" customHeight="false" outlineLevel="0" collapsed="false">
      <c r="A13" s="90" t="n">
        <v>13</v>
      </c>
      <c r="B13" s="90" t="n">
        <v>2</v>
      </c>
    </row>
    <row r="14" customFormat="false" ht="10.5" hidden="false" customHeight="false" outlineLevel="0" collapsed="false">
      <c r="A14" s="90" t="n">
        <v>14</v>
      </c>
      <c r="B14" s="90" t="n">
        <v>2</v>
      </c>
    </row>
    <row r="15" customFormat="false" ht="10.5" hidden="false" customHeight="false" outlineLevel="0" collapsed="false">
      <c r="A15" s="90" t="n">
        <v>15</v>
      </c>
      <c r="B15" s="90" t="n">
        <v>2</v>
      </c>
    </row>
    <row r="16" customFormat="false" ht="10.5" hidden="false" customHeight="false" outlineLevel="0" collapsed="false">
      <c r="A16" s="90" t="n">
        <v>16</v>
      </c>
      <c r="B16" s="90" t="n">
        <v>2</v>
      </c>
    </row>
    <row r="17" customFormat="false" ht="10.5" hidden="false" customHeight="false" outlineLevel="0" collapsed="false">
      <c r="A17" s="90" t="n">
        <v>17</v>
      </c>
      <c r="B17" s="90" t="n">
        <v>2</v>
      </c>
    </row>
    <row r="18" customFormat="false" ht="10.5" hidden="false" customHeight="false" outlineLevel="0" collapsed="false">
      <c r="A18" s="90" t="n">
        <v>18</v>
      </c>
      <c r="B18" s="90" t="n">
        <v>2</v>
      </c>
    </row>
    <row r="19" customFormat="false" ht="10.5" hidden="false" customHeight="false" outlineLevel="0" collapsed="false">
      <c r="A19" s="90" t="n">
        <v>19</v>
      </c>
      <c r="B19" s="90" t="n">
        <v>2</v>
      </c>
    </row>
    <row r="20" customFormat="false" ht="10.5" hidden="false" customHeight="false" outlineLevel="0" collapsed="false">
      <c r="A20" s="90" t="n">
        <v>20</v>
      </c>
      <c r="B20" s="90" t="n">
        <v>2</v>
      </c>
    </row>
    <row r="21" customFormat="false" ht="10.5" hidden="false" customHeight="false" outlineLevel="0" collapsed="false">
      <c r="A21" s="90" t="n">
        <v>21</v>
      </c>
      <c r="B21" s="90" t="n">
        <v>2</v>
      </c>
    </row>
    <row r="22" customFormat="false" ht="10.5" hidden="false" customHeight="false" outlineLevel="0" collapsed="false">
      <c r="A22" s="90" t="n">
        <v>22</v>
      </c>
      <c r="B22" s="90" t="n">
        <v>2</v>
      </c>
    </row>
    <row r="23" customFormat="false" ht="10.5" hidden="false" customHeight="false" outlineLevel="0" collapsed="false">
      <c r="A23" s="90" t="n">
        <v>23</v>
      </c>
      <c r="B23" s="90" t="n">
        <v>3</v>
      </c>
    </row>
    <row r="24" customFormat="false" ht="10.5" hidden="false" customHeight="false" outlineLevel="0" collapsed="false">
      <c r="A24" s="90" t="n">
        <v>24</v>
      </c>
      <c r="B24" s="90" t="n">
        <v>3</v>
      </c>
    </row>
    <row r="25" customFormat="false" ht="10.5" hidden="false" customHeight="false" outlineLevel="0" collapsed="false">
      <c r="A25" s="90" t="n">
        <v>25</v>
      </c>
      <c r="B25" s="90" t="n">
        <v>4</v>
      </c>
    </row>
    <row r="26" customFormat="false" ht="10.5" hidden="false" customHeight="false" outlineLevel="0" collapsed="false">
      <c r="A26" s="90" t="n">
        <v>26</v>
      </c>
      <c r="B26" s="90" t="n">
        <v>4</v>
      </c>
    </row>
    <row r="27" customFormat="false" ht="10.5" hidden="false" customHeight="false" outlineLevel="0" collapsed="false">
      <c r="A27" s="90" t="n">
        <v>27</v>
      </c>
      <c r="B27" s="90" t="n">
        <v>4</v>
      </c>
    </row>
    <row r="28" customFormat="false" ht="10.5" hidden="false" customHeight="false" outlineLevel="0" collapsed="false">
      <c r="A28" s="90" t="n">
        <v>28</v>
      </c>
      <c r="B28" s="90" t="n">
        <v>4</v>
      </c>
    </row>
    <row r="29" customFormat="false" ht="10.5" hidden="false" customHeight="false" outlineLevel="0" collapsed="false">
      <c r="A29" s="90" t="n">
        <v>29</v>
      </c>
      <c r="B29" s="90" t="n">
        <v>4</v>
      </c>
    </row>
    <row r="30" customFormat="false" ht="10.5" hidden="false" customHeight="false" outlineLevel="0" collapsed="false">
      <c r="A30" s="90" t="n">
        <v>30</v>
      </c>
      <c r="B30" s="90" t="n">
        <v>5</v>
      </c>
    </row>
    <row r="31" customFormat="false" ht="10.5" hidden="false" customHeight="false" outlineLevel="0" collapsed="false">
      <c r="A31" s="90" t="n">
        <v>31</v>
      </c>
      <c r="B31" s="90" t="n">
        <v>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25"/>
  <sheetViews>
    <sheetView showFormulas="false" showGridLines="fals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D15" activeCellId="0" sqref="D15"/>
    </sheetView>
  </sheetViews>
  <sheetFormatPr defaultRowHeight="15" outlineLevelRow="0" outlineLevelCol="0"/>
  <cols>
    <col collapsed="false" customWidth="true" hidden="false" outlineLevel="0" max="1" min="1" style="1" width="6.62"/>
    <col collapsed="false" customWidth="true" hidden="false" outlineLevel="0" max="2" min="2" style="1" width="8.62"/>
    <col collapsed="false" customWidth="true" hidden="false" outlineLevel="0" max="3" min="3" style="1" width="60.62"/>
    <col collapsed="false" customWidth="true" hidden="false" outlineLevel="0" max="4" min="4" style="1" width="10.62"/>
    <col collapsed="false" customWidth="true" hidden="false" outlineLevel="0" max="5" min="5" style="1" width="30.63"/>
    <col collapsed="false" customWidth="true" hidden="false" outlineLevel="0" max="7" min="6" style="1" width="6.62"/>
    <col collapsed="false" customWidth="true" hidden="false" outlineLevel="0" max="8" min="8" style="1" width="10.62"/>
    <col collapsed="false" customWidth="true" hidden="true" outlineLevel="0" max="9" min="9" style="1" width="10.5"/>
    <col collapsed="false" customWidth="true" hidden="false" outlineLevel="0" max="10" min="10" style="1" width="13.87"/>
    <col collapsed="false" customWidth="true" hidden="false" outlineLevel="0" max="1025" min="11" style="1" width="11"/>
  </cols>
  <sheetData>
    <row r="1" customFormat="false" ht="15" hidden="false" customHeight="true" outlineLevel="0" collapsed="false">
      <c r="A1" s="0"/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s="36" customFormat="true" ht="15" hidden="false" customHeight="true" outlineLevel="0" collapsed="false">
      <c r="B2" s="37" t="s">
        <v>36</v>
      </c>
      <c r="C2" s="37"/>
      <c r="D2" s="37"/>
      <c r="E2" s="37"/>
    </row>
    <row r="3" customFormat="false" ht="30" hidden="false" customHeight="true" outlineLevel="0" collapsed="false">
      <c r="A3" s="0"/>
      <c r="B3" s="38" t="s">
        <v>37</v>
      </c>
      <c r="C3" s="38"/>
      <c r="D3" s="38"/>
      <c r="E3" s="38"/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5" hidden="false" customHeight="true" outlineLevel="0" collapsed="false">
      <c r="A4" s="0"/>
      <c r="B4" s="39" t="s">
        <v>17</v>
      </c>
      <c r="C4" s="39"/>
      <c r="D4" s="40" t="s">
        <v>19</v>
      </c>
      <c r="E4" s="40" t="s">
        <v>38</v>
      </c>
      <c r="F4" s="40" t="s">
        <v>18</v>
      </c>
      <c r="G4" s="40" t="s">
        <v>20</v>
      </c>
      <c r="H4" s="0"/>
      <c r="I4" s="41" t="n">
        <f aca="false">AND(G5&gt;0,G6&gt;0,G7&gt;0,G8&gt;0,G9&gt;0,G10&gt;0,G11&gt;0,G12&gt;0,G13&gt;0,G14&gt;0,G15&gt;0)</f>
        <v>0</v>
      </c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s="42" customFormat="true" ht="69.95" hidden="false" customHeight="true" outlineLevel="0" collapsed="false">
      <c r="B5" s="43" t="n">
        <v>1</v>
      </c>
      <c r="C5" s="44" t="s">
        <v>39</v>
      </c>
      <c r="D5" s="45" t="n">
        <v>5</v>
      </c>
      <c r="E5" s="29"/>
      <c r="F5" s="46" t="n">
        <v>0.3</v>
      </c>
      <c r="G5" s="47" t="n">
        <f aca="false">IF(D5&gt;=4,D5*F5,0)</f>
        <v>1.5</v>
      </c>
    </row>
    <row r="6" s="42" customFormat="true" ht="60" hidden="false" customHeight="true" outlineLevel="0" collapsed="false">
      <c r="B6" s="43" t="n">
        <v>2</v>
      </c>
      <c r="C6" s="44" t="s">
        <v>40</v>
      </c>
      <c r="D6" s="45" t="n">
        <v>4</v>
      </c>
      <c r="E6" s="29"/>
      <c r="F6" s="46" t="n">
        <v>0.3</v>
      </c>
      <c r="G6" s="47" t="n">
        <f aca="false">IF(D6&gt;=4,D6*F6,0)</f>
        <v>1.2</v>
      </c>
    </row>
    <row r="7" s="42" customFormat="true" ht="60" hidden="false" customHeight="true" outlineLevel="0" collapsed="false">
      <c r="B7" s="43" t="n">
        <v>3</v>
      </c>
      <c r="C7" s="44" t="s">
        <v>41</v>
      </c>
      <c r="D7" s="45" t="n">
        <v>5</v>
      </c>
      <c r="E7" s="29"/>
      <c r="F7" s="46" t="n">
        <v>0.2</v>
      </c>
      <c r="G7" s="47" t="n">
        <f aca="false">IF(D7&gt;=4,D7*F7,0)</f>
        <v>1</v>
      </c>
    </row>
    <row r="8" customFormat="false" ht="50.1" hidden="false" customHeight="true" outlineLevel="0" collapsed="false">
      <c r="B8" s="43" t="n">
        <v>4</v>
      </c>
      <c r="C8" s="48" t="s">
        <v>42</v>
      </c>
      <c r="D8" s="45" t="n">
        <v>5</v>
      </c>
      <c r="E8" s="29"/>
      <c r="F8" s="49" t="n">
        <v>0.02</v>
      </c>
      <c r="G8" s="47" t="n">
        <f aca="false">IF(D8&gt;=4,D8*F8,0)</f>
        <v>0.1</v>
      </c>
      <c r="H8" s="0"/>
    </row>
    <row r="9" customFormat="false" ht="30" hidden="false" customHeight="true" outlineLevel="0" collapsed="false">
      <c r="B9" s="43" t="n">
        <v>5</v>
      </c>
      <c r="C9" s="48" t="s">
        <v>43</v>
      </c>
      <c r="D9" s="45" t="n">
        <v>5</v>
      </c>
      <c r="E9" s="29"/>
      <c r="F9" s="49" t="n">
        <v>0.02</v>
      </c>
      <c r="G9" s="47" t="n">
        <f aca="false">IF(D9&gt;=4,D9*F9,0)</f>
        <v>0.1</v>
      </c>
      <c r="H9" s="0"/>
    </row>
    <row r="10" customFormat="false" ht="30" hidden="false" customHeight="true" outlineLevel="0" collapsed="false">
      <c r="B10" s="43" t="n">
        <v>6</v>
      </c>
      <c r="C10" s="48" t="s">
        <v>44</v>
      </c>
      <c r="D10" s="45" t="n">
        <v>5</v>
      </c>
      <c r="E10" s="29" t="s">
        <v>45</v>
      </c>
      <c r="F10" s="49" t="n">
        <v>0.02</v>
      </c>
      <c r="G10" s="47" t="n">
        <f aca="false">IF(D10&gt;=4,D10*F10,0)</f>
        <v>0.1</v>
      </c>
      <c r="H10" s="0"/>
    </row>
    <row r="11" customFormat="false" ht="30" hidden="false" customHeight="true" outlineLevel="0" collapsed="false">
      <c r="B11" s="43" t="n">
        <v>7</v>
      </c>
      <c r="C11" s="48" t="s">
        <v>46</v>
      </c>
      <c r="D11" s="50" t="n">
        <v>5</v>
      </c>
      <c r="E11" s="29"/>
      <c r="F11" s="49" t="n">
        <v>0.06</v>
      </c>
      <c r="G11" s="47" t="n">
        <f aca="false">IF(D11&gt;=4,D11*F11,0)</f>
        <v>0.3</v>
      </c>
      <c r="H11" s="0"/>
    </row>
    <row r="12" customFormat="false" ht="30" hidden="false" customHeight="true" outlineLevel="0" collapsed="false">
      <c r="B12" s="43" t="n">
        <v>8</v>
      </c>
      <c r="C12" s="48" t="s">
        <v>47</v>
      </c>
      <c r="D12" s="45" t="n">
        <v>4</v>
      </c>
      <c r="E12" s="29"/>
      <c r="F12" s="49" t="n">
        <v>0.02</v>
      </c>
      <c r="G12" s="47" t="n">
        <f aca="false">IF(D12&gt;=4,D12*F12,0)</f>
        <v>0.08</v>
      </c>
      <c r="H12" s="0"/>
    </row>
    <row r="13" customFormat="false" ht="30" hidden="false" customHeight="true" outlineLevel="0" collapsed="false">
      <c r="B13" s="43" t="n">
        <v>9</v>
      </c>
      <c r="C13" s="48" t="s">
        <v>48</v>
      </c>
      <c r="D13" s="45" t="n">
        <v>3</v>
      </c>
      <c r="E13" s="29"/>
      <c r="F13" s="49" t="n">
        <v>0.02</v>
      </c>
      <c r="G13" s="47" t="n">
        <f aca="false">IF(D13&gt;=4,D13*F13,0)</f>
        <v>0</v>
      </c>
      <c r="H13" s="0"/>
    </row>
    <row r="14" customFormat="false" ht="30" hidden="false" customHeight="true" outlineLevel="0" collapsed="false">
      <c r="B14" s="43" t="n">
        <v>10</v>
      </c>
      <c r="C14" s="48" t="s">
        <v>49</v>
      </c>
      <c r="D14" s="45" t="n">
        <v>5</v>
      </c>
      <c r="E14" s="29"/>
      <c r="F14" s="49" t="n">
        <v>0.02</v>
      </c>
      <c r="G14" s="47" t="n">
        <f aca="false">IF(D14&gt;=4,D14*F14,0)</f>
        <v>0.1</v>
      </c>
      <c r="H14" s="0"/>
    </row>
    <row r="15" customFormat="false" ht="30" hidden="false" customHeight="true" outlineLevel="0" collapsed="false">
      <c r="B15" s="43" t="n">
        <v>11</v>
      </c>
      <c r="C15" s="48" t="s">
        <v>50</v>
      </c>
      <c r="D15" s="45" t="n">
        <v>5</v>
      </c>
      <c r="E15" s="29"/>
      <c r="F15" s="49" t="n">
        <v>0.02</v>
      </c>
      <c r="G15" s="47" t="n">
        <f aca="false">IF(D15&gt;=4,D15*F15,0)</f>
        <v>0.1</v>
      </c>
      <c r="H15" s="0"/>
    </row>
    <row r="16" customFormat="false" ht="20.1" hidden="false" customHeight="true" outlineLevel="0" collapsed="false">
      <c r="B16" s="51" t="s">
        <v>51</v>
      </c>
      <c r="C16" s="51"/>
      <c r="D16" s="51"/>
      <c r="E16" s="51"/>
      <c r="F16" s="52" t="n">
        <f aca="false">SUM(F5:F15)</f>
        <v>1</v>
      </c>
      <c r="G16" s="53" t="n">
        <f aca="false">IF((I4=1),SUM(G5:G15),0)</f>
        <v>0</v>
      </c>
      <c r="H16" s="0"/>
    </row>
    <row r="17" customFormat="false" ht="20.1" hidden="false" customHeight="true" outlineLevel="0" collapsed="false">
      <c r="B17" s="54"/>
      <c r="C17" s="54"/>
      <c r="D17" s="55"/>
      <c r="E17" s="56"/>
      <c r="H17" s="0"/>
    </row>
    <row r="18" customFormat="false" ht="15.95" hidden="false" customHeight="true" outlineLevel="0" collapsed="false">
      <c r="B18" s="57" t="s">
        <v>52</v>
      </c>
      <c r="C18" s="57"/>
      <c r="D18" s="57"/>
      <c r="H18" s="58"/>
    </row>
    <row r="19" customFormat="false" ht="15.95" hidden="false" customHeight="true" outlineLevel="0" collapsed="false">
      <c r="B19" s="59" t="n">
        <v>5</v>
      </c>
      <c r="C19" s="60" t="s">
        <v>53</v>
      </c>
      <c r="D19" s="60"/>
    </row>
    <row r="20" customFormat="false" ht="15.95" hidden="false" customHeight="true" outlineLevel="0" collapsed="false">
      <c r="B20" s="61" t="n">
        <v>4</v>
      </c>
      <c r="C20" s="60" t="s">
        <v>54</v>
      </c>
      <c r="D20" s="60"/>
    </row>
    <row r="21" customFormat="false" ht="15.95" hidden="false" customHeight="true" outlineLevel="0" collapsed="false">
      <c r="B21" s="62" t="n">
        <v>3</v>
      </c>
      <c r="C21" s="60" t="s">
        <v>55</v>
      </c>
      <c r="D21" s="60"/>
    </row>
    <row r="22" customFormat="false" ht="15.95" hidden="false" customHeight="true" outlineLevel="0" collapsed="false">
      <c r="B22" s="63" t="n">
        <v>2</v>
      </c>
      <c r="C22" s="60" t="s">
        <v>56</v>
      </c>
      <c r="D22" s="60"/>
    </row>
    <row r="23" customFormat="false" ht="15.95" hidden="false" customHeight="true" outlineLevel="0" collapsed="false">
      <c r="B23" s="64" t="n">
        <v>1</v>
      </c>
      <c r="C23" s="60" t="s">
        <v>57</v>
      </c>
      <c r="D23" s="60"/>
    </row>
    <row r="24" customFormat="false" ht="15.95" hidden="false" customHeight="true" outlineLevel="0" collapsed="false">
      <c r="B24" s="65" t="n">
        <v>0</v>
      </c>
      <c r="C24" s="60" t="s">
        <v>58</v>
      </c>
      <c r="D24" s="60"/>
    </row>
    <row r="25" customFormat="false" ht="15.95" hidden="false" customHeight="true" outlineLevel="0" collapsed="false">
      <c r="B25" s="66" t="s">
        <v>59</v>
      </c>
      <c r="C25" s="60" t="s">
        <v>60</v>
      </c>
      <c r="D25" s="60"/>
    </row>
  </sheetData>
  <mergeCells count="13">
    <mergeCell ref="B2:E2"/>
    <mergeCell ref="B3:E3"/>
    <mergeCell ref="B4:C4"/>
    <mergeCell ref="B16:E16"/>
    <mergeCell ref="B17:C17"/>
    <mergeCell ref="B18:D18"/>
    <mergeCell ref="C19:D19"/>
    <mergeCell ref="C20:D20"/>
    <mergeCell ref="C21:D21"/>
    <mergeCell ref="C22:D22"/>
    <mergeCell ref="C23:D23"/>
    <mergeCell ref="C24:D24"/>
    <mergeCell ref="C25:D25"/>
  </mergeCells>
  <conditionalFormatting sqref="D12">
    <cfRule type="cellIs" priority="2" operator="equal" aboveAverage="0" equalAverage="0" bottom="0" percent="0" rank="0" text="" dxfId="0">
      <formula>5</formula>
    </cfRule>
    <cfRule type="cellIs" priority="3" operator="equal" aboveAverage="0" equalAverage="0" bottom="0" percent="0" rank="0" text="" dxfId="1">
      <formula>4</formula>
    </cfRule>
    <cfRule type="cellIs" priority="4" operator="equal" aboveAverage="0" equalAverage="0" bottom="0" percent="0" rank="0" text="" dxfId="2">
      <formula>3</formula>
    </cfRule>
    <cfRule type="cellIs" priority="5" operator="equal" aboveAverage="0" equalAverage="0" bottom="0" percent="0" rank="0" text="" dxfId="3">
      <formula>2</formula>
    </cfRule>
    <cfRule type="cellIs" priority="6" operator="equal" aboveAverage="0" equalAverage="0" bottom="0" percent="0" rank="0" text="" dxfId="4">
      <formula>1</formula>
    </cfRule>
  </conditionalFormatting>
  <conditionalFormatting sqref="D13:D15">
    <cfRule type="cellIs" priority="7" operator="equal" aboveAverage="0" equalAverage="0" bottom="0" percent="0" rank="0" text="" dxfId="5">
      <formula>5</formula>
    </cfRule>
    <cfRule type="cellIs" priority="8" operator="equal" aboveAverage="0" equalAverage="0" bottom="0" percent="0" rank="0" text="" dxfId="6">
      <formula>4</formula>
    </cfRule>
    <cfRule type="cellIs" priority="9" operator="equal" aboveAverage="0" equalAverage="0" bottom="0" percent="0" rank="0" text="" dxfId="7">
      <formula>3</formula>
    </cfRule>
    <cfRule type="cellIs" priority="10" operator="equal" aboveAverage="0" equalAverage="0" bottom="0" percent="0" rank="0" text="" dxfId="8">
      <formula>2</formula>
    </cfRule>
    <cfRule type="cellIs" priority="11" operator="equal" aboveAverage="0" equalAverage="0" bottom="0" percent="0" rank="0" text="" dxfId="9">
      <formula>1</formula>
    </cfRule>
  </conditionalFormatting>
  <conditionalFormatting sqref="D9">
    <cfRule type="cellIs" priority="12" operator="equal" aboveAverage="0" equalAverage="0" bottom="0" percent="0" rank="0" text="" dxfId="10">
      <formula>5</formula>
    </cfRule>
    <cfRule type="cellIs" priority="13" operator="equal" aboveAverage="0" equalAverage="0" bottom="0" percent="0" rank="0" text="" dxfId="11">
      <formula>4</formula>
    </cfRule>
    <cfRule type="cellIs" priority="14" operator="equal" aboveAverage="0" equalAverage="0" bottom="0" percent="0" rank="0" text="" dxfId="12">
      <formula>3</formula>
    </cfRule>
    <cfRule type="cellIs" priority="15" operator="equal" aboveAverage="0" equalAverage="0" bottom="0" percent="0" rank="0" text="" dxfId="13">
      <formula>2</formula>
    </cfRule>
    <cfRule type="cellIs" priority="16" operator="equal" aboveAverage="0" equalAverage="0" bottom="0" percent="0" rank="0" text="" dxfId="14">
      <formula>1</formula>
    </cfRule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8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9" activeCellId="0" sqref="B9"/>
    </sheetView>
  </sheetViews>
  <sheetFormatPr defaultRowHeight="15" outlineLevelRow="0" outlineLevelCol="0"/>
  <cols>
    <col collapsed="false" customWidth="true" hidden="false" outlineLevel="0" max="1" min="1" style="1" width="6.62"/>
    <col collapsed="false" customWidth="true" hidden="false" outlineLevel="0" max="2" min="2" style="1" width="8.62"/>
    <col collapsed="false" customWidth="true" hidden="false" outlineLevel="0" max="3" min="3" style="1" width="60.62"/>
    <col collapsed="false" customWidth="true" hidden="false" outlineLevel="0" max="4" min="4" style="1" width="10.62"/>
    <col collapsed="false" customWidth="true" hidden="false" outlineLevel="0" max="5" min="5" style="1" width="30.63"/>
    <col collapsed="false" customWidth="true" hidden="false" outlineLevel="0" max="7" min="6" style="1" width="6.62"/>
    <col collapsed="false" customWidth="true" hidden="false" outlineLevel="0" max="8" min="8" style="1" width="10.62"/>
    <col collapsed="false" customWidth="true" hidden="true" outlineLevel="0" max="9" min="9" style="1" width="10.5"/>
    <col collapsed="false" customWidth="true" hidden="false" outlineLevel="0" max="1025" min="10" style="1" width="11"/>
  </cols>
  <sheetData>
    <row r="1" customFormat="false" ht="15" hidden="false" customHeight="true" outlineLevel="0" collapsed="false">
      <c r="A1" s="0"/>
      <c r="B1" s="0"/>
      <c r="C1" s="0"/>
      <c r="D1" s="0"/>
      <c r="E1" s="0"/>
      <c r="F1" s="0"/>
      <c r="G1" s="0"/>
      <c r="I1" s="0"/>
    </row>
    <row r="2" customFormat="false" ht="15" hidden="false" customHeight="true" outlineLevel="0" collapsed="false">
      <c r="A2" s="0"/>
      <c r="B2" s="37" t="s">
        <v>61</v>
      </c>
      <c r="C2" s="37"/>
      <c r="D2" s="37"/>
      <c r="E2" s="37"/>
      <c r="F2" s="0"/>
      <c r="G2" s="0"/>
      <c r="I2" s="0"/>
    </row>
    <row r="3" customFormat="false" ht="30" hidden="false" customHeight="true" outlineLevel="0" collapsed="false">
      <c r="A3" s="0"/>
      <c r="B3" s="38" t="s">
        <v>62</v>
      </c>
      <c r="C3" s="38"/>
      <c r="D3" s="38"/>
      <c r="E3" s="38"/>
      <c r="F3" s="0"/>
      <c r="G3" s="0"/>
      <c r="I3" s="0"/>
    </row>
    <row r="4" customFormat="false" ht="15" hidden="false" customHeight="true" outlineLevel="0" collapsed="false">
      <c r="A4" s="0"/>
      <c r="B4" s="39" t="s">
        <v>17</v>
      </c>
      <c r="C4" s="39"/>
      <c r="D4" s="40" t="s">
        <v>19</v>
      </c>
      <c r="E4" s="40" t="s">
        <v>38</v>
      </c>
      <c r="F4" s="40" t="s">
        <v>18</v>
      </c>
      <c r="G4" s="40" t="s">
        <v>20</v>
      </c>
      <c r="I4" s="41" t="n">
        <f aca="false">AND(G5&gt;0,G6&gt;0,G7&gt;0,G8&gt;0)</f>
        <v>0</v>
      </c>
    </row>
    <row r="5" customFormat="false" ht="30" hidden="false" customHeight="true" outlineLevel="0" collapsed="false">
      <c r="A5" s="0"/>
      <c r="B5" s="43" t="n">
        <v>1</v>
      </c>
      <c r="C5" s="48" t="s">
        <v>63</v>
      </c>
      <c r="D5" s="45" t="n">
        <v>3</v>
      </c>
      <c r="E5" s="67"/>
      <c r="F5" s="46" t="n">
        <v>0.6</v>
      </c>
      <c r="G5" s="68" t="n">
        <f aca="false">IF(D5&gt;4,D5*F5,0)</f>
        <v>0</v>
      </c>
    </row>
    <row r="6" customFormat="false" ht="30" hidden="false" customHeight="true" outlineLevel="0" collapsed="false">
      <c r="A6" s="0"/>
      <c r="B6" s="43" t="n">
        <v>2</v>
      </c>
      <c r="C6" s="48" t="s">
        <v>64</v>
      </c>
      <c r="D6" s="45" t="n">
        <v>3</v>
      </c>
      <c r="E6" s="67"/>
      <c r="F6" s="46" t="n">
        <v>0.2</v>
      </c>
      <c r="G6" s="68" t="n">
        <f aca="false">IF(D6&gt;4,D6*F6,0)</f>
        <v>0</v>
      </c>
    </row>
    <row r="7" customFormat="false" ht="30" hidden="false" customHeight="true" outlineLevel="0" collapsed="false">
      <c r="A7" s="0"/>
      <c r="B7" s="43" t="n">
        <v>3</v>
      </c>
      <c r="C7" s="48" t="s">
        <v>65</v>
      </c>
      <c r="D7" s="45" t="n">
        <v>2</v>
      </c>
      <c r="E7" s="67"/>
      <c r="F7" s="46" t="n">
        <v>0.1</v>
      </c>
      <c r="G7" s="68" t="n">
        <f aca="false">IF(D7&gt;4,D7*F7,0)</f>
        <v>0</v>
      </c>
    </row>
    <row r="8" customFormat="false" ht="30" hidden="false" customHeight="true" outlineLevel="0" collapsed="false">
      <c r="A8" s="0"/>
      <c r="B8" s="43" t="n">
        <v>4</v>
      </c>
      <c r="C8" s="48" t="s">
        <v>66</v>
      </c>
      <c r="D8" s="45" t="n">
        <v>3</v>
      </c>
      <c r="E8" s="67"/>
      <c r="F8" s="46" t="n">
        <v>0.1</v>
      </c>
      <c r="G8" s="68" t="n">
        <f aca="false">IF(D8&gt;4,D8*F8,0)</f>
        <v>0</v>
      </c>
    </row>
    <row r="9" customFormat="false" ht="20.1" hidden="false" customHeight="true" outlineLevel="0" collapsed="false">
      <c r="A9" s="0"/>
      <c r="B9" s="69" t="s">
        <v>51</v>
      </c>
      <c r="C9" s="69"/>
      <c r="D9" s="69"/>
      <c r="E9" s="69"/>
      <c r="F9" s="70" t="n">
        <f aca="false">SUM(F5:F8)</f>
        <v>1</v>
      </c>
      <c r="G9" s="53" t="n">
        <f aca="false">IF((I4=1),SUM(G5:G8),0)</f>
        <v>0</v>
      </c>
    </row>
    <row r="10" customFormat="false" ht="20.1" hidden="false" customHeight="true" outlineLevel="0" collapsed="false">
      <c r="A10" s="0"/>
      <c r="B10" s="0"/>
      <c r="C10" s="0"/>
      <c r="D10" s="0"/>
    </row>
    <row r="11" customFormat="false" ht="15" hidden="false" customHeight="true" outlineLevel="0" collapsed="false">
      <c r="A11" s="71"/>
      <c r="B11" s="57" t="s">
        <v>52</v>
      </c>
      <c r="C11" s="57"/>
      <c r="D11" s="57"/>
    </row>
    <row r="12" customFormat="false" ht="15" hidden="false" customHeight="true" outlineLevel="0" collapsed="false">
      <c r="A12" s="71"/>
      <c r="B12" s="59" t="n">
        <v>5</v>
      </c>
      <c r="C12" s="60" t="s">
        <v>53</v>
      </c>
      <c r="D12" s="60"/>
    </row>
    <row r="13" customFormat="false" ht="15" hidden="false" customHeight="true" outlineLevel="0" collapsed="false">
      <c r="B13" s="61" t="n">
        <v>4</v>
      </c>
      <c r="C13" s="60" t="s">
        <v>54</v>
      </c>
      <c r="D13" s="60"/>
    </row>
    <row r="14" customFormat="false" ht="15" hidden="false" customHeight="true" outlineLevel="0" collapsed="false">
      <c r="B14" s="62" t="n">
        <v>3</v>
      </c>
      <c r="C14" s="60" t="s">
        <v>55</v>
      </c>
      <c r="D14" s="60"/>
    </row>
    <row r="15" customFormat="false" ht="15" hidden="false" customHeight="true" outlineLevel="0" collapsed="false">
      <c r="B15" s="63" t="n">
        <v>2</v>
      </c>
      <c r="C15" s="60" t="s">
        <v>56</v>
      </c>
      <c r="D15" s="60"/>
    </row>
    <row r="16" customFormat="false" ht="15" hidden="false" customHeight="true" outlineLevel="0" collapsed="false">
      <c r="B16" s="64" t="n">
        <v>1</v>
      </c>
      <c r="C16" s="60" t="s">
        <v>57</v>
      </c>
      <c r="D16" s="60"/>
    </row>
    <row r="17" customFormat="false" ht="15" hidden="false" customHeight="true" outlineLevel="0" collapsed="false">
      <c r="B17" s="65" t="n">
        <v>0</v>
      </c>
      <c r="C17" s="60" t="s">
        <v>58</v>
      </c>
      <c r="D17" s="60"/>
    </row>
    <row r="18" customFormat="false" ht="15" hidden="false" customHeight="true" outlineLevel="0" collapsed="false">
      <c r="B18" s="66" t="s">
        <v>59</v>
      </c>
      <c r="C18" s="60" t="s">
        <v>60</v>
      </c>
      <c r="D18" s="60"/>
    </row>
  </sheetData>
  <mergeCells count="12">
    <mergeCell ref="B2:E2"/>
    <mergeCell ref="B3:E3"/>
    <mergeCell ref="B4:C4"/>
    <mergeCell ref="B9:E9"/>
    <mergeCell ref="B11:D11"/>
    <mergeCell ref="C12:D12"/>
    <mergeCell ref="C13:D13"/>
    <mergeCell ref="C14:D14"/>
    <mergeCell ref="C15:D15"/>
    <mergeCell ref="C16:D16"/>
    <mergeCell ref="C17:D17"/>
    <mergeCell ref="C18:D18"/>
  </mergeCells>
  <conditionalFormatting sqref="D5:D7">
    <cfRule type="cellIs" priority="2" operator="equal" aboveAverage="0" equalAverage="0" bottom="0" percent="0" rank="0" text="" dxfId="0">
      <formula>5</formula>
    </cfRule>
    <cfRule type="cellIs" priority="3" operator="equal" aboveAverage="0" equalAverage="0" bottom="0" percent="0" rank="0" text="" dxfId="1">
      <formula>4</formula>
    </cfRule>
    <cfRule type="cellIs" priority="4" operator="equal" aboveAverage="0" equalAverage="0" bottom="0" percent="0" rank="0" text="" dxfId="2">
      <formula>3</formula>
    </cfRule>
    <cfRule type="cellIs" priority="5" operator="equal" aboveAverage="0" equalAverage="0" bottom="0" percent="0" rank="0" text="" dxfId="3">
      <formula>2</formula>
    </cfRule>
    <cfRule type="cellIs" priority="6" operator="equal" aboveAverage="0" equalAverage="0" bottom="0" percent="0" rank="0" text="" dxfId="4">
      <formula>1</formula>
    </cfRule>
  </conditionalFormatting>
  <conditionalFormatting sqref="D8">
    <cfRule type="cellIs" priority="7" operator="equal" aboveAverage="0" equalAverage="0" bottom="0" percent="0" rank="0" text="" dxfId="0">
      <formula>5</formula>
    </cfRule>
    <cfRule type="cellIs" priority="8" operator="equal" aboveAverage="0" equalAverage="0" bottom="0" percent="0" rank="0" text="" dxfId="1">
      <formula>4</formula>
    </cfRule>
    <cfRule type="cellIs" priority="9" operator="equal" aboveAverage="0" equalAverage="0" bottom="0" percent="0" rank="0" text="" dxfId="2">
      <formula>3</formula>
    </cfRule>
    <cfRule type="cellIs" priority="10" operator="equal" aboveAverage="0" equalAverage="0" bottom="0" percent="0" rank="0" text="" dxfId="3">
      <formula>2</formula>
    </cfRule>
    <cfRule type="cellIs" priority="11" operator="equal" aboveAverage="0" equalAverage="0" bottom="0" percent="0" rank="0" text="" dxfId="4">
      <formula>1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J16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7" activeCellId="0" sqref="B7"/>
    </sheetView>
  </sheetViews>
  <sheetFormatPr defaultRowHeight="15" outlineLevelRow="0" outlineLevelCol="0"/>
  <cols>
    <col collapsed="false" customWidth="true" hidden="false" outlineLevel="0" max="1" min="1" style="1" width="6.62"/>
    <col collapsed="false" customWidth="true" hidden="false" outlineLevel="0" max="2" min="2" style="1" width="8.62"/>
    <col collapsed="false" customWidth="true" hidden="false" outlineLevel="0" max="3" min="3" style="1" width="60.62"/>
    <col collapsed="false" customWidth="true" hidden="false" outlineLevel="0" max="4" min="4" style="1" width="10.62"/>
    <col collapsed="false" customWidth="true" hidden="false" outlineLevel="0" max="5" min="5" style="1" width="30.63"/>
    <col collapsed="false" customWidth="true" hidden="false" outlineLevel="0" max="7" min="6" style="1" width="6.62"/>
    <col collapsed="false" customWidth="true" hidden="false" outlineLevel="0" max="8" min="8" style="1" width="10.62"/>
    <col collapsed="false" customWidth="true" hidden="true" outlineLevel="0" max="9" min="9" style="1" width="10.5"/>
    <col collapsed="false" customWidth="true" hidden="false" outlineLevel="0" max="1025" min="10" style="1" width="11"/>
  </cols>
  <sheetData>
    <row r="1" customFormat="false" ht="15" hidden="false" customHeight="true" outlineLevel="0" collapsed="false">
      <c r="B1" s="0"/>
      <c r="C1" s="0"/>
      <c r="D1" s="0"/>
      <c r="E1" s="0"/>
      <c r="F1" s="0"/>
      <c r="G1" s="0"/>
      <c r="I1" s="0"/>
      <c r="J1" s="0"/>
    </row>
    <row r="2" customFormat="false" ht="15" hidden="false" customHeight="true" outlineLevel="0" collapsed="false">
      <c r="B2" s="37" t="s">
        <v>67</v>
      </c>
      <c r="C2" s="37"/>
      <c r="D2" s="37"/>
      <c r="E2" s="37"/>
      <c r="F2" s="0"/>
      <c r="G2" s="0"/>
      <c r="I2" s="0"/>
      <c r="J2" s="0"/>
    </row>
    <row r="3" customFormat="false" ht="15" hidden="false" customHeight="true" outlineLevel="0" collapsed="false">
      <c r="B3" s="39" t="s">
        <v>17</v>
      </c>
      <c r="C3" s="39"/>
      <c r="D3" s="40" t="s">
        <v>19</v>
      </c>
      <c r="E3" s="40" t="s">
        <v>38</v>
      </c>
      <c r="F3" s="40" t="s">
        <v>18</v>
      </c>
      <c r="G3" s="40" t="s">
        <v>20</v>
      </c>
      <c r="I3" s="41" t="n">
        <f aca="false">AND(G4&gt;0,G5&gt;0,G6&gt;0)</f>
        <v>0</v>
      </c>
      <c r="J3" s="0"/>
    </row>
    <row r="4" customFormat="false" ht="30" hidden="false" customHeight="true" outlineLevel="0" collapsed="false">
      <c r="B4" s="43" t="n">
        <v>1</v>
      </c>
      <c r="C4" s="72" t="s">
        <v>68</v>
      </c>
      <c r="D4" s="45" t="n">
        <v>5</v>
      </c>
      <c r="E4" s="73"/>
      <c r="F4" s="46" t="n">
        <v>0.5</v>
      </c>
      <c r="G4" s="68" t="n">
        <f aca="false">IF(D4&gt;4,D4*F4,0)</f>
        <v>2.5</v>
      </c>
      <c r="J4" s="74"/>
    </row>
    <row r="5" customFormat="false" ht="50.1" hidden="false" customHeight="true" outlineLevel="0" collapsed="false">
      <c r="B5" s="43" t="n">
        <v>2</v>
      </c>
      <c r="C5" s="72" t="s">
        <v>69</v>
      </c>
      <c r="D5" s="45" t="n">
        <v>3</v>
      </c>
      <c r="E5" s="73"/>
      <c r="F5" s="49" t="n">
        <v>0.3</v>
      </c>
      <c r="G5" s="68" t="n">
        <f aca="false">IF(D5&gt;4,D5*F5,0)</f>
        <v>0</v>
      </c>
      <c r="J5" s="74"/>
    </row>
    <row r="6" customFormat="false" ht="30" hidden="false" customHeight="true" outlineLevel="0" collapsed="false">
      <c r="B6" s="43" t="n">
        <v>3</v>
      </c>
      <c r="C6" s="72" t="s">
        <v>70</v>
      </c>
      <c r="D6" s="45" t="n">
        <v>3</v>
      </c>
      <c r="E6" s="73"/>
      <c r="F6" s="46" t="n">
        <v>0.2</v>
      </c>
      <c r="G6" s="68" t="n">
        <f aca="false">IF(D6&gt;4,D6*F6,0)</f>
        <v>0</v>
      </c>
      <c r="J6" s="74"/>
    </row>
    <row r="7" customFormat="false" ht="20.1" hidden="false" customHeight="true" outlineLevel="0" collapsed="false">
      <c r="B7" s="69" t="s">
        <v>51</v>
      </c>
      <c r="C7" s="69"/>
      <c r="D7" s="69"/>
      <c r="E7" s="69"/>
      <c r="F7" s="70" t="n">
        <f aca="false">SUM(F4:F6)</f>
        <v>1</v>
      </c>
      <c r="G7" s="53" t="n">
        <f aca="false">IF((I3=1),SUM(G4:G6),0)</f>
        <v>0</v>
      </c>
      <c r="J7" s="75"/>
    </row>
    <row r="8" customFormat="false" ht="20.1" hidden="false" customHeight="true" outlineLevel="0" collapsed="false">
      <c r="B8" s="0"/>
      <c r="C8" s="0"/>
      <c r="D8" s="0"/>
    </row>
    <row r="9" customFormat="false" ht="15" hidden="false" customHeight="true" outlineLevel="0" collapsed="false">
      <c r="B9" s="57" t="s">
        <v>52</v>
      </c>
      <c r="C9" s="57"/>
      <c r="D9" s="57"/>
    </row>
    <row r="10" customFormat="false" ht="15" hidden="false" customHeight="true" outlineLevel="0" collapsed="false">
      <c r="B10" s="59" t="n">
        <v>5</v>
      </c>
      <c r="C10" s="60" t="s">
        <v>53</v>
      </c>
      <c r="D10" s="60"/>
    </row>
    <row r="11" customFormat="false" ht="15" hidden="false" customHeight="true" outlineLevel="0" collapsed="false">
      <c r="B11" s="61" t="n">
        <v>4</v>
      </c>
      <c r="C11" s="60" t="s">
        <v>54</v>
      </c>
      <c r="D11" s="60"/>
    </row>
    <row r="12" customFormat="false" ht="15" hidden="false" customHeight="true" outlineLevel="0" collapsed="false">
      <c r="B12" s="62" t="n">
        <v>3</v>
      </c>
      <c r="C12" s="60" t="s">
        <v>55</v>
      </c>
      <c r="D12" s="60"/>
    </row>
    <row r="13" customFormat="false" ht="15" hidden="false" customHeight="true" outlineLevel="0" collapsed="false">
      <c r="B13" s="63" t="n">
        <v>2</v>
      </c>
      <c r="C13" s="60" t="s">
        <v>56</v>
      </c>
      <c r="D13" s="60"/>
    </row>
    <row r="14" customFormat="false" ht="15" hidden="false" customHeight="true" outlineLevel="0" collapsed="false">
      <c r="B14" s="64" t="n">
        <v>1</v>
      </c>
      <c r="C14" s="60" t="s">
        <v>57</v>
      </c>
      <c r="D14" s="60"/>
    </row>
    <row r="15" customFormat="false" ht="15" hidden="false" customHeight="true" outlineLevel="0" collapsed="false">
      <c r="B15" s="65" t="n">
        <v>0</v>
      </c>
      <c r="C15" s="60" t="s">
        <v>58</v>
      </c>
      <c r="D15" s="60"/>
    </row>
    <row r="16" customFormat="false" ht="15" hidden="false" customHeight="true" outlineLevel="0" collapsed="false">
      <c r="B16" s="66" t="s">
        <v>59</v>
      </c>
      <c r="C16" s="60" t="s">
        <v>60</v>
      </c>
      <c r="D16" s="60"/>
    </row>
  </sheetData>
  <mergeCells count="12">
    <mergeCell ref="B2:E2"/>
    <mergeCell ref="B3:C3"/>
    <mergeCell ref="J4:J6"/>
    <mergeCell ref="B7:E7"/>
    <mergeCell ref="B9:D9"/>
    <mergeCell ref="C10:D10"/>
    <mergeCell ref="C11:D11"/>
    <mergeCell ref="C12:D12"/>
    <mergeCell ref="C13:D13"/>
    <mergeCell ref="C14:D14"/>
    <mergeCell ref="C15:D15"/>
    <mergeCell ref="C16:D16"/>
  </mergeCells>
  <conditionalFormatting sqref="D4:D6">
    <cfRule type="cellIs" priority="2" operator="equal" aboveAverage="0" equalAverage="0" bottom="0" percent="0" rank="0" text="" dxfId="0">
      <formula>5</formula>
    </cfRule>
    <cfRule type="cellIs" priority="3" operator="equal" aboveAverage="0" equalAverage="0" bottom="0" percent="0" rank="0" text="" dxfId="1">
      <formula>4</formula>
    </cfRule>
    <cfRule type="cellIs" priority="4" operator="equal" aboveAverage="0" equalAverage="0" bottom="0" percent="0" rank="0" text="" dxfId="2">
      <formula>3</formula>
    </cfRule>
    <cfRule type="cellIs" priority="5" operator="equal" aboveAverage="0" equalAverage="0" bottom="0" percent="0" rank="0" text="" dxfId="3">
      <formula>2</formula>
    </cfRule>
    <cfRule type="cellIs" priority="6" operator="equal" aboveAverage="0" equalAverage="0" bottom="0" percent="0" rank="0" text="" dxfId="4">
      <formula>1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J17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9" activeCellId="0" sqref="D9"/>
    </sheetView>
  </sheetViews>
  <sheetFormatPr defaultRowHeight="15" outlineLevelRow="0" outlineLevelCol="0"/>
  <cols>
    <col collapsed="false" customWidth="true" hidden="false" outlineLevel="0" max="1" min="1" style="1" width="6.62"/>
    <col collapsed="false" customWidth="true" hidden="false" outlineLevel="0" max="2" min="2" style="1" width="8.62"/>
    <col collapsed="false" customWidth="true" hidden="false" outlineLevel="0" max="3" min="3" style="1" width="60.62"/>
    <col collapsed="false" customWidth="true" hidden="false" outlineLevel="0" max="4" min="4" style="1" width="10.62"/>
    <col collapsed="false" customWidth="true" hidden="false" outlineLevel="0" max="5" min="5" style="1" width="30.63"/>
    <col collapsed="false" customWidth="true" hidden="false" outlineLevel="0" max="7" min="6" style="1" width="6.62"/>
    <col collapsed="false" customWidth="true" hidden="false" outlineLevel="0" max="8" min="8" style="1" width="10.62"/>
    <col collapsed="false" customWidth="true" hidden="true" outlineLevel="0" max="10" min="9" style="1" width="10.5"/>
    <col collapsed="false" customWidth="true" hidden="false" outlineLevel="0" max="1025" min="11" style="1" width="11"/>
  </cols>
  <sheetData>
    <row r="1" customFormat="false" ht="15" hidden="false" customHeight="true" outlineLevel="0" collapsed="false">
      <c r="B1" s="0"/>
      <c r="C1" s="0"/>
      <c r="D1" s="0"/>
      <c r="E1" s="0"/>
      <c r="F1" s="0"/>
      <c r="G1" s="0"/>
      <c r="I1" s="0"/>
      <c r="J1" s="0"/>
    </row>
    <row r="2" customFormat="false" ht="15" hidden="false" customHeight="true" outlineLevel="0" collapsed="false">
      <c r="B2" s="37" t="s">
        <v>71</v>
      </c>
      <c r="C2" s="37"/>
      <c r="D2" s="37"/>
      <c r="E2" s="37"/>
      <c r="F2" s="0"/>
      <c r="G2" s="0"/>
      <c r="I2" s="0"/>
      <c r="J2" s="0"/>
    </row>
    <row r="3" customFormat="false" ht="30" hidden="false" customHeight="true" outlineLevel="0" collapsed="false">
      <c r="B3" s="38" t="s">
        <v>72</v>
      </c>
      <c r="C3" s="38"/>
      <c r="D3" s="38"/>
      <c r="E3" s="38"/>
      <c r="F3" s="0"/>
      <c r="G3" s="0"/>
      <c r="I3" s="0"/>
      <c r="J3" s="0"/>
    </row>
    <row r="4" customFormat="false" ht="15" hidden="false" customHeight="true" outlineLevel="0" collapsed="false">
      <c r="B4" s="39" t="s">
        <v>17</v>
      </c>
      <c r="C4" s="39"/>
      <c r="D4" s="40" t="s">
        <v>19</v>
      </c>
      <c r="E4" s="40" t="s">
        <v>38</v>
      </c>
      <c r="F4" s="40" t="s">
        <v>18</v>
      </c>
      <c r="G4" s="40" t="s">
        <v>20</v>
      </c>
      <c r="I4" s="41" t="n">
        <f aca="false">AND(G5&gt;0,G6&gt;0,G7&gt;0)</f>
        <v>0</v>
      </c>
      <c r="J4" s="0"/>
    </row>
    <row r="5" customFormat="false" ht="30" hidden="false" customHeight="true" outlineLevel="0" collapsed="false">
      <c r="B5" s="43" t="n">
        <v>1</v>
      </c>
      <c r="C5" s="72" t="s">
        <v>73</v>
      </c>
      <c r="D5" s="45" t="n">
        <v>2</v>
      </c>
      <c r="E5" s="73"/>
      <c r="F5" s="49" t="n">
        <v>0.4</v>
      </c>
      <c r="G5" s="68" t="n">
        <f aca="false">IF(D5&gt;4,D5*F5,0)</f>
        <v>0</v>
      </c>
      <c r="J5" s="74" t="s">
        <v>74</v>
      </c>
    </row>
    <row r="6" customFormat="false" ht="30" hidden="false" customHeight="true" outlineLevel="0" collapsed="false">
      <c r="B6" s="43" t="n">
        <v>2</v>
      </c>
      <c r="C6" s="72" t="s">
        <v>75</v>
      </c>
      <c r="D6" s="45" t="n">
        <v>2</v>
      </c>
      <c r="E6" s="73"/>
      <c r="F6" s="49" t="n">
        <v>0.4</v>
      </c>
      <c r="G6" s="68" t="n">
        <f aca="false">IF(D6&gt;4,D6*F6,0)</f>
        <v>0</v>
      </c>
      <c r="J6" s="74"/>
    </row>
    <row r="7" customFormat="false" ht="30" hidden="false" customHeight="true" outlineLevel="0" collapsed="false">
      <c r="B7" s="43" t="n">
        <v>3</v>
      </c>
      <c r="C7" s="72" t="s">
        <v>76</v>
      </c>
      <c r="D7" s="45" t="n">
        <v>2</v>
      </c>
      <c r="E7" s="73"/>
      <c r="F7" s="49" t="n">
        <v>0.2</v>
      </c>
      <c r="G7" s="68" t="n">
        <f aca="false">IF(D7&gt;4,D7*F7,0)</f>
        <v>0</v>
      </c>
      <c r="J7" s="74"/>
    </row>
    <row r="8" customFormat="false" ht="20.1" hidden="false" customHeight="true" outlineLevel="0" collapsed="false">
      <c r="B8" s="69" t="s">
        <v>51</v>
      </c>
      <c r="C8" s="69"/>
      <c r="D8" s="69"/>
      <c r="E8" s="69"/>
      <c r="F8" s="70" t="n">
        <f aca="false">SUM(F5:F7)</f>
        <v>1</v>
      </c>
      <c r="G8" s="53" t="n">
        <f aca="false">IF((I4=1),SUM(G5:G7),0)</f>
        <v>0</v>
      </c>
      <c r="J8" s="75"/>
    </row>
    <row r="9" customFormat="false" ht="20.1" hidden="false" customHeight="true" outlineLevel="0" collapsed="false">
      <c r="B9" s="0"/>
      <c r="C9" s="0"/>
      <c r="D9" s="0"/>
    </row>
    <row r="10" customFormat="false" ht="15" hidden="false" customHeight="true" outlineLevel="0" collapsed="false">
      <c r="B10" s="57" t="s">
        <v>52</v>
      </c>
      <c r="C10" s="57"/>
      <c r="D10" s="57"/>
    </row>
    <row r="11" customFormat="false" ht="15" hidden="false" customHeight="true" outlineLevel="0" collapsed="false">
      <c r="B11" s="59" t="n">
        <v>5</v>
      </c>
      <c r="C11" s="60" t="s">
        <v>53</v>
      </c>
      <c r="D11" s="60"/>
    </row>
    <row r="12" customFormat="false" ht="15" hidden="false" customHeight="true" outlineLevel="0" collapsed="false">
      <c r="B12" s="61" t="n">
        <v>4</v>
      </c>
      <c r="C12" s="60" t="s">
        <v>54</v>
      </c>
      <c r="D12" s="60"/>
    </row>
    <row r="13" customFormat="false" ht="15" hidden="false" customHeight="true" outlineLevel="0" collapsed="false">
      <c r="B13" s="62" t="n">
        <v>3</v>
      </c>
      <c r="C13" s="60" t="s">
        <v>55</v>
      </c>
      <c r="D13" s="60"/>
    </row>
    <row r="14" customFormat="false" ht="15" hidden="false" customHeight="true" outlineLevel="0" collapsed="false">
      <c r="B14" s="63" t="n">
        <v>2</v>
      </c>
      <c r="C14" s="60" t="s">
        <v>56</v>
      </c>
      <c r="D14" s="60"/>
    </row>
    <row r="15" customFormat="false" ht="15" hidden="false" customHeight="true" outlineLevel="0" collapsed="false">
      <c r="B15" s="64" t="n">
        <v>1</v>
      </c>
      <c r="C15" s="60" t="s">
        <v>57</v>
      </c>
      <c r="D15" s="60"/>
    </row>
    <row r="16" customFormat="false" ht="15" hidden="false" customHeight="true" outlineLevel="0" collapsed="false">
      <c r="B16" s="65" t="n">
        <v>0</v>
      </c>
      <c r="C16" s="60" t="s">
        <v>58</v>
      </c>
      <c r="D16" s="60"/>
    </row>
    <row r="17" customFormat="false" ht="15" hidden="false" customHeight="true" outlineLevel="0" collapsed="false">
      <c r="B17" s="66" t="s">
        <v>59</v>
      </c>
      <c r="C17" s="60" t="s">
        <v>60</v>
      </c>
      <c r="D17" s="60"/>
    </row>
  </sheetData>
  <mergeCells count="13">
    <mergeCell ref="B2:E2"/>
    <mergeCell ref="B3:E3"/>
    <mergeCell ref="B4:C4"/>
    <mergeCell ref="J5:J7"/>
    <mergeCell ref="B8:E8"/>
    <mergeCell ref="B10:D10"/>
    <mergeCell ref="C11:D11"/>
    <mergeCell ref="C12:D12"/>
    <mergeCell ref="C13:D13"/>
    <mergeCell ref="C14:D14"/>
    <mergeCell ref="C15:D15"/>
    <mergeCell ref="C16:D16"/>
    <mergeCell ref="C17:D17"/>
  </mergeCells>
  <conditionalFormatting sqref="D5:D7">
    <cfRule type="cellIs" priority="2" operator="equal" aboveAverage="0" equalAverage="0" bottom="0" percent="0" rank="0" text="" dxfId="0">
      <formula>5</formula>
    </cfRule>
    <cfRule type="cellIs" priority="3" operator="equal" aboveAverage="0" equalAverage="0" bottom="0" percent="0" rank="0" text="" dxfId="1">
      <formula>4</formula>
    </cfRule>
    <cfRule type="cellIs" priority="4" operator="equal" aboveAverage="0" equalAverage="0" bottom="0" percent="0" rank="0" text="" dxfId="2">
      <formula>3</formula>
    </cfRule>
    <cfRule type="cellIs" priority="5" operator="equal" aboveAverage="0" equalAverage="0" bottom="0" percent="0" rank="0" text="" dxfId="3">
      <formula>2</formula>
    </cfRule>
    <cfRule type="cellIs" priority="6" operator="equal" aboveAverage="0" equalAverage="0" bottom="0" percent="0" rank="0" text="" dxfId="4">
      <formula>1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8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9" activeCellId="0" sqref="B9"/>
    </sheetView>
  </sheetViews>
  <sheetFormatPr defaultRowHeight="15" outlineLevelRow="0" outlineLevelCol="0"/>
  <cols>
    <col collapsed="false" customWidth="true" hidden="false" outlineLevel="0" max="1" min="1" style="1" width="6.62"/>
    <col collapsed="false" customWidth="true" hidden="false" outlineLevel="0" max="2" min="2" style="1" width="8.62"/>
    <col collapsed="false" customWidth="true" hidden="false" outlineLevel="0" max="3" min="3" style="1" width="60.62"/>
    <col collapsed="false" customWidth="true" hidden="false" outlineLevel="0" max="4" min="4" style="1" width="10.62"/>
    <col collapsed="false" customWidth="true" hidden="false" outlineLevel="0" max="5" min="5" style="1" width="30.63"/>
    <col collapsed="false" customWidth="true" hidden="false" outlineLevel="0" max="7" min="6" style="1" width="6.62"/>
    <col collapsed="false" customWidth="true" hidden="false" outlineLevel="0" max="8" min="8" style="1" width="10.62"/>
    <col collapsed="false" customWidth="true" hidden="true" outlineLevel="0" max="15" min="9" style="1" width="10.5"/>
    <col collapsed="false" customWidth="true" hidden="false" outlineLevel="0" max="1025" min="16" style="1" width="11"/>
  </cols>
  <sheetData>
    <row r="1" customFormat="false" ht="15" hidden="false" customHeight="true" outlineLevel="0" collapsed="false">
      <c r="A1" s="0"/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5" hidden="false" customHeight="true" outlineLevel="0" collapsed="false">
      <c r="B2" s="37" t="s">
        <v>77</v>
      </c>
      <c r="C2" s="37"/>
      <c r="D2" s="37"/>
      <c r="E2" s="37"/>
    </row>
    <row r="3" customFormat="false" ht="30" hidden="false" customHeight="true" outlineLevel="0" collapsed="false">
      <c r="B3" s="38" t="s">
        <v>78</v>
      </c>
      <c r="C3" s="38"/>
      <c r="D3" s="38"/>
      <c r="E3" s="38"/>
      <c r="F3" s="0"/>
      <c r="G3" s="0"/>
      <c r="I3" s="0"/>
      <c r="J3" s="0"/>
    </row>
    <row r="4" customFormat="false" ht="15" hidden="false" customHeight="true" outlineLevel="0" collapsed="false">
      <c r="B4" s="39" t="s">
        <v>17</v>
      </c>
      <c r="C4" s="39"/>
      <c r="D4" s="40" t="s">
        <v>19</v>
      </c>
      <c r="E4" s="40" t="s">
        <v>38</v>
      </c>
      <c r="F4" s="40" t="s">
        <v>18</v>
      </c>
      <c r="G4" s="40" t="s">
        <v>20</v>
      </c>
      <c r="I4" s="41" t="n">
        <f aca="false">AND(G5&gt;0,G6&gt;0,G7&gt;0,G8&gt;0)</f>
        <v>1</v>
      </c>
      <c r="J4" s="0"/>
    </row>
    <row r="5" customFormat="false" ht="30" hidden="false" customHeight="true" outlineLevel="0" collapsed="false">
      <c r="B5" s="43" t="n">
        <v>1</v>
      </c>
      <c r="C5" s="48" t="s">
        <v>79</v>
      </c>
      <c r="D5" s="45" t="n">
        <v>5</v>
      </c>
      <c r="E5" s="76"/>
      <c r="F5" s="49" t="n">
        <v>0.4</v>
      </c>
      <c r="G5" s="68" t="n">
        <f aca="false">IF(D5&gt;=4,D5*F5,0)</f>
        <v>2</v>
      </c>
      <c r="J5" s="74" t="s">
        <v>74</v>
      </c>
    </row>
    <row r="6" customFormat="false" ht="30" hidden="false" customHeight="true" outlineLevel="0" collapsed="false">
      <c r="B6" s="43" t="n">
        <v>2</v>
      </c>
      <c r="C6" s="48" t="s">
        <v>80</v>
      </c>
      <c r="D6" s="45" t="n">
        <v>5</v>
      </c>
      <c r="E6" s="76"/>
      <c r="F6" s="49" t="n">
        <v>0.4</v>
      </c>
      <c r="G6" s="68" t="n">
        <f aca="false">IF(D6&gt;=4,D6*F6,0)</f>
        <v>2</v>
      </c>
      <c r="J6" s="74"/>
    </row>
    <row r="7" customFormat="false" ht="50.1" hidden="false" customHeight="true" outlineLevel="0" collapsed="false">
      <c r="B7" s="43" t="n">
        <v>3</v>
      </c>
      <c r="C7" s="48" t="s">
        <v>81</v>
      </c>
      <c r="D7" s="45" t="n">
        <v>5</v>
      </c>
      <c r="E7" s="76"/>
      <c r="F7" s="49" t="n">
        <v>0.1</v>
      </c>
      <c r="G7" s="68" t="n">
        <f aca="false">IF(D7&gt;=4,D7*F7,0)</f>
        <v>0.5</v>
      </c>
      <c r="J7" s="74"/>
    </row>
    <row r="8" customFormat="false" ht="30" hidden="false" customHeight="true" outlineLevel="0" collapsed="false">
      <c r="B8" s="43" t="n">
        <v>4</v>
      </c>
      <c r="C8" s="77" t="s">
        <v>82</v>
      </c>
      <c r="D8" s="45" t="n">
        <v>5</v>
      </c>
      <c r="E8" s="76"/>
      <c r="F8" s="49" t="n">
        <v>0.1</v>
      </c>
      <c r="G8" s="68" t="n">
        <f aca="false">IF(D8&gt;=4,D8*F8,0)</f>
        <v>0.5</v>
      </c>
      <c r="J8" s="74"/>
    </row>
    <row r="9" customFormat="false" ht="20.1" hidden="false" customHeight="true" outlineLevel="0" collapsed="false">
      <c r="B9" s="69" t="s">
        <v>51</v>
      </c>
      <c r="C9" s="69"/>
      <c r="D9" s="69"/>
      <c r="E9" s="69"/>
      <c r="F9" s="70" t="n">
        <f aca="false">SUM(F5:F8)</f>
        <v>1</v>
      </c>
      <c r="G9" s="53" t="n">
        <f aca="false">IF((I4=1),SUM(G5:G8),0)</f>
        <v>5</v>
      </c>
      <c r="J9" s="75"/>
    </row>
    <row r="10" customFormat="false" ht="20.1" hidden="false" customHeight="true" outlineLevel="0" collapsed="false">
      <c r="B10" s="0"/>
      <c r="C10" s="0"/>
      <c r="D10" s="0"/>
    </row>
    <row r="11" customFormat="false" ht="15" hidden="false" customHeight="true" outlineLevel="0" collapsed="false">
      <c r="B11" s="57" t="s">
        <v>52</v>
      </c>
      <c r="C11" s="57"/>
      <c r="D11" s="57"/>
    </row>
    <row r="12" customFormat="false" ht="15" hidden="false" customHeight="true" outlineLevel="0" collapsed="false">
      <c r="B12" s="59" t="n">
        <v>5</v>
      </c>
      <c r="C12" s="60" t="s">
        <v>53</v>
      </c>
      <c r="D12" s="60"/>
    </row>
    <row r="13" customFormat="false" ht="15" hidden="false" customHeight="true" outlineLevel="0" collapsed="false">
      <c r="B13" s="61" t="n">
        <v>4</v>
      </c>
      <c r="C13" s="60" t="s">
        <v>54</v>
      </c>
      <c r="D13" s="60"/>
    </row>
    <row r="14" customFormat="false" ht="15" hidden="false" customHeight="true" outlineLevel="0" collapsed="false">
      <c r="B14" s="62" t="n">
        <v>3</v>
      </c>
      <c r="C14" s="60" t="s">
        <v>55</v>
      </c>
      <c r="D14" s="60"/>
    </row>
    <row r="15" customFormat="false" ht="15" hidden="false" customHeight="true" outlineLevel="0" collapsed="false">
      <c r="B15" s="63" t="n">
        <v>2</v>
      </c>
      <c r="C15" s="60" t="s">
        <v>56</v>
      </c>
      <c r="D15" s="60"/>
    </row>
    <row r="16" customFormat="false" ht="15" hidden="false" customHeight="true" outlineLevel="0" collapsed="false">
      <c r="B16" s="64" t="n">
        <v>1</v>
      </c>
      <c r="C16" s="60" t="s">
        <v>57</v>
      </c>
      <c r="D16" s="60"/>
    </row>
    <row r="17" customFormat="false" ht="15" hidden="false" customHeight="true" outlineLevel="0" collapsed="false">
      <c r="B17" s="65" t="n">
        <v>0</v>
      </c>
      <c r="C17" s="60" t="s">
        <v>58</v>
      </c>
      <c r="D17" s="60"/>
    </row>
    <row r="18" customFormat="false" ht="15" hidden="false" customHeight="true" outlineLevel="0" collapsed="false">
      <c r="B18" s="66" t="s">
        <v>59</v>
      </c>
      <c r="C18" s="60" t="s">
        <v>60</v>
      </c>
      <c r="D18" s="60"/>
    </row>
  </sheetData>
  <mergeCells count="13">
    <mergeCell ref="B2:E2"/>
    <mergeCell ref="B3:E3"/>
    <mergeCell ref="B4:C4"/>
    <mergeCell ref="J5:J8"/>
    <mergeCell ref="B9:E9"/>
    <mergeCell ref="B11:D11"/>
    <mergeCell ref="C12:D12"/>
    <mergeCell ref="C13:D13"/>
    <mergeCell ref="C14:D14"/>
    <mergeCell ref="C15:D15"/>
    <mergeCell ref="C16:D16"/>
    <mergeCell ref="C17:D17"/>
    <mergeCell ref="C18:D18"/>
  </mergeCells>
  <conditionalFormatting sqref="D5:D6">
    <cfRule type="cellIs" priority="2" operator="equal" aboveAverage="0" equalAverage="0" bottom="0" percent="0" rank="0" text="" dxfId="0">
      <formula>5</formula>
    </cfRule>
    <cfRule type="cellIs" priority="3" operator="equal" aboveAverage="0" equalAverage="0" bottom="0" percent="0" rank="0" text="" dxfId="1">
      <formula>4</formula>
    </cfRule>
    <cfRule type="cellIs" priority="4" operator="equal" aboveAverage="0" equalAverage="0" bottom="0" percent="0" rank="0" text="" dxfId="2">
      <formula>3</formula>
    </cfRule>
    <cfRule type="cellIs" priority="5" operator="equal" aboveAverage="0" equalAverage="0" bottom="0" percent="0" rank="0" text="" dxfId="3">
      <formula>2</formula>
    </cfRule>
    <cfRule type="cellIs" priority="6" operator="equal" aboveAverage="0" equalAverage="0" bottom="0" percent="0" rank="0" text="" dxfId="4">
      <formula>1</formula>
    </cfRule>
  </conditionalFormatting>
  <conditionalFormatting sqref="D8">
    <cfRule type="cellIs" priority="7" operator="equal" aboveAverage="0" equalAverage="0" bottom="0" percent="0" rank="0" text="" dxfId="0">
      <formula>5</formula>
    </cfRule>
    <cfRule type="cellIs" priority="8" operator="equal" aboveAverage="0" equalAverage="0" bottom="0" percent="0" rank="0" text="" dxfId="1">
      <formula>4</formula>
    </cfRule>
    <cfRule type="cellIs" priority="9" operator="equal" aboveAverage="0" equalAverage="0" bottom="0" percent="0" rank="0" text="" dxfId="2">
      <formula>3</formula>
    </cfRule>
    <cfRule type="cellIs" priority="10" operator="equal" aboveAverage="0" equalAverage="0" bottom="0" percent="0" rank="0" text="" dxfId="3">
      <formula>2</formula>
    </cfRule>
    <cfRule type="cellIs" priority="11" operator="equal" aboveAverage="0" equalAverage="0" bottom="0" percent="0" rank="0" text="" dxfId="4">
      <formula>1</formula>
    </cfRule>
  </conditionalFormatting>
  <conditionalFormatting sqref="D7">
    <cfRule type="cellIs" priority="12" operator="equal" aboveAverage="0" equalAverage="0" bottom="0" percent="0" rank="0" text="" dxfId="5">
      <formula>5</formula>
    </cfRule>
    <cfRule type="cellIs" priority="13" operator="equal" aboveAverage="0" equalAverage="0" bottom="0" percent="0" rank="0" text="" dxfId="6">
      <formula>4</formula>
    </cfRule>
    <cfRule type="cellIs" priority="14" operator="equal" aboveAverage="0" equalAverage="0" bottom="0" percent="0" rank="0" text="" dxfId="7">
      <formula>3</formula>
    </cfRule>
    <cfRule type="cellIs" priority="15" operator="equal" aboveAverage="0" equalAverage="0" bottom="0" percent="0" rank="0" text="" dxfId="8">
      <formula>2</formula>
    </cfRule>
    <cfRule type="cellIs" priority="16" operator="equal" aboveAverage="0" equalAverage="0" bottom="0" percent="0" rank="0" text="" dxfId="9">
      <formula>1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K16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6" activeCellId="0" sqref="D6"/>
    </sheetView>
  </sheetViews>
  <sheetFormatPr defaultRowHeight="15" outlineLevelRow="0" outlineLevelCol="0"/>
  <cols>
    <col collapsed="false" customWidth="true" hidden="false" outlineLevel="0" max="1" min="1" style="1" width="6.62"/>
    <col collapsed="false" customWidth="true" hidden="false" outlineLevel="0" max="2" min="2" style="1" width="8.62"/>
    <col collapsed="false" customWidth="true" hidden="false" outlineLevel="0" max="3" min="3" style="1" width="60.62"/>
    <col collapsed="false" customWidth="true" hidden="false" outlineLevel="0" max="4" min="4" style="1" width="10.62"/>
    <col collapsed="false" customWidth="true" hidden="false" outlineLevel="0" max="5" min="5" style="1" width="30.63"/>
    <col collapsed="false" customWidth="true" hidden="false" outlineLevel="0" max="7" min="6" style="1" width="6.62"/>
    <col collapsed="false" customWidth="true" hidden="true" outlineLevel="0" max="12" min="8" style="1" width="10.5"/>
    <col collapsed="false" customWidth="true" hidden="false" outlineLevel="0" max="1025" min="13" style="1" width="11"/>
  </cols>
  <sheetData>
    <row r="1" customFormat="false" ht="15" hidden="false" customHeight="true" outlineLevel="0" collapsed="false">
      <c r="B1" s="0"/>
      <c r="C1" s="0"/>
      <c r="D1" s="0"/>
      <c r="E1" s="0"/>
      <c r="F1" s="0"/>
      <c r="G1" s="0"/>
      <c r="H1" s="0"/>
      <c r="I1" s="0"/>
      <c r="J1" s="0"/>
      <c r="K1" s="0"/>
    </row>
    <row r="2" customFormat="false" ht="15" hidden="false" customHeight="true" outlineLevel="0" collapsed="false">
      <c r="B2" s="37" t="s">
        <v>83</v>
      </c>
      <c r="C2" s="37"/>
      <c r="D2" s="37"/>
      <c r="E2" s="37"/>
      <c r="F2" s="0"/>
      <c r="G2" s="0"/>
      <c r="H2" s="0"/>
      <c r="I2" s="0"/>
      <c r="J2" s="0"/>
      <c r="K2" s="0"/>
    </row>
    <row r="3" customFormat="false" ht="15" hidden="false" customHeight="true" outlineLevel="0" collapsed="false">
      <c r="B3" s="39" t="s">
        <v>17</v>
      </c>
      <c r="C3" s="39"/>
      <c r="D3" s="40" t="s">
        <v>19</v>
      </c>
      <c r="E3" s="40" t="s">
        <v>38</v>
      </c>
      <c r="F3" s="40" t="s">
        <v>18</v>
      </c>
      <c r="G3" s="40" t="s">
        <v>20</v>
      </c>
      <c r="H3" s="78"/>
      <c r="I3" s="0"/>
      <c r="J3" s="79" t="n">
        <f aca="false">AND(G4&gt;0,G5&gt;0,I6=1)</f>
        <v>0</v>
      </c>
      <c r="K3" s="0"/>
    </row>
    <row r="4" customFormat="false" ht="30" hidden="false" customHeight="true" outlineLevel="0" collapsed="false">
      <c r="B4" s="43" t="n">
        <v>1</v>
      </c>
      <c r="C4" s="29" t="s">
        <v>84</v>
      </c>
      <c r="D4" s="45" t="n">
        <v>5</v>
      </c>
      <c r="E4" s="80"/>
      <c r="F4" s="49" t="n">
        <v>0.45</v>
      </c>
      <c r="G4" s="68" t="n">
        <f aca="false">IF(D4&gt;=4,D4*F4,0)</f>
        <v>2.25</v>
      </c>
      <c r="H4" s="81"/>
      <c r="I4" s="81"/>
      <c r="J4" s="81"/>
      <c r="K4" s="0"/>
    </row>
    <row r="5" customFormat="false" ht="30" hidden="false" customHeight="true" outlineLevel="0" collapsed="false">
      <c r="B5" s="43" t="n">
        <v>2</v>
      </c>
      <c r="C5" s="29" t="s">
        <v>85</v>
      </c>
      <c r="D5" s="45" t="n">
        <v>4</v>
      </c>
      <c r="E5" s="82"/>
      <c r="F5" s="49" t="n">
        <v>0.45</v>
      </c>
      <c r="G5" s="68" t="n">
        <f aca="false">IF(D5&gt;=4,D5*F5,0)</f>
        <v>1.8</v>
      </c>
      <c r="H5" s="81"/>
      <c r="I5" s="81"/>
      <c r="J5" s="0"/>
      <c r="K5" s="0"/>
    </row>
    <row r="6" customFormat="false" ht="50.1" hidden="false" customHeight="true" outlineLevel="0" collapsed="false">
      <c r="B6" s="43" t="n">
        <v>3</v>
      </c>
      <c r="C6" s="29" t="s">
        <v>86</v>
      </c>
      <c r="D6" s="45"/>
      <c r="E6" s="82"/>
      <c r="F6" s="49" t="n">
        <v>0.1</v>
      </c>
      <c r="G6" s="68" t="str">
        <f aca="false">IF(D6&lt;&gt;"",D6*F6,"")</f>
        <v/>
      </c>
      <c r="H6" s="81"/>
      <c r="I6" s="83" t="n">
        <f aca="false">IF((D6&gt;=4),1,0)</f>
        <v>0</v>
      </c>
      <c r="J6" s="84" t="n">
        <f aca="false">IF(G6="",1,0)</f>
        <v>1</v>
      </c>
      <c r="K6" s="85" t="s">
        <v>87</v>
      </c>
    </row>
    <row r="7" customFormat="false" ht="20.1" hidden="false" customHeight="true" outlineLevel="0" collapsed="false">
      <c r="B7" s="69" t="s">
        <v>51</v>
      </c>
      <c r="C7" s="69"/>
      <c r="D7" s="69"/>
      <c r="E7" s="69"/>
      <c r="F7" s="70" t="n">
        <f aca="false">SUM(F4:F6)</f>
        <v>1</v>
      </c>
      <c r="G7" s="53" t="n">
        <f aca="false">IF((I6=1),I7,J7)</f>
        <v>4.5</v>
      </c>
      <c r="H7" s="86"/>
      <c r="I7" s="26" t="n">
        <f aca="false">IF((J3=1),SUM(G4:G6),0)</f>
        <v>0</v>
      </c>
      <c r="J7" s="26" t="n">
        <f aca="false">IF((J6=1),((SUM(G4:G5)/4.5)*5),SUM(G4:G6))</f>
        <v>4.5</v>
      </c>
    </row>
    <row r="8" customFormat="false" ht="20.1" hidden="false" customHeight="true" outlineLevel="0" collapsed="false">
      <c r="B8" s="0"/>
      <c r="C8" s="0"/>
      <c r="D8" s="0"/>
    </row>
    <row r="9" customFormat="false" ht="15" hidden="false" customHeight="true" outlineLevel="0" collapsed="false">
      <c r="B9" s="57" t="s">
        <v>52</v>
      </c>
      <c r="C9" s="57"/>
      <c r="D9" s="57"/>
    </row>
    <row r="10" customFormat="false" ht="15" hidden="false" customHeight="true" outlineLevel="0" collapsed="false">
      <c r="B10" s="59" t="n">
        <v>5</v>
      </c>
      <c r="C10" s="60" t="s">
        <v>53</v>
      </c>
      <c r="D10" s="60"/>
    </row>
    <row r="11" customFormat="false" ht="15" hidden="false" customHeight="true" outlineLevel="0" collapsed="false">
      <c r="B11" s="61" t="n">
        <v>4</v>
      </c>
      <c r="C11" s="60" t="s">
        <v>54</v>
      </c>
      <c r="D11" s="60"/>
    </row>
    <row r="12" customFormat="false" ht="15" hidden="false" customHeight="true" outlineLevel="0" collapsed="false">
      <c r="B12" s="62" t="n">
        <v>3</v>
      </c>
      <c r="C12" s="60" t="s">
        <v>55</v>
      </c>
      <c r="D12" s="60"/>
    </row>
    <row r="13" customFormat="false" ht="15" hidden="false" customHeight="true" outlineLevel="0" collapsed="false">
      <c r="B13" s="63" t="n">
        <v>2</v>
      </c>
      <c r="C13" s="60" t="s">
        <v>56</v>
      </c>
      <c r="D13" s="60"/>
    </row>
    <row r="14" customFormat="false" ht="15" hidden="false" customHeight="true" outlineLevel="0" collapsed="false">
      <c r="B14" s="64" t="n">
        <v>1</v>
      </c>
      <c r="C14" s="60" t="s">
        <v>57</v>
      </c>
      <c r="D14" s="60"/>
    </row>
    <row r="15" customFormat="false" ht="15" hidden="false" customHeight="true" outlineLevel="0" collapsed="false">
      <c r="B15" s="65" t="n">
        <v>0</v>
      </c>
      <c r="C15" s="60" t="s">
        <v>58</v>
      </c>
      <c r="D15" s="60"/>
    </row>
    <row r="16" customFormat="false" ht="15" hidden="false" customHeight="true" outlineLevel="0" collapsed="false">
      <c r="B16" s="66" t="s">
        <v>59</v>
      </c>
      <c r="C16" s="60" t="s">
        <v>60</v>
      </c>
      <c r="D16" s="60"/>
    </row>
  </sheetData>
  <mergeCells count="11">
    <mergeCell ref="B2:E2"/>
    <mergeCell ref="B3:C3"/>
    <mergeCell ref="B7:E7"/>
    <mergeCell ref="B9:D9"/>
    <mergeCell ref="C10:D10"/>
    <mergeCell ref="C11:D11"/>
    <mergeCell ref="C12:D12"/>
    <mergeCell ref="C13:D13"/>
    <mergeCell ref="C14:D14"/>
    <mergeCell ref="C15:D15"/>
    <mergeCell ref="C16:D16"/>
  </mergeCells>
  <conditionalFormatting sqref="D5:D6">
    <cfRule type="cellIs" priority="2" operator="equal" aboveAverage="0" equalAverage="0" bottom="0" percent="0" rank="0" text="" dxfId="0">
      <formula>5</formula>
    </cfRule>
    <cfRule type="cellIs" priority="3" operator="equal" aboveAverage="0" equalAverage="0" bottom="0" percent="0" rank="0" text="" dxfId="1">
      <formula>4</formula>
    </cfRule>
    <cfRule type="cellIs" priority="4" operator="equal" aboveAverage="0" equalAverage="0" bottom="0" percent="0" rank="0" text="" dxfId="2">
      <formula>3</formula>
    </cfRule>
    <cfRule type="cellIs" priority="5" operator="equal" aboveAverage="0" equalAverage="0" bottom="0" percent="0" rank="0" text="" dxfId="3">
      <formula>2</formula>
    </cfRule>
    <cfRule type="cellIs" priority="6" operator="equal" aboveAverage="0" equalAverage="0" bottom="0" percent="0" rank="0" text="" dxfId="4">
      <formula>1</formula>
    </cfRule>
  </conditionalFormatting>
  <conditionalFormatting sqref="D4">
    <cfRule type="cellIs" priority="7" operator="equal" aboveAverage="0" equalAverage="0" bottom="0" percent="0" rank="0" text="" dxfId="0">
      <formula>5</formula>
    </cfRule>
    <cfRule type="cellIs" priority="8" operator="equal" aboveAverage="0" equalAverage="0" bottom="0" percent="0" rank="0" text="" dxfId="1">
      <formula>4</formula>
    </cfRule>
    <cfRule type="cellIs" priority="9" operator="equal" aboveAverage="0" equalAverage="0" bottom="0" percent="0" rank="0" text="" dxfId="2">
      <formula>3</formula>
    </cfRule>
    <cfRule type="cellIs" priority="10" operator="equal" aboveAverage="0" equalAverage="0" bottom="0" percent="0" rank="0" text="" dxfId="3">
      <formula>2</formula>
    </cfRule>
    <cfRule type="cellIs" priority="11" operator="equal" aboveAverage="0" equalAverage="0" bottom="0" percent="0" rank="0" text="" dxfId="4">
      <formula>1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K17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7" activeCellId="0" sqref="D7"/>
    </sheetView>
  </sheetViews>
  <sheetFormatPr defaultRowHeight="15" outlineLevelRow="0" outlineLevelCol="0"/>
  <cols>
    <col collapsed="false" customWidth="true" hidden="false" outlineLevel="0" max="1" min="1" style="1" width="6.62"/>
    <col collapsed="false" customWidth="true" hidden="false" outlineLevel="0" max="2" min="2" style="1" width="8.62"/>
    <col collapsed="false" customWidth="true" hidden="false" outlineLevel="0" max="3" min="3" style="1" width="60.62"/>
    <col collapsed="false" customWidth="true" hidden="false" outlineLevel="0" max="4" min="4" style="1" width="10.62"/>
    <col collapsed="false" customWidth="true" hidden="false" outlineLevel="0" max="5" min="5" style="1" width="30.63"/>
    <col collapsed="false" customWidth="true" hidden="false" outlineLevel="0" max="7" min="6" style="1" width="6.62"/>
    <col collapsed="false" customWidth="true" hidden="false" outlineLevel="0" max="8" min="8" style="1" width="10.62"/>
    <col collapsed="false" customWidth="true" hidden="true" outlineLevel="0" max="11" min="9" style="1" width="10.5"/>
    <col collapsed="false" customWidth="true" hidden="false" outlineLevel="0" max="1025" min="12" style="1" width="11"/>
  </cols>
  <sheetData>
    <row r="1" customFormat="false" ht="15" hidden="false" customHeight="true" outlineLevel="0" collapsed="false">
      <c r="B1" s="0"/>
      <c r="C1" s="0"/>
      <c r="D1" s="0"/>
      <c r="E1" s="0"/>
      <c r="F1" s="0"/>
      <c r="G1" s="0"/>
      <c r="I1" s="0"/>
      <c r="J1" s="0"/>
      <c r="K1" s="0"/>
    </row>
    <row r="2" customFormat="false" ht="15" hidden="false" customHeight="true" outlineLevel="0" collapsed="false">
      <c r="B2" s="37" t="s">
        <v>88</v>
      </c>
      <c r="C2" s="37"/>
      <c r="D2" s="37"/>
      <c r="E2" s="37"/>
      <c r="F2" s="0"/>
      <c r="G2" s="0"/>
      <c r="I2" s="0"/>
      <c r="J2" s="0"/>
      <c r="K2" s="0"/>
    </row>
    <row r="3" customFormat="false" ht="15" hidden="false" customHeight="true" outlineLevel="0" collapsed="false">
      <c r="B3" s="39" t="s">
        <v>17</v>
      </c>
      <c r="C3" s="39"/>
      <c r="D3" s="40" t="s">
        <v>19</v>
      </c>
      <c r="E3" s="40" t="s">
        <v>38</v>
      </c>
      <c r="F3" s="40" t="s">
        <v>18</v>
      </c>
      <c r="G3" s="40" t="s">
        <v>20</v>
      </c>
      <c r="I3" s="41" t="n">
        <f aca="false">AND(G4&gt;0,G5&gt;0,G6&gt;0,G7&gt;0)</f>
        <v>1</v>
      </c>
      <c r="J3" s="0"/>
      <c r="K3" s="0"/>
    </row>
    <row r="4" customFormat="false" ht="30" hidden="false" customHeight="true" outlineLevel="0" collapsed="false">
      <c r="B4" s="43" t="n">
        <v>1</v>
      </c>
      <c r="C4" s="48" t="s">
        <v>89</v>
      </c>
      <c r="D4" s="45" t="n">
        <v>5</v>
      </c>
      <c r="E4" s="87"/>
      <c r="F4" s="49" t="n">
        <v>0.4</v>
      </c>
      <c r="G4" s="68" t="n">
        <f aca="false">IF(D4&gt;=4,D4*F4,0)</f>
        <v>2</v>
      </c>
      <c r="I4" s="0"/>
      <c r="J4" s="0"/>
      <c r="K4" s="0"/>
    </row>
    <row r="5" customFormat="false" ht="30" hidden="false" customHeight="true" outlineLevel="0" collapsed="false">
      <c r="B5" s="43" t="n">
        <v>2</v>
      </c>
      <c r="C5" s="48" t="s">
        <v>90</v>
      </c>
      <c r="D5" s="45" t="n">
        <v>5</v>
      </c>
      <c r="E5" s="87"/>
      <c r="F5" s="49" t="n">
        <v>0.2</v>
      </c>
      <c r="G5" s="68" t="n">
        <f aca="false">IF(D5&gt;=4,D5*F5,0)</f>
        <v>1</v>
      </c>
      <c r="I5" s="0"/>
      <c r="J5" s="0"/>
      <c r="K5" s="0"/>
    </row>
    <row r="6" customFormat="false" ht="30" hidden="false" customHeight="true" outlineLevel="0" collapsed="false">
      <c r="B6" s="43" t="n">
        <v>3</v>
      </c>
      <c r="C6" s="48" t="s">
        <v>91</v>
      </c>
      <c r="D6" s="45" t="n">
        <v>5</v>
      </c>
      <c r="E6" s="87"/>
      <c r="F6" s="49" t="n">
        <v>0.2</v>
      </c>
      <c r="G6" s="68" t="n">
        <f aca="false">IF(D6&gt;=4,D6*F6,0)</f>
        <v>1</v>
      </c>
      <c r="I6" s="0"/>
      <c r="J6" s="0"/>
      <c r="K6" s="0"/>
    </row>
    <row r="7" customFormat="false" ht="30" hidden="false" customHeight="true" outlineLevel="0" collapsed="false">
      <c r="B7" s="43" t="n">
        <v>4</v>
      </c>
      <c r="C7" s="48" t="s">
        <v>92</v>
      </c>
      <c r="D7" s="45" t="n">
        <v>5</v>
      </c>
      <c r="E7" s="87"/>
      <c r="F7" s="49" t="n">
        <v>0.2</v>
      </c>
      <c r="G7" s="68" t="n">
        <f aca="false">IF(D7&gt;=4,D7*F7,0)</f>
        <v>1</v>
      </c>
      <c r="I7" s="88" t="s">
        <v>93</v>
      </c>
      <c r="J7" s="88"/>
      <c r="K7" s="88"/>
    </row>
    <row r="8" customFormat="false" ht="20.1" hidden="false" customHeight="true" outlineLevel="0" collapsed="false">
      <c r="B8" s="69" t="s">
        <v>51</v>
      </c>
      <c r="C8" s="69"/>
      <c r="D8" s="69"/>
      <c r="E8" s="69"/>
      <c r="F8" s="70" t="n">
        <f aca="false">SUM(F4:F7)</f>
        <v>1</v>
      </c>
      <c r="G8" s="53" t="n">
        <f aca="false">IF((I3=1),SUM(G4:G7),0)</f>
        <v>5</v>
      </c>
      <c r="I8" s="89"/>
    </row>
    <row r="9" customFormat="false" ht="20.1" hidden="false" customHeight="true" outlineLevel="0" collapsed="false">
      <c r="B9" s="0"/>
      <c r="C9" s="0"/>
      <c r="D9" s="0"/>
    </row>
    <row r="10" customFormat="false" ht="15" hidden="false" customHeight="true" outlineLevel="0" collapsed="false">
      <c r="B10" s="57" t="s">
        <v>52</v>
      </c>
      <c r="C10" s="57"/>
      <c r="D10" s="57"/>
    </row>
    <row r="11" customFormat="false" ht="15" hidden="false" customHeight="true" outlineLevel="0" collapsed="false">
      <c r="B11" s="59" t="n">
        <v>5</v>
      </c>
      <c r="C11" s="60" t="s">
        <v>53</v>
      </c>
      <c r="D11" s="60"/>
    </row>
    <row r="12" customFormat="false" ht="15" hidden="false" customHeight="true" outlineLevel="0" collapsed="false">
      <c r="B12" s="61" t="n">
        <v>4</v>
      </c>
      <c r="C12" s="60" t="s">
        <v>54</v>
      </c>
      <c r="D12" s="60"/>
    </row>
    <row r="13" customFormat="false" ht="15" hidden="false" customHeight="true" outlineLevel="0" collapsed="false">
      <c r="B13" s="62" t="n">
        <v>3</v>
      </c>
      <c r="C13" s="60" t="s">
        <v>55</v>
      </c>
      <c r="D13" s="60"/>
    </row>
    <row r="14" customFormat="false" ht="15" hidden="false" customHeight="true" outlineLevel="0" collapsed="false">
      <c r="B14" s="63" t="n">
        <v>2</v>
      </c>
      <c r="C14" s="60" t="s">
        <v>56</v>
      </c>
      <c r="D14" s="60"/>
    </row>
    <row r="15" customFormat="false" ht="15" hidden="false" customHeight="true" outlineLevel="0" collapsed="false">
      <c r="B15" s="64" t="n">
        <v>1</v>
      </c>
      <c r="C15" s="60" t="s">
        <v>57</v>
      </c>
      <c r="D15" s="60"/>
    </row>
    <row r="16" customFormat="false" ht="15" hidden="false" customHeight="true" outlineLevel="0" collapsed="false">
      <c r="B16" s="65" t="n">
        <v>0</v>
      </c>
      <c r="C16" s="60" t="s">
        <v>58</v>
      </c>
      <c r="D16" s="60"/>
    </row>
    <row r="17" customFormat="false" ht="15" hidden="false" customHeight="true" outlineLevel="0" collapsed="false">
      <c r="B17" s="66" t="s">
        <v>59</v>
      </c>
      <c r="C17" s="60" t="s">
        <v>60</v>
      </c>
      <c r="D17" s="60"/>
    </row>
  </sheetData>
  <mergeCells count="12">
    <mergeCell ref="B2:E2"/>
    <mergeCell ref="B3:C3"/>
    <mergeCell ref="I7:K7"/>
    <mergeCell ref="B8:E8"/>
    <mergeCell ref="B10:D10"/>
    <mergeCell ref="C11:D11"/>
    <mergeCell ref="C12:D12"/>
    <mergeCell ref="C13:D13"/>
    <mergeCell ref="C14:D14"/>
    <mergeCell ref="C15:D15"/>
    <mergeCell ref="C16:D16"/>
    <mergeCell ref="C17:D17"/>
  </mergeCells>
  <conditionalFormatting sqref="D4">
    <cfRule type="cellIs" priority="2" operator="equal" aboveAverage="0" equalAverage="0" bottom="0" percent="0" rank="0" text="" dxfId="0">
      <formula>5</formula>
    </cfRule>
    <cfRule type="cellIs" priority="3" operator="equal" aboveAverage="0" equalAverage="0" bottom="0" percent="0" rank="0" text="" dxfId="1">
      <formula>4</formula>
    </cfRule>
    <cfRule type="cellIs" priority="4" operator="equal" aboveAverage="0" equalAverage="0" bottom="0" percent="0" rank="0" text="" dxfId="2">
      <formula>3</formula>
    </cfRule>
    <cfRule type="cellIs" priority="5" operator="equal" aboveAverage="0" equalAverage="0" bottom="0" percent="0" rank="0" text="" dxfId="3">
      <formula>2</formula>
    </cfRule>
    <cfRule type="cellIs" priority="6" operator="equal" aboveAverage="0" equalAverage="0" bottom="0" percent="0" rank="0" text="" dxfId="4">
      <formula>1</formula>
    </cfRule>
  </conditionalFormatting>
  <conditionalFormatting sqref="D5">
    <cfRule type="cellIs" priority="7" operator="equal" aboveAverage="0" equalAverage="0" bottom="0" percent="0" rank="0" text="" dxfId="0">
      <formula>5</formula>
    </cfRule>
    <cfRule type="cellIs" priority="8" operator="equal" aboveAverage="0" equalAverage="0" bottom="0" percent="0" rank="0" text="" dxfId="1">
      <formula>4</formula>
    </cfRule>
    <cfRule type="cellIs" priority="9" operator="equal" aboveAverage="0" equalAverage="0" bottom="0" percent="0" rank="0" text="" dxfId="2">
      <formula>3</formula>
    </cfRule>
    <cfRule type="cellIs" priority="10" operator="equal" aboveAverage="0" equalAverage="0" bottom="0" percent="0" rank="0" text="" dxfId="3">
      <formula>2</formula>
    </cfRule>
    <cfRule type="cellIs" priority="11" operator="equal" aboveAverage="0" equalAverage="0" bottom="0" percent="0" rank="0" text="" dxfId="4">
      <formula>1</formula>
    </cfRule>
  </conditionalFormatting>
  <conditionalFormatting sqref="D6:D7">
    <cfRule type="cellIs" priority="12" operator="equal" aboveAverage="0" equalAverage="0" bottom="0" percent="0" rank="0" text="" dxfId="5">
      <formula>5</formula>
    </cfRule>
    <cfRule type="cellIs" priority="13" operator="equal" aboveAverage="0" equalAverage="0" bottom="0" percent="0" rank="0" text="" dxfId="6">
      <formula>4</formula>
    </cfRule>
    <cfRule type="cellIs" priority="14" operator="equal" aboveAverage="0" equalAverage="0" bottom="0" percent="0" rank="0" text="" dxfId="7">
      <formula>3</formula>
    </cfRule>
    <cfRule type="cellIs" priority="15" operator="equal" aboveAverage="0" equalAverage="0" bottom="0" percent="0" rank="0" text="" dxfId="8">
      <formula>2</formula>
    </cfRule>
    <cfRule type="cellIs" priority="16" operator="equal" aboveAverage="0" equalAverage="0" bottom="0" percent="0" rank="0" text="" dxfId="9">
      <formula>1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I16"/>
  <sheetViews>
    <sheetView showFormulas="false" showGridLines="fals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B7" activeCellId="0" sqref="B7"/>
    </sheetView>
  </sheetViews>
  <sheetFormatPr defaultRowHeight="15" outlineLevelRow="0" outlineLevelCol="0"/>
  <cols>
    <col collapsed="false" customWidth="true" hidden="false" outlineLevel="0" max="1" min="1" style="1" width="6.62"/>
    <col collapsed="false" customWidth="true" hidden="false" outlineLevel="0" max="2" min="2" style="1" width="8.62"/>
    <col collapsed="false" customWidth="true" hidden="false" outlineLevel="0" max="3" min="3" style="1" width="60.62"/>
    <col collapsed="false" customWidth="true" hidden="false" outlineLevel="0" max="4" min="4" style="1" width="10.62"/>
    <col collapsed="false" customWidth="true" hidden="false" outlineLevel="0" max="5" min="5" style="1" width="30.63"/>
    <col collapsed="false" customWidth="true" hidden="false" outlineLevel="0" max="7" min="6" style="1" width="6.62"/>
    <col collapsed="false" customWidth="true" hidden="false" outlineLevel="0" max="8" min="8" style="1" width="10.62"/>
    <col collapsed="false" customWidth="true" hidden="true" outlineLevel="0" max="9" min="9" style="1" width="10.5"/>
    <col collapsed="false" customWidth="true" hidden="false" outlineLevel="0" max="1025" min="10" style="1" width="11"/>
  </cols>
  <sheetData>
    <row r="1" customFormat="false" ht="15" hidden="false" customHeight="true" outlineLevel="0" collapsed="false">
      <c r="B1" s="0"/>
      <c r="C1" s="0"/>
      <c r="D1" s="0"/>
      <c r="E1" s="0"/>
      <c r="F1" s="0"/>
      <c r="G1" s="0"/>
      <c r="I1" s="0"/>
    </row>
    <row r="2" customFormat="false" ht="15" hidden="false" customHeight="true" outlineLevel="0" collapsed="false">
      <c r="B2" s="37" t="s">
        <v>94</v>
      </c>
      <c r="C2" s="37"/>
      <c r="D2" s="37"/>
      <c r="E2" s="37"/>
      <c r="F2" s="0"/>
      <c r="G2" s="0"/>
      <c r="I2" s="0"/>
    </row>
    <row r="3" customFormat="false" ht="15" hidden="false" customHeight="true" outlineLevel="0" collapsed="false">
      <c r="B3" s="39" t="s">
        <v>17</v>
      </c>
      <c r="C3" s="39"/>
      <c r="D3" s="40" t="s">
        <v>19</v>
      </c>
      <c r="E3" s="40" t="s">
        <v>38</v>
      </c>
      <c r="F3" s="40" t="s">
        <v>18</v>
      </c>
      <c r="G3" s="40" t="s">
        <v>20</v>
      </c>
      <c r="I3" s="41" t="n">
        <f aca="false">AND(G4&gt;0,G5&gt;0,G6&gt;0)</f>
        <v>1</v>
      </c>
    </row>
    <row r="4" customFormat="false" ht="50.1" hidden="false" customHeight="true" outlineLevel="0" collapsed="false">
      <c r="B4" s="43" t="n">
        <v>1</v>
      </c>
      <c r="C4" s="48" t="s">
        <v>95</v>
      </c>
      <c r="D4" s="45" t="n">
        <v>5</v>
      </c>
      <c r="E4" s="82"/>
      <c r="F4" s="49" t="n">
        <v>0.5</v>
      </c>
      <c r="G4" s="68" t="n">
        <f aca="false">IF(D4&gt;=4,D4*F4,0)</f>
        <v>2.5</v>
      </c>
      <c r="I4" s="75"/>
    </row>
    <row r="5" customFormat="false" ht="30" hidden="false" customHeight="true" outlineLevel="0" collapsed="false">
      <c r="B5" s="43" t="n">
        <v>2</v>
      </c>
      <c r="C5" s="48" t="s">
        <v>96</v>
      </c>
      <c r="D5" s="45" t="n">
        <v>5</v>
      </c>
      <c r="E5" s="82"/>
      <c r="F5" s="49" t="n">
        <v>0.3</v>
      </c>
      <c r="G5" s="68" t="n">
        <f aca="false">IF(D5&gt;=4,D5*F5,0)</f>
        <v>1.5</v>
      </c>
      <c r="I5" s="75"/>
    </row>
    <row r="6" customFormat="false" ht="30" hidden="false" customHeight="true" outlineLevel="0" collapsed="false">
      <c r="B6" s="43" t="n">
        <v>3</v>
      </c>
      <c r="C6" s="48" t="s">
        <v>97</v>
      </c>
      <c r="D6" s="45" t="n">
        <v>5</v>
      </c>
      <c r="E6" s="82"/>
      <c r="F6" s="49" t="n">
        <v>0.2</v>
      </c>
      <c r="G6" s="68" t="n">
        <f aca="false">IF(D6&gt;=4,D6*F6,0)</f>
        <v>1</v>
      </c>
      <c r="I6" s="75"/>
    </row>
    <row r="7" customFormat="false" ht="20.1" hidden="false" customHeight="true" outlineLevel="0" collapsed="false">
      <c r="B7" s="69" t="s">
        <v>51</v>
      </c>
      <c r="C7" s="69"/>
      <c r="D7" s="69"/>
      <c r="E7" s="69"/>
      <c r="F7" s="70" t="n">
        <f aca="false">SUM(F4:F6)</f>
        <v>1</v>
      </c>
      <c r="G7" s="53" t="n">
        <f aca="false">IF((I3=1),SUM(G4:G6),0)</f>
        <v>5</v>
      </c>
      <c r="I7" s="75"/>
    </row>
    <row r="8" customFormat="false" ht="20.1" hidden="false" customHeight="true" outlineLevel="0" collapsed="false">
      <c r="B8" s="0"/>
      <c r="C8" s="0"/>
      <c r="D8" s="0"/>
      <c r="I8" s="75"/>
    </row>
    <row r="9" customFormat="false" ht="15" hidden="false" customHeight="true" outlineLevel="0" collapsed="false">
      <c r="B9" s="57" t="s">
        <v>52</v>
      </c>
      <c r="C9" s="57"/>
      <c r="D9" s="57"/>
    </row>
    <row r="10" customFormat="false" ht="15" hidden="false" customHeight="true" outlineLevel="0" collapsed="false">
      <c r="B10" s="59" t="n">
        <v>5</v>
      </c>
      <c r="C10" s="60" t="s">
        <v>53</v>
      </c>
      <c r="D10" s="60"/>
    </row>
    <row r="11" customFormat="false" ht="15" hidden="false" customHeight="true" outlineLevel="0" collapsed="false">
      <c r="B11" s="61" t="n">
        <v>4</v>
      </c>
      <c r="C11" s="60" t="s">
        <v>54</v>
      </c>
      <c r="D11" s="60"/>
    </row>
    <row r="12" customFormat="false" ht="15" hidden="false" customHeight="true" outlineLevel="0" collapsed="false">
      <c r="B12" s="62" t="n">
        <v>3</v>
      </c>
      <c r="C12" s="60" t="s">
        <v>55</v>
      </c>
      <c r="D12" s="60"/>
    </row>
    <row r="13" customFormat="false" ht="15" hidden="false" customHeight="true" outlineLevel="0" collapsed="false">
      <c r="B13" s="63" t="n">
        <v>2</v>
      </c>
      <c r="C13" s="60" t="s">
        <v>56</v>
      </c>
      <c r="D13" s="60"/>
    </row>
    <row r="14" customFormat="false" ht="15" hidden="false" customHeight="true" outlineLevel="0" collapsed="false">
      <c r="B14" s="64" t="n">
        <v>1</v>
      </c>
      <c r="C14" s="60" t="s">
        <v>57</v>
      </c>
      <c r="D14" s="60"/>
    </row>
    <row r="15" customFormat="false" ht="15" hidden="false" customHeight="true" outlineLevel="0" collapsed="false">
      <c r="B15" s="65" t="n">
        <v>0</v>
      </c>
      <c r="C15" s="60" t="s">
        <v>58</v>
      </c>
      <c r="D15" s="60"/>
    </row>
    <row r="16" customFormat="false" ht="15" hidden="false" customHeight="true" outlineLevel="0" collapsed="false">
      <c r="B16" s="66" t="s">
        <v>59</v>
      </c>
      <c r="C16" s="60" t="s">
        <v>60</v>
      </c>
      <c r="D16" s="60"/>
    </row>
  </sheetData>
  <mergeCells count="11">
    <mergeCell ref="B2:E2"/>
    <mergeCell ref="B3:C3"/>
    <mergeCell ref="B7:E7"/>
    <mergeCell ref="B9:D9"/>
    <mergeCell ref="C10:D10"/>
    <mergeCell ref="C11:D11"/>
    <mergeCell ref="C12:D12"/>
    <mergeCell ref="C13:D13"/>
    <mergeCell ref="C14:D14"/>
    <mergeCell ref="C15:D15"/>
    <mergeCell ref="C16:D16"/>
  </mergeCells>
  <conditionalFormatting sqref="D4:D6">
    <cfRule type="cellIs" priority="2" operator="equal" aboveAverage="0" equalAverage="0" bottom="0" percent="0" rank="0" text="" dxfId="0">
      <formula>5</formula>
    </cfRule>
    <cfRule type="cellIs" priority="3" operator="equal" aboveAverage="0" equalAverage="0" bottom="0" percent="0" rank="0" text="" dxfId="1">
      <formula>4</formula>
    </cfRule>
    <cfRule type="cellIs" priority="4" operator="equal" aboveAverage="0" equalAverage="0" bottom="0" percent="0" rank="0" text="" dxfId="2">
      <formula>3</formula>
    </cfRule>
    <cfRule type="cellIs" priority="5" operator="equal" aboveAverage="0" equalAverage="0" bottom="0" percent="0" rank="0" text="" dxfId="3">
      <formula>2</formula>
    </cfRule>
    <cfRule type="cellIs" priority="6" operator="equal" aboveAverage="0" equalAverage="0" bottom="0" percent="0" rank="0" text="" dxfId="4">
      <formula>1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136</TotalTime>
  <Application>LibreOffice/5.2.7.2$Linux_X86_64 LibreOffice_project/20m0$Build-2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2013-10-01T02:33:59Z</dcterms:created>
  <dc:creator>Amador</dc:creator>
  <dc:description/>
  <dc:language>es-CO</dc:language>
  <cp:lastModifiedBy/>
  <dcterms:modified xsi:type="dcterms:W3CDTF">2019-02-06T09:41:04Z</dcterms:modified>
  <cp:revision>4</cp:revision>
  <dc:subject/>
  <dc:title/>
</cp:coreProperties>
</file>