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Dennis\Downloads\"/>
    </mc:Choice>
  </mc:AlternateContent>
  <xr:revisionPtr revIDLastSave="0" documentId="13_ncr:1_{D93835E8-5005-40CC-9BB8-4A034B50D297}" xr6:coauthVersionLast="47" xr6:coauthVersionMax="47" xr10:uidLastSave="{00000000-0000-0000-0000-000000000000}"/>
  <bookViews>
    <workbookView xWindow="-120" yWindow="-120" windowWidth="29040" windowHeight="15720" xr2:uid="{948E329A-3151-4002-8AB5-E6A777E1CCE7}"/>
  </bookViews>
  <sheets>
    <sheet name="County" sheetId="1" r:id="rId1"/>
  </sheets>
  <definedNames>
    <definedName name="_xlnm.Print_Area" localSheetId="0">County!$A$1:$EQ$17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F17" i="1" l="1"/>
  <c r="BA17" i="1"/>
  <c r="AY17" i="1"/>
  <c r="AY19" i="1" s="1"/>
  <c r="AU17" i="1"/>
  <c r="Z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</calcChain>
</file>

<file path=xl/sharedStrings.xml><?xml version="1.0" encoding="utf-8"?>
<sst xmlns="http://schemas.openxmlformats.org/spreadsheetml/2006/main" count="23" uniqueCount="21">
  <si>
    <t>County</t>
  </si>
  <si>
    <t>One Year Change</t>
  </si>
  <si>
    <t>% of Growth</t>
  </si>
  <si>
    <t>Apache</t>
  </si>
  <si>
    <t>Cochise</t>
  </si>
  <si>
    <t>Coconino</t>
  </si>
  <si>
    <t>Gila</t>
  </si>
  <si>
    <t>Graham</t>
  </si>
  <si>
    <t>Greenlee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</si>
  <si>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</si>
  <si>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</si>
  <si>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</si>
  <si>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</si>
  <si>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</si>
  <si>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</si>
  <si>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</si>
  <si>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</si>
  <si>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La Paz</t>
  </si>
  <si>
    <t>TOTAL</t>
  </si>
  <si>
    <t>* Does not include the 1,175 members added to the KidsCare population.</t>
  </si>
  <si>
    <t>*Does not include QI1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</si>
</sst>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+#,##0_);\(#,##0\)"/>
  </numFmts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7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11"/>
      <color indexed="10"/>
      <name val="Arial Narrow"/>
      <family val="2"/>
    </font>
    <font>
      <b/>
      <sz val="11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2" applyFont="1" applyBorder="1" applyAlignment="1">
      <alignment horizontal="center"/>
    </xf>
    <xf numFmtId="17" fontId="2" fillId="0" borderId="1" xfId="2" applyNumberFormat="1" applyFont="1" applyBorder="1" applyAlignment="1">
      <alignment horizontal="center" wrapText="1"/>
    </xf>
    <xf numFmtId="17" fontId="2" fillId="0" borderId="1" xfId="3" applyNumberFormat="1" applyFont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17" fontId="2" fillId="2" borderId="1" xfId="2" applyNumberFormat="1" applyFont="1" applyFill="1" applyBorder="1" applyAlignment="1">
      <alignment horizontal="center" wrapText="1"/>
    </xf>
    <xf numFmtId="0" fontId="3" fillId="0" borderId="0" xfId="2" applyFont="1" applyAlignment="1">
      <alignment wrapText="1"/>
    </xf>
    <xf numFmtId="0" fontId="2" fillId="0" borderId="2" xfId="2" applyFont="1" applyBorder="1"/>
    <xf numFmtId="164" fontId="4" fillId="0" borderId="2" xfId="4" applyNumberFormat="1" applyFont="1" applyBorder="1"/>
    <xf numFmtId="164" fontId="4" fillId="0" borderId="2" xfId="5" applyNumberFormat="1" applyFont="1" applyBorder="1"/>
    <xf numFmtId="164" fontId="4" fillId="0" borderId="2" xfId="4" applyNumberFormat="1" applyFont="1" applyBorder="1" applyAlignment="1">
      <alignment horizontal="right"/>
    </xf>
    <xf numFmtId="3" fontId="4" fillId="0" borderId="2" xfId="2" applyNumberFormat="1" applyFont="1" applyBorder="1" applyAlignment="1">
      <alignment horizontal="right"/>
    </xf>
    <xf numFmtId="3" fontId="4" fillId="0" borderId="2" xfId="2" applyNumberFormat="1" applyFont="1" applyBorder="1"/>
    <xf numFmtId="3" fontId="4" fillId="0" borderId="2" xfId="4" applyNumberFormat="1" applyFont="1" applyBorder="1"/>
    <xf numFmtId="164" fontId="4" fillId="0" borderId="2" xfId="4" applyNumberFormat="1" applyFont="1" applyBorder="1" applyAlignment="1"/>
    <xf numFmtId="165" fontId="5" fillId="2" borderId="2" xfId="2" applyNumberFormat="1" applyFont="1" applyFill="1" applyBorder="1"/>
    <xf numFmtId="9" fontId="5" fillId="2" borderId="3" xfId="1" applyFont="1" applyFill="1" applyBorder="1"/>
    <xf numFmtId="0" fontId="5" fillId="0" borderId="0" xfId="2" applyFont="1"/>
    <xf numFmtId="0" fontId="2" fillId="0" borderId="1" xfId="2" applyFont="1" applyBorder="1"/>
    <xf numFmtId="164" fontId="4" fillId="0" borderId="1" xfId="4" applyNumberFormat="1" applyFont="1" applyBorder="1"/>
    <xf numFmtId="3" fontId="4" fillId="0" borderId="2" xfId="4" applyNumberFormat="1" applyFont="1" applyBorder="1" applyAlignment="1">
      <alignment horizontal="right"/>
    </xf>
    <xf numFmtId="164" fontId="4" fillId="0" borderId="1" xfId="4" applyNumberFormat="1" applyFont="1" applyBorder="1" applyAlignment="1">
      <alignment horizontal="right"/>
    </xf>
    <xf numFmtId="164" fontId="4" fillId="0" borderId="2" xfId="4" applyNumberFormat="1" applyFont="1" applyFill="1" applyBorder="1" applyAlignment="1">
      <alignment horizontal="right"/>
    </xf>
    <xf numFmtId="0" fontId="2" fillId="0" borderId="4" xfId="2" applyFont="1" applyBorder="1"/>
    <xf numFmtId="164" fontId="4" fillId="0" borderId="5" xfId="4" applyNumberFormat="1" applyFont="1" applyBorder="1"/>
    <xf numFmtId="0" fontId="2" fillId="0" borderId="6" xfId="2" applyFont="1" applyBorder="1"/>
    <xf numFmtId="164" fontId="4" fillId="0" borderId="6" xfId="4" applyNumberFormat="1" applyFont="1" applyBorder="1"/>
    <xf numFmtId="164" fontId="4" fillId="0" borderId="6" xfId="5" applyNumberFormat="1" applyFont="1" applyBorder="1"/>
    <xf numFmtId="164" fontId="4" fillId="0" borderId="6" xfId="4" applyNumberFormat="1" applyFont="1" applyBorder="1" applyAlignment="1">
      <alignment horizontal="right"/>
    </xf>
    <xf numFmtId="3" fontId="4" fillId="0" borderId="6" xfId="2" applyNumberFormat="1" applyFont="1" applyBorder="1" applyAlignment="1">
      <alignment horizontal="right"/>
    </xf>
    <xf numFmtId="164" fontId="4" fillId="0" borderId="7" xfId="4" applyNumberFormat="1" applyFont="1" applyBorder="1"/>
    <xf numFmtId="3" fontId="4" fillId="0" borderId="6" xfId="2" applyNumberFormat="1" applyFont="1" applyBorder="1"/>
    <xf numFmtId="3" fontId="4" fillId="0" borderId="6" xfId="4" applyNumberFormat="1" applyFont="1" applyBorder="1"/>
    <xf numFmtId="164" fontId="4" fillId="0" borderId="8" xfId="4" applyNumberFormat="1" applyFont="1" applyBorder="1"/>
    <xf numFmtId="164" fontId="4" fillId="0" borderId="8" xfId="4" applyNumberFormat="1" applyFont="1" applyBorder="1" applyAlignment="1"/>
    <xf numFmtId="165" fontId="5" fillId="2" borderId="6" xfId="2" applyNumberFormat="1" applyFont="1" applyFill="1" applyBorder="1"/>
    <xf numFmtId="9" fontId="5" fillId="2" borderId="9" xfId="1" applyFont="1" applyFill="1" applyBorder="1"/>
    <xf numFmtId="0" fontId="2" fillId="0" borderId="10" xfId="2" applyFont="1" applyBorder="1" applyAlignment="1">
      <alignment horizontal="center"/>
    </xf>
    <xf numFmtId="164" fontId="5" fillId="0" borderId="10" xfId="4" applyNumberFormat="1" applyFont="1" applyBorder="1"/>
    <xf numFmtId="164" fontId="5" fillId="0" borderId="10" xfId="5" applyNumberFormat="1" applyFont="1" applyBorder="1"/>
    <xf numFmtId="3" fontId="5" fillId="0" borderId="10" xfId="2" applyNumberFormat="1" applyFont="1" applyBorder="1"/>
    <xf numFmtId="3" fontId="5" fillId="0" borderId="10" xfId="4" applyNumberFormat="1" applyFont="1" applyBorder="1"/>
    <xf numFmtId="3" fontId="3" fillId="0" borderId="10" xfId="4" applyNumberFormat="1" applyFont="1" applyBorder="1"/>
    <xf numFmtId="3" fontId="3" fillId="0" borderId="10" xfId="4" applyNumberFormat="1" applyFont="1" applyBorder="1" applyAlignment="1">
      <alignment horizontal="right"/>
    </xf>
    <xf numFmtId="3" fontId="3" fillId="0" borderId="10" xfId="2" applyNumberFormat="1" applyFont="1" applyBorder="1"/>
    <xf numFmtId="164" fontId="3" fillId="0" borderId="10" xfId="4" applyNumberFormat="1" applyFont="1" applyBorder="1" applyAlignment="1">
      <alignment horizontal="right"/>
    </xf>
    <xf numFmtId="164" fontId="3" fillId="0" borderId="11" xfId="4" applyNumberFormat="1" applyFont="1" applyBorder="1" applyAlignment="1">
      <alignment horizontal="right"/>
    </xf>
    <xf numFmtId="164" fontId="3" fillId="0" borderId="12" xfId="4" applyNumberFormat="1" applyFont="1" applyBorder="1" applyAlignment="1">
      <alignment horizontal="right"/>
    </xf>
    <xf numFmtId="164" fontId="3" fillId="0" borderId="11" xfId="4" applyNumberFormat="1" applyFont="1" applyFill="1" applyBorder="1" applyAlignment="1">
      <alignment horizontal="right"/>
    </xf>
    <xf numFmtId="164" fontId="3" fillId="0" borderId="13" xfId="4" applyNumberFormat="1" applyFont="1" applyFill="1" applyBorder="1" applyAlignment="1">
      <alignment horizontal="right"/>
    </xf>
    <xf numFmtId="165" fontId="3" fillId="2" borderId="14" xfId="2" applyNumberFormat="1" applyFont="1" applyFill="1" applyBorder="1"/>
    <xf numFmtId="9" fontId="3" fillId="2" borderId="14" xfId="1" applyFont="1" applyFill="1" applyBorder="1"/>
    <xf numFmtId="0" fontId="5" fillId="0" borderId="15" xfId="2" applyFont="1" applyBorder="1"/>
    <xf numFmtId="0" fontId="3" fillId="0" borderId="0" xfId="2" applyFont="1"/>
    <xf numFmtId="3" fontId="6" fillId="0" borderId="0" xfId="2" applyNumberFormat="1" applyFont="1"/>
    <xf numFmtId="3" fontId="6" fillId="0" borderId="0" xfId="3" applyNumberFormat="1" applyFont="1"/>
    <xf numFmtId="3" fontId="7" fillId="0" borderId="0" xfId="2" applyNumberFormat="1" applyFont="1" applyAlignment="1">
      <alignment wrapText="1"/>
    </xf>
    <xf numFmtId="3" fontId="8" fillId="0" borderId="0" xfId="2" applyNumberFormat="1" applyFont="1" applyAlignment="1">
      <alignment wrapText="1"/>
    </xf>
    <xf numFmtId="3" fontId="9" fillId="0" borderId="0" xfId="2" applyNumberFormat="1" applyFont="1" applyAlignment="1">
      <alignment wrapText="1"/>
    </xf>
    <xf numFmtId="0" fontId="8" fillId="0" borderId="0" xfId="2" applyFont="1" applyAlignment="1">
      <alignment wrapText="1"/>
    </xf>
    <xf numFmtId="165" fontId="5" fillId="0" borderId="0" xfId="2" applyNumberFormat="1" applyFont="1"/>
    <xf numFmtId="9" fontId="5" fillId="3" borderId="0" xfId="1" applyFont="1" applyFill="1" applyBorder="1"/>
    <xf numFmtId="164" fontId="10" fillId="0" borderId="0" xfId="2" applyNumberFormat="1" applyFont="1"/>
    <xf numFmtId="164" fontId="10" fillId="0" borderId="0" xfId="3" applyNumberFormat="1" applyFont="1"/>
    <xf numFmtId="0" fontId="11" fillId="0" borderId="0" xfId="2" applyFont="1" applyAlignment="1">
      <alignment wrapText="1"/>
    </xf>
    <xf numFmtId="0" fontId="11" fillId="0" borderId="0" xfId="2" applyFont="1"/>
    <xf numFmtId="0" fontId="4" fillId="0" borderId="0" xfId="2" applyFont="1"/>
    <xf numFmtId="3" fontId="10" fillId="0" borderId="0" xfId="2" applyNumberFormat="1" applyFont="1"/>
    <xf numFmtId="3" fontId="4" fillId="0" borderId="0" xfId="2" applyNumberFormat="1" applyFont="1"/>
  </cellXfs>
  <cellStyles count="6">
    <cellStyle name="Comma 11 2" xfId="4" xr:uid="{2A437A4A-03F9-49DE-BE44-942858255B71}"/>
    <cellStyle name="Comma 12 2" xfId="5" xr:uid="{4C9AD0FB-B873-4206-97CB-BE20BEB1C61F}"/>
    <cellStyle name="Normal" xfId="0" builtinId="0"/>
    <cellStyle name="Normal 2 2" xfId="2" xr:uid="{C8E2DFB3-8C20-4DC1-8014-C220E77F6B73}"/>
    <cellStyle name="Normal 4" xfId="3" xr:uid="{FA5D046B-1C9B-4A4A-B6EC-0B90EEE6838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6EEC-F501-49E7-9B33-7EC0C1B69B3F}">
  <sheetPr>
    <pageSetUpPr fitToPage="1"/>
  </sheetPr>
  <dimension ref="A1:ER22"/>
  <sheetViews>
    <sheetView tabSelected="1" view="pageLayout" zoomScaleNormal="100" workbookViewId="0">
      <selection sqref="A1:EC1048576"/>
    </sheetView>
  </sheetViews>
  <sheetFormatPr defaultColWidth="9.28515625" defaultRowHeight="16.5" x14ac:dyDescent="0.3"/>
  <cols>
    <col min="1" max="1" width="11" style="53" customWidth="1"/>
    <col min="2" max="25" width="9" style="66" customWidth="1"/>
    <col min="26" max="40" width="10" style="66" customWidth="1"/>
    <col min="41" max="41" width="9" style="66" customWidth="1"/>
    <col min="42" max="75" width="10" style="66" customWidth="1"/>
    <col min="76" max="97" width="10.28515625" style="66" customWidth="1"/>
    <col min="98" max="106" width="10.5703125" style="66" customWidth="1"/>
    <col min="107" max="107" width="9.5703125" style="66" customWidth="1"/>
    <col min="108" max="116" width="10.5703125" style="66" customWidth="1"/>
    <col min="117" max="118" width="10.7109375" style="66" customWidth="1"/>
    <col min="119" max="119" width="10" style="66" customWidth="1"/>
    <col min="120" max="123" width="10.7109375" style="66" customWidth="1"/>
    <col min="124" max="145" width="10.85546875" style="66" customWidth="1"/>
    <col min="146" max="146" width="9.140625" style="66" bestFit="1" customWidth="1"/>
    <col min="147" max="147" width="8.140625" style="17" bestFit="1" customWidth="1"/>
    <col min="148" max="16384" width="9.28515625" style="17"/>
  </cols>
  <sheetData>
    <row r="1" spans="1:147" s="6" customFormat="1" ht="16.5" customHeight="1" x14ac:dyDescent="0.3">
      <c r="A1" s="1" t="s">
        <v>0</v>
      </c>
      <c r="B1" s="2">
        <v>41275</v>
      </c>
      <c r="C1" s="2">
        <v>41306</v>
      </c>
      <c r="D1" s="2">
        <v>41334</v>
      </c>
      <c r="E1" s="2">
        <v>41365</v>
      </c>
      <c r="F1" s="2">
        <v>41395</v>
      </c>
      <c r="G1" s="2">
        <v>41426</v>
      </c>
      <c r="H1" s="2">
        <v>41456</v>
      </c>
      <c r="I1" s="2">
        <v>41487</v>
      </c>
      <c r="J1" s="2">
        <v>41518</v>
      </c>
      <c r="K1" s="2">
        <v>41548</v>
      </c>
      <c r="L1" s="2">
        <v>41579</v>
      </c>
      <c r="M1" s="2">
        <v>41609</v>
      </c>
      <c r="N1" s="2">
        <v>41640</v>
      </c>
      <c r="O1" s="2">
        <v>41671</v>
      </c>
      <c r="P1" s="2">
        <v>41699</v>
      </c>
      <c r="Q1" s="2">
        <v>41730</v>
      </c>
      <c r="R1" s="2">
        <v>41760</v>
      </c>
      <c r="S1" s="2">
        <v>41791</v>
      </c>
      <c r="T1" s="3">
        <v>41821</v>
      </c>
      <c r="U1" s="2">
        <v>41852</v>
      </c>
      <c r="V1" s="2">
        <v>41883</v>
      </c>
      <c r="W1" s="2">
        <v>41913</v>
      </c>
      <c r="X1" s="2">
        <v>41944</v>
      </c>
      <c r="Y1" s="2">
        <v>41974</v>
      </c>
      <c r="Z1" s="2">
        <v>42005</v>
      </c>
      <c r="AA1" s="2">
        <v>42036</v>
      </c>
      <c r="AB1" s="2">
        <v>42064</v>
      </c>
      <c r="AC1" s="2">
        <v>42095</v>
      </c>
      <c r="AD1" s="2">
        <v>42125</v>
      </c>
      <c r="AE1" s="2">
        <v>42156</v>
      </c>
      <c r="AF1" s="2">
        <v>42186</v>
      </c>
      <c r="AG1" s="2">
        <v>42217</v>
      </c>
      <c r="AH1" s="2">
        <v>42248</v>
      </c>
      <c r="AI1" s="2">
        <v>42278</v>
      </c>
      <c r="AJ1" s="2">
        <v>42309</v>
      </c>
      <c r="AK1" s="2">
        <v>42339</v>
      </c>
      <c r="AL1" s="2">
        <v>42370</v>
      </c>
      <c r="AM1" s="2">
        <v>42401</v>
      </c>
      <c r="AN1" s="2">
        <v>42430</v>
      </c>
      <c r="AO1" s="2">
        <v>42461</v>
      </c>
      <c r="AP1" s="2">
        <v>42491</v>
      </c>
      <c r="AQ1" s="2">
        <v>42522</v>
      </c>
      <c r="AR1" s="2">
        <v>42552</v>
      </c>
      <c r="AS1" s="2">
        <v>42583</v>
      </c>
      <c r="AT1" s="2">
        <v>42614</v>
      </c>
      <c r="AU1" s="2">
        <v>42644</v>
      </c>
      <c r="AV1" s="2">
        <v>42675</v>
      </c>
      <c r="AW1" s="2">
        <v>42705</v>
      </c>
      <c r="AX1" s="2">
        <v>42736</v>
      </c>
      <c r="AY1" s="2">
        <v>42767</v>
      </c>
      <c r="AZ1" s="2">
        <v>42795</v>
      </c>
      <c r="BA1" s="2">
        <v>42826</v>
      </c>
      <c r="BB1" s="2">
        <v>42856</v>
      </c>
      <c r="BC1" s="2">
        <v>42887</v>
      </c>
      <c r="BD1" s="2">
        <v>42917</v>
      </c>
      <c r="BE1" s="2">
        <v>42948</v>
      </c>
      <c r="BF1" s="2">
        <v>42979</v>
      </c>
      <c r="BG1" s="2">
        <v>43009</v>
      </c>
      <c r="BH1" s="2">
        <v>43040</v>
      </c>
      <c r="BI1" s="2">
        <v>43070</v>
      </c>
      <c r="BJ1" s="2">
        <v>43101</v>
      </c>
      <c r="BK1" s="2">
        <v>43132</v>
      </c>
      <c r="BL1" s="2">
        <v>43160</v>
      </c>
      <c r="BM1" s="2">
        <v>43191</v>
      </c>
      <c r="BN1" s="2">
        <v>43221</v>
      </c>
      <c r="BO1" s="2">
        <v>43252</v>
      </c>
      <c r="BP1" s="2">
        <v>43282</v>
      </c>
      <c r="BQ1" s="2">
        <v>43313</v>
      </c>
      <c r="BR1" s="2">
        <v>43344</v>
      </c>
      <c r="BS1" s="2">
        <v>43374</v>
      </c>
      <c r="BT1" s="2">
        <v>43405</v>
      </c>
      <c r="BU1" s="2">
        <v>43435</v>
      </c>
      <c r="BV1" s="2">
        <v>43466</v>
      </c>
      <c r="BW1" s="2">
        <v>43497</v>
      </c>
      <c r="BX1" s="2">
        <v>43525</v>
      </c>
      <c r="BY1" s="2">
        <v>43556</v>
      </c>
      <c r="BZ1" s="2">
        <v>43586</v>
      </c>
      <c r="CA1" s="2">
        <v>43617</v>
      </c>
      <c r="CB1" s="2">
        <v>43647</v>
      </c>
      <c r="CC1" s="2">
        <v>43678</v>
      </c>
      <c r="CD1" s="2">
        <v>43709</v>
      </c>
      <c r="CE1" s="2">
        <v>43739</v>
      </c>
      <c r="CF1" s="2">
        <v>43770</v>
      </c>
      <c r="CG1" s="2">
        <v>43800</v>
      </c>
      <c r="CH1" s="2">
        <v>43831</v>
      </c>
      <c r="CI1" s="2">
        <v>43862</v>
      </c>
      <c r="CJ1" s="2">
        <v>43891</v>
      </c>
      <c r="CK1" s="2">
        <v>43922</v>
      </c>
      <c r="CL1" s="2">
        <v>43952</v>
      </c>
      <c r="CM1" s="2">
        <v>43983</v>
      </c>
      <c r="CN1" s="2">
        <v>44013</v>
      </c>
      <c r="CO1" s="2">
        <v>44044</v>
      </c>
      <c r="CP1" s="2">
        <v>44075</v>
      </c>
      <c r="CQ1" s="2">
        <v>44105</v>
      </c>
      <c r="CR1" s="2">
        <v>44136</v>
      </c>
      <c r="CS1" s="2">
        <v>44166</v>
      </c>
      <c r="CT1" s="2">
        <v>44197</v>
      </c>
      <c r="CU1" s="2">
        <v>44228</v>
      </c>
      <c r="CV1" s="2">
        <v>44276</v>
      </c>
      <c r="CW1" s="2">
        <v>44287</v>
      </c>
      <c r="CX1" s="2">
        <v>44317</v>
      </c>
      <c r="CY1" s="2">
        <v>44348</v>
      </c>
      <c r="CZ1" s="2">
        <v>44378</v>
      </c>
      <c r="DA1" s="2">
        <v>44409</v>
      </c>
      <c r="DB1" s="2">
        <v>44440</v>
      </c>
      <c r="DC1" s="2">
        <v>44470</v>
      </c>
      <c r="DD1" s="2">
        <v>44501</v>
      </c>
      <c r="DE1" s="2">
        <v>44531</v>
      </c>
      <c r="DF1" s="2">
        <v>44562</v>
      </c>
      <c r="DG1" s="2">
        <v>44593</v>
      </c>
      <c r="DH1" s="2">
        <v>44621</v>
      </c>
      <c r="DI1" s="2">
        <v>44652</v>
      </c>
      <c r="DJ1" s="2">
        <v>44682</v>
      </c>
      <c r="DK1" s="2">
        <v>44734</v>
      </c>
      <c r="DL1" s="2">
        <v>44743</v>
      </c>
      <c r="DM1" s="2">
        <v>44774</v>
      </c>
      <c r="DN1" s="2">
        <v>44805</v>
      </c>
      <c r="DO1" s="2">
        <v>44835</v>
      </c>
      <c r="DP1" s="2">
        <v>44866</v>
      </c>
      <c r="DQ1" s="2">
        <v>44896</v>
      </c>
      <c r="DR1" s="2">
        <v>44927</v>
      </c>
      <c r="DS1" s="2">
        <v>44980</v>
      </c>
      <c r="DT1" s="2">
        <v>44986</v>
      </c>
      <c r="DU1" s="2">
        <v>45017</v>
      </c>
      <c r="DV1" s="2">
        <v>45047</v>
      </c>
      <c r="DW1" s="2">
        <v>45078</v>
      </c>
      <c r="DX1" s="2">
        <v>45108</v>
      </c>
      <c r="DY1" s="2">
        <v>45139</v>
      </c>
      <c r="DZ1" s="2">
        <v>45170</v>
      </c>
      <c r="EA1" s="2">
        <v>45200</v>
      </c>
      <c r="EB1" s="2">
        <v>45231</v>
      </c>
      <c r="EC1" s="2">
        <v>45261</v>
      </c>
      <c r="ED1" s="2">
        <v>45315</v>
      </c>
      <c r="EE1" s="2">
        <v>45323</v>
      </c>
      <c r="EF1" s="2">
        <v>45352</v>
      </c>
      <c r="EG1" s="2">
        <v>45383</v>
      </c>
      <c r="EH1" s="2">
        <v>45413</v>
      </c>
      <c r="EI1" s="2">
        <v>45467</v>
      </c>
      <c r="EJ1" s="2">
        <v>45474</v>
      </c>
      <c r="EK1" s="2">
        <v>45505</v>
      </c>
      <c r="EL1" s="2">
        <v>45536</v>
      </c>
      <c r="EM1" s="2">
        <v>45566</v>
      </c>
      <c r="EN1" s="2">
        <v>45597</v>
      </c>
      <c r="EO1" s="2">
        <v>45627</v>
      </c>
      <c r="EP1" s="4" t="s">
        <v>1</v>
      </c>
      <c r="EQ1" s="5" t="s">
        <v>2</v>
      </c>
    </row>
    <row r="2" spans="1:147" x14ac:dyDescent="0.3">
      <c r="A2" s="7" t="s">
        <v>3</v>
      </c>
      <c r="B2" s="8">
        <v>30097</v>
      </c>
      <c r="C2" s="8">
        <v>30075</v>
      </c>
      <c r="D2" s="8">
        <v>29925</v>
      </c>
      <c r="E2" s="8">
        <v>30063</v>
      </c>
      <c r="F2" s="8">
        <v>30228</v>
      </c>
      <c r="G2" s="8">
        <v>30076</v>
      </c>
      <c r="H2" s="8">
        <v>30328</v>
      </c>
      <c r="I2" s="8">
        <v>30246</v>
      </c>
      <c r="J2" s="8">
        <v>30386</v>
      </c>
      <c r="K2" s="8">
        <v>30016</v>
      </c>
      <c r="L2" s="8">
        <v>29852</v>
      </c>
      <c r="M2" s="8">
        <v>29551</v>
      </c>
      <c r="N2" s="8">
        <v>30070</v>
      </c>
      <c r="O2" s="8">
        <v>30591</v>
      </c>
      <c r="P2" s="8">
        <v>31496</v>
      </c>
      <c r="Q2" s="8">
        <v>32758</v>
      </c>
      <c r="R2" s="8">
        <v>33651</v>
      </c>
      <c r="S2" s="9">
        <v>34422</v>
      </c>
      <c r="T2" s="8">
        <v>34997</v>
      </c>
      <c r="U2" s="8">
        <v>35433</v>
      </c>
      <c r="V2" s="8">
        <v>35922</v>
      </c>
      <c r="W2" s="8">
        <v>36187</v>
      </c>
      <c r="X2" s="8">
        <v>35552</v>
      </c>
      <c r="Y2" s="8">
        <v>35302</v>
      </c>
      <c r="Z2" s="8">
        <v>35243</v>
      </c>
      <c r="AA2" s="8">
        <v>34742</v>
      </c>
      <c r="AB2" s="8">
        <v>34565</v>
      </c>
      <c r="AC2" s="8">
        <v>33953</v>
      </c>
      <c r="AD2" s="8">
        <v>34446</v>
      </c>
      <c r="AE2" s="8">
        <v>35268</v>
      </c>
      <c r="AF2" s="8">
        <v>36254</v>
      </c>
      <c r="AG2" s="8">
        <v>36593</v>
      </c>
      <c r="AH2" s="8">
        <v>37703</v>
      </c>
      <c r="AI2" s="8">
        <v>38046</v>
      </c>
      <c r="AJ2" s="8">
        <v>38099</v>
      </c>
      <c r="AK2" s="8">
        <v>38629</v>
      </c>
      <c r="AL2" s="8">
        <v>38404</v>
      </c>
      <c r="AM2" s="8">
        <v>38401</v>
      </c>
      <c r="AN2" s="8">
        <v>38494</v>
      </c>
      <c r="AO2" s="8">
        <v>38363</v>
      </c>
      <c r="AP2" s="8">
        <v>38431</v>
      </c>
      <c r="AQ2" s="8">
        <v>38714</v>
      </c>
      <c r="AR2" s="8">
        <v>38802</v>
      </c>
      <c r="AS2" s="8">
        <v>39123</v>
      </c>
      <c r="AT2" s="8">
        <v>39332</v>
      </c>
      <c r="AU2" s="8">
        <v>39560</v>
      </c>
      <c r="AV2" s="8">
        <v>39945</v>
      </c>
      <c r="AW2" s="8">
        <v>40048</v>
      </c>
      <c r="AX2" s="8">
        <v>39559</v>
      </c>
      <c r="AY2" s="8">
        <f>39973+20</f>
        <v>39993</v>
      </c>
      <c r="AZ2" s="8">
        <v>39965</v>
      </c>
      <c r="BA2" s="8">
        <v>39961</v>
      </c>
      <c r="BB2" s="8">
        <v>39913</v>
      </c>
      <c r="BC2" s="8">
        <v>39830</v>
      </c>
      <c r="BD2" s="8">
        <v>39850</v>
      </c>
      <c r="BE2" s="8">
        <v>39939</v>
      </c>
      <c r="BF2" s="8">
        <v>39912</v>
      </c>
      <c r="BG2" s="8">
        <v>39981</v>
      </c>
      <c r="BH2" s="8">
        <v>39899</v>
      </c>
      <c r="BI2" s="8">
        <v>39592</v>
      </c>
      <c r="BJ2" s="8">
        <v>39324</v>
      </c>
      <c r="BK2" s="8">
        <v>38858</v>
      </c>
      <c r="BL2" s="8">
        <v>38775</v>
      </c>
      <c r="BM2" s="8">
        <v>38718</v>
      </c>
      <c r="BN2" s="8">
        <v>38650</v>
      </c>
      <c r="BO2" s="8">
        <v>38626</v>
      </c>
      <c r="BP2" s="8">
        <v>38642</v>
      </c>
      <c r="BQ2" s="8">
        <v>38725</v>
      </c>
      <c r="BR2" s="8">
        <v>38831</v>
      </c>
      <c r="BS2" s="8">
        <v>38847</v>
      </c>
      <c r="BT2" s="8">
        <v>38695</v>
      </c>
      <c r="BU2" s="8">
        <v>38532</v>
      </c>
      <c r="BV2" s="8">
        <v>38469</v>
      </c>
      <c r="BW2" s="8">
        <v>38309</v>
      </c>
      <c r="BX2" s="8">
        <v>37985</v>
      </c>
      <c r="BY2" s="8">
        <v>37879</v>
      </c>
      <c r="BZ2" s="8">
        <v>37550</v>
      </c>
      <c r="CA2" s="8">
        <v>37341</v>
      </c>
      <c r="CB2" s="8">
        <v>37505</v>
      </c>
      <c r="CC2" s="8">
        <v>37529</v>
      </c>
      <c r="CD2" s="8">
        <v>37618</v>
      </c>
      <c r="CE2" s="8">
        <v>37654</v>
      </c>
      <c r="CF2" s="8">
        <v>37537</v>
      </c>
      <c r="CG2" s="8">
        <v>37456</v>
      </c>
      <c r="CH2" s="8">
        <v>37122</v>
      </c>
      <c r="CI2" s="8">
        <v>37030</v>
      </c>
      <c r="CJ2" s="8">
        <v>37065</v>
      </c>
      <c r="CK2" s="10">
        <v>37535</v>
      </c>
      <c r="CL2" s="10">
        <v>37751</v>
      </c>
      <c r="CM2" s="10">
        <v>38050</v>
      </c>
      <c r="CN2" s="10">
        <v>38212</v>
      </c>
      <c r="CO2" s="10">
        <v>38476</v>
      </c>
      <c r="CP2" s="10">
        <v>38773</v>
      </c>
      <c r="CQ2" s="10">
        <v>38915</v>
      </c>
      <c r="CR2" s="10">
        <v>39044</v>
      </c>
      <c r="CS2" s="10">
        <v>39177</v>
      </c>
      <c r="CT2" s="10">
        <v>39352</v>
      </c>
      <c r="CU2" s="10">
        <v>39496</v>
      </c>
      <c r="CV2" s="11">
        <v>39627</v>
      </c>
      <c r="CW2" s="10">
        <v>39678</v>
      </c>
      <c r="CX2" s="8">
        <v>39803</v>
      </c>
      <c r="CY2" s="8">
        <v>40002</v>
      </c>
      <c r="CZ2" s="8">
        <v>40187</v>
      </c>
      <c r="DA2" s="8">
        <v>40240</v>
      </c>
      <c r="DB2" s="8">
        <v>40409</v>
      </c>
      <c r="DC2" s="12">
        <v>40513</v>
      </c>
      <c r="DD2" s="8">
        <v>40541</v>
      </c>
      <c r="DE2" s="8">
        <v>40718</v>
      </c>
      <c r="DF2" s="13">
        <v>40769</v>
      </c>
      <c r="DG2" s="13">
        <v>40937</v>
      </c>
      <c r="DH2" s="13">
        <v>41102</v>
      </c>
      <c r="DI2" s="13">
        <v>41204</v>
      </c>
      <c r="DJ2" s="13">
        <v>41320</v>
      </c>
      <c r="DK2" s="13">
        <v>41404</v>
      </c>
      <c r="DL2" s="13">
        <v>41512</v>
      </c>
      <c r="DM2" s="13">
        <v>41611</v>
      </c>
      <c r="DN2" s="13">
        <v>41852</v>
      </c>
      <c r="DO2" s="13">
        <v>41879</v>
      </c>
      <c r="DP2" s="13">
        <v>41922</v>
      </c>
      <c r="DQ2" s="13">
        <v>42036</v>
      </c>
      <c r="DR2" s="13">
        <v>42058</v>
      </c>
      <c r="DS2" s="12">
        <v>42167</v>
      </c>
      <c r="DT2" s="8">
        <v>42222</v>
      </c>
      <c r="DU2" s="8">
        <v>41579</v>
      </c>
      <c r="DV2" s="8">
        <v>41137</v>
      </c>
      <c r="DW2" s="8">
        <v>39801</v>
      </c>
      <c r="DX2" s="8">
        <v>38920</v>
      </c>
      <c r="DY2" s="8">
        <v>38475</v>
      </c>
      <c r="DZ2" s="8">
        <v>38143</v>
      </c>
      <c r="EA2" s="14">
        <v>37270</v>
      </c>
      <c r="EB2" s="8">
        <v>37079</v>
      </c>
      <c r="EC2" s="8">
        <v>36948</v>
      </c>
      <c r="ED2" s="8">
        <v>36812</v>
      </c>
      <c r="EE2" s="8">
        <v>36933</v>
      </c>
      <c r="EF2" s="8">
        <v>36996</v>
      </c>
      <c r="EG2" s="8">
        <v>36858</v>
      </c>
      <c r="EH2" s="8">
        <v>36829</v>
      </c>
      <c r="EI2" s="8">
        <v>36674</v>
      </c>
      <c r="EJ2" s="8">
        <v>36542</v>
      </c>
      <c r="EK2" s="8">
        <v>36363</v>
      </c>
      <c r="EL2" s="8">
        <v>36187</v>
      </c>
      <c r="EM2" s="8">
        <v>35940</v>
      </c>
      <c r="EN2" s="8">
        <v>35362</v>
      </c>
      <c r="EO2" s="8">
        <v>34952</v>
      </c>
      <c r="EP2" s="15">
        <v>-1996</v>
      </c>
      <c r="EQ2" s="16">
        <v>-5.4021868572047202E-2</v>
      </c>
    </row>
    <row r="3" spans="1:147" x14ac:dyDescent="0.3">
      <c r="A3" s="18" t="s">
        <v>4</v>
      </c>
      <c r="B3" s="8">
        <v>26295</v>
      </c>
      <c r="C3" s="8">
        <v>26483</v>
      </c>
      <c r="D3" s="8">
        <v>26495</v>
      </c>
      <c r="E3" s="8">
        <v>26504</v>
      </c>
      <c r="F3" s="8">
        <v>26367</v>
      </c>
      <c r="G3" s="8">
        <v>26442</v>
      </c>
      <c r="H3" s="8">
        <v>26556</v>
      </c>
      <c r="I3" s="8">
        <v>26510</v>
      </c>
      <c r="J3" s="8">
        <v>26657</v>
      </c>
      <c r="K3" s="8">
        <v>26602</v>
      </c>
      <c r="L3" s="8">
        <v>26844</v>
      </c>
      <c r="M3" s="8">
        <v>26735</v>
      </c>
      <c r="N3" s="8">
        <v>27038</v>
      </c>
      <c r="O3" s="8">
        <v>27936</v>
      </c>
      <c r="P3" s="8">
        <v>28806</v>
      </c>
      <c r="Q3" s="8">
        <v>30241</v>
      </c>
      <c r="R3" s="8">
        <v>31063</v>
      </c>
      <c r="S3" s="9">
        <v>31753</v>
      </c>
      <c r="T3" s="8">
        <v>32356</v>
      </c>
      <c r="U3" s="8">
        <v>32956</v>
      </c>
      <c r="V3" s="8">
        <v>33453</v>
      </c>
      <c r="W3" s="8">
        <v>33693</v>
      </c>
      <c r="X3" s="8">
        <v>33747</v>
      </c>
      <c r="Y3" s="8">
        <v>33871</v>
      </c>
      <c r="Z3" s="8">
        <v>33674</v>
      </c>
      <c r="AA3" s="8">
        <v>33434</v>
      </c>
      <c r="AB3" s="8">
        <v>33574</v>
      </c>
      <c r="AC3" s="8">
        <v>33737</v>
      </c>
      <c r="AD3" s="8">
        <v>34294</v>
      </c>
      <c r="AE3" s="8">
        <v>35263</v>
      </c>
      <c r="AF3" s="8">
        <v>36023</v>
      </c>
      <c r="AG3" s="8">
        <v>36275</v>
      </c>
      <c r="AH3" s="8">
        <v>37065</v>
      </c>
      <c r="AI3" s="8">
        <v>37271</v>
      </c>
      <c r="AJ3" s="8">
        <v>37605</v>
      </c>
      <c r="AK3" s="8">
        <v>37972</v>
      </c>
      <c r="AL3" s="8">
        <v>37840</v>
      </c>
      <c r="AM3" s="8">
        <v>37825</v>
      </c>
      <c r="AN3" s="8">
        <v>38186</v>
      </c>
      <c r="AO3" s="8">
        <v>37964</v>
      </c>
      <c r="AP3" s="8">
        <v>38002</v>
      </c>
      <c r="AQ3" s="8">
        <v>38361</v>
      </c>
      <c r="AR3" s="8">
        <v>38369</v>
      </c>
      <c r="AS3" s="8">
        <v>38654</v>
      </c>
      <c r="AT3" s="8">
        <v>39054</v>
      </c>
      <c r="AU3" s="8">
        <v>39244</v>
      </c>
      <c r="AV3" s="8">
        <v>39461</v>
      </c>
      <c r="AW3" s="8">
        <v>39580</v>
      </c>
      <c r="AX3" s="8">
        <v>38996</v>
      </c>
      <c r="AY3" s="8">
        <f>39652+20</f>
        <v>39672</v>
      </c>
      <c r="AZ3" s="8">
        <v>39543</v>
      </c>
      <c r="BA3" s="8">
        <v>39521</v>
      </c>
      <c r="BB3" s="8">
        <v>39634</v>
      </c>
      <c r="BC3" s="8">
        <v>39574</v>
      </c>
      <c r="BD3" s="8">
        <v>39601</v>
      </c>
      <c r="BE3" s="8">
        <v>39707</v>
      </c>
      <c r="BF3" s="8">
        <v>39785</v>
      </c>
      <c r="BG3" s="8">
        <v>39773</v>
      </c>
      <c r="BH3" s="8">
        <v>39728</v>
      </c>
      <c r="BI3" s="8">
        <v>39573</v>
      </c>
      <c r="BJ3" s="8">
        <v>39406</v>
      </c>
      <c r="BK3" s="8">
        <v>39072</v>
      </c>
      <c r="BL3" s="8">
        <v>38847</v>
      </c>
      <c r="BM3" s="8">
        <v>38792</v>
      </c>
      <c r="BN3" s="8">
        <v>38923</v>
      </c>
      <c r="BO3" s="8">
        <v>38939</v>
      </c>
      <c r="BP3" s="8">
        <v>39065</v>
      </c>
      <c r="BQ3" s="8">
        <v>39114</v>
      </c>
      <c r="BR3" s="8">
        <v>39126</v>
      </c>
      <c r="BS3" s="8">
        <v>39297</v>
      </c>
      <c r="BT3" s="8">
        <v>39223</v>
      </c>
      <c r="BU3" s="8">
        <v>39366</v>
      </c>
      <c r="BV3" s="8">
        <v>39413</v>
      </c>
      <c r="BW3" s="8">
        <v>39440</v>
      </c>
      <c r="BX3" s="8">
        <v>39370</v>
      </c>
      <c r="BY3" s="8">
        <v>39350</v>
      </c>
      <c r="BZ3" s="8">
        <v>39280</v>
      </c>
      <c r="CA3" s="8">
        <v>39132</v>
      </c>
      <c r="CB3" s="8">
        <v>39243</v>
      </c>
      <c r="CC3" s="8">
        <v>39438</v>
      </c>
      <c r="CD3" s="8">
        <v>39568</v>
      </c>
      <c r="CE3" s="8">
        <v>39634</v>
      </c>
      <c r="CF3" s="8">
        <v>39494</v>
      </c>
      <c r="CG3" s="8">
        <v>39565</v>
      </c>
      <c r="CH3" s="8">
        <v>39339</v>
      </c>
      <c r="CI3" s="8">
        <v>39142</v>
      </c>
      <c r="CJ3" s="8">
        <v>39363</v>
      </c>
      <c r="CK3" s="10">
        <v>40047</v>
      </c>
      <c r="CL3" s="10">
        <v>40509</v>
      </c>
      <c r="CM3" s="10">
        <v>41017</v>
      </c>
      <c r="CN3" s="10">
        <v>41289</v>
      </c>
      <c r="CO3" s="10">
        <v>41663</v>
      </c>
      <c r="CP3" s="10">
        <v>42007</v>
      </c>
      <c r="CQ3" s="10">
        <v>42294</v>
      </c>
      <c r="CR3" s="10">
        <v>42578</v>
      </c>
      <c r="CS3" s="10">
        <v>42882</v>
      </c>
      <c r="CT3" s="10">
        <v>43245</v>
      </c>
      <c r="CU3" s="10">
        <v>43576</v>
      </c>
      <c r="CV3" s="11">
        <v>43831</v>
      </c>
      <c r="CW3" s="10">
        <v>44123</v>
      </c>
      <c r="CX3" s="8">
        <v>44485</v>
      </c>
      <c r="CY3" s="8">
        <v>44767</v>
      </c>
      <c r="CZ3" s="8">
        <v>44995</v>
      </c>
      <c r="DA3" s="8">
        <v>45254</v>
      </c>
      <c r="DB3" s="8">
        <v>45544</v>
      </c>
      <c r="DC3" s="12">
        <v>45848</v>
      </c>
      <c r="DD3" s="8">
        <v>46036</v>
      </c>
      <c r="DE3" s="8">
        <v>46279</v>
      </c>
      <c r="DF3" s="13">
        <v>46498</v>
      </c>
      <c r="DG3" s="13">
        <v>46829</v>
      </c>
      <c r="DH3" s="13">
        <v>47115</v>
      </c>
      <c r="DI3" s="13">
        <v>47284</v>
      </c>
      <c r="DJ3" s="13">
        <v>47561</v>
      </c>
      <c r="DK3" s="13">
        <v>47857</v>
      </c>
      <c r="DL3" s="13">
        <v>48058</v>
      </c>
      <c r="DM3" s="13">
        <v>48278</v>
      </c>
      <c r="DN3" s="13">
        <v>48707</v>
      </c>
      <c r="DO3" s="13">
        <v>49082</v>
      </c>
      <c r="DP3" s="13">
        <v>49255</v>
      </c>
      <c r="DQ3" s="13">
        <v>49508</v>
      </c>
      <c r="DR3" s="13">
        <v>49630</v>
      </c>
      <c r="DS3" s="12">
        <v>49875</v>
      </c>
      <c r="DT3" s="8">
        <v>49972</v>
      </c>
      <c r="DU3" s="8">
        <v>49293</v>
      </c>
      <c r="DV3" s="8">
        <v>48970</v>
      </c>
      <c r="DW3" s="8">
        <v>47148</v>
      </c>
      <c r="DX3" s="8">
        <v>46218</v>
      </c>
      <c r="DY3" s="8">
        <v>45702</v>
      </c>
      <c r="DZ3" s="8">
        <v>45476</v>
      </c>
      <c r="EA3" s="14">
        <v>44650</v>
      </c>
      <c r="EB3" s="8">
        <v>44504</v>
      </c>
      <c r="EC3" s="8">
        <v>44375</v>
      </c>
      <c r="ED3" s="8">
        <v>44304</v>
      </c>
      <c r="EE3" s="8">
        <v>44478</v>
      </c>
      <c r="EF3" s="8">
        <v>44607</v>
      </c>
      <c r="EG3" s="19">
        <v>44388</v>
      </c>
      <c r="EH3" s="8">
        <v>44353</v>
      </c>
      <c r="EI3" s="8">
        <v>44303</v>
      </c>
      <c r="EJ3" s="8">
        <v>44007</v>
      </c>
      <c r="EK3" s="8">
        <v>43823</v>
      </c>
      <c r="EL3" s="8">
        <v>43626</v>
      </c>
      <c r="EM3" s="8">
        <v>43324</v>
      </c>
      <c r="EN3" s="8">
        <v>42862</v>
      </c>
      <c r="EO3" s="8">
        <v>42266</v>
      </c>
      <c r="EP3" s="15">
        <v>-2109</v>
      </c>
      <c r="EQ3" s="16">
        <v>-4.7526760563380281E-2</v>
      </c>
    </row>
    <row r="4" spans="1:147" x14ac:dyDescent="0.3">
      <c r="A4" s="18" t="s">
        <v>5</v>
      </c>
      <c r="B4" s="8">
        <v>26819</v>
      </c>
      <c r="C4" s="8">
        <v>26920</v>
      </c>
      <c r="D4" s="8">
        <v>26817</v>
      </c>
      <c r="E4" s="8">
        <v>26899</v>
      </c>
      <c r="F4" s="8">
        <v>26707</v>
      </c>
      <c r="G4" s="8">
        <v>26528</v>
      </c>
      <c r="H4" s="8">
        <v>26433</v>
      </c>
      <c r="I4" s="8">
        <v>26396</v>
      </c>
      <c r="J4" s="8">
        <v>26778</v>
      </c>
      <c r="K4" s="8">
        <v>26296</v>
      </c>
      <c r="L4" s="8">
        <v>26317</v>
      </c>
      <c r="M4" s="8">
        <v>25837</v>
      </c>
      <c r="N4" s="8">
        <v>26131</v>
      </c>
      <c r="O4" s="8">
        <v>26411</v>
      </c>
      <c r="P4" s="8">
        <v>27131</v>
      </c>
      <c r="Q4" s="8">
        <v>28636</v>
      </c>
      <c r="R4" s="8">
        <v>29649</v>
      </c>
      <c r="S4" s="9">
        <v>30421</v>
      </c>
      <c r="T4" s="8">
        <v>31408</v>
      </c>
      <c r="U4" s="8">
        <v>32187</v>
      </c>
      <c r="V4" s="8">
        <v>32611</v>
      </c>
      <c r="W4" s="8">
        <v>32935</v>
      </c>
      <c r="X4" s="8">
        <v>32506</v>
      </c>
      <c r="Y4" s="8">
        <v>32868</v>
      </c>
      <c r="Z4" s="8">
        <v>32743</v>
      </c>
      <c r="AA4" s="8">
        <v>32186</v>
      </c>
      <c r="AB4" s="8">
        <v>32597</v>
      </c>
      <c r="AC4" s="8">
        <v>32400</v>
      </c>
      <c r="AD4" s="8">
        <v>32857</v>
      </c>
      <c r="AE4" s="8">
        <v>33742</v>
      </c>
      <c r="AF4" s="8">
        <v>34726</v>
      </c>
      <c r="AG4" s="8">
        <v>34998</v>
      </c>
      <c r="AH4" s="8">
        <v>36231</v>
      </c>
      <c r="AI4" s="8">
        <v>36495</v>
      </c>
      <c r="AJ4" s="8">
        <v>36747</v>
      </c>
      <c r="AK4" s="8">
        <v>37346</v>
      </c>
      <c r="AL4" s="8">
        <v>37083</v>
      </c>
      <c r="AM4" s="8">
        <v>36880</v>
      </c>
      <c r="AN4" s="8">
        <v>37123</v>
      </c>
      <c r="AO4" s="8">
        <v>36980</v>
      </c>
      <c r="AP4" s="8">
        <v>36796</v>
      </c>
      <c r="AQ4" s="8">
        <v>37130</v>
      </c>
      <c r="AR4" s="8">
        <v>37127</v>
      </c>
      <c r="AS4" s="8">
        <v>37433</v>
      </c>
      <c r="AT4" s="8">
        <v>37746</v>
      </c>
      <c r="AU4" s="8">
        <v>38096</v>
      </c>
      <c r="AV4" s="8">
        <v>38231</v>
      </c>
      <c r="AW4" s="8">
        <v>38287</v>
      </c>
      <c r="AX4" s="8">
        <v>37994</v>
      </c>
      <c r="AY4" s="8">
        <f>38378+19</f>
        <v>38397</v>
      </c>
      <c r="AZ4" s="8">
        <v>38405</v>
      </c>
      <c r="BA4" s="8">
        <v>38463</v>
      </c>
      <c r="BB4" s="8">
        <v>38634</v>
      </c>
      <c r="BC4" s="8">
        <v>38518</v>
      </c>
      <c r="BD4" s="8">
        <v>38238</v>
      </c>
      <c r="BE4" s="8">
        <v>38244</v>
      </c>
      <c r="BF4" s="8">
        <v>37981</v>
      </c>
      <c r="BG4" s="8">
        <v>37960</v>
      </c>
      <c r="BH4" s="8">
        <v>37944</v>
      </c>
      <c r="BI4" s="8">
        <v>37707</v>
      </c>
      <c r="BJ4" s="8">
        <v>37329</v>
      </c>
      <c r="BK4" s="8">
        <v>36685</v>
      </c>
      <c r="BL4" s="8">
        <v>36556</v>
      </c>
      <c r="BM4" s="8">
        <v>36511</v>
      </c>
      <c r="BN4" s="8">
        <v>36524</v>
      </c>
      <c r="BO4" s="8">
        <v>36393</v>
      </c>
      <c r="BP4" s="8">
        <v>36442</v>
      </c>
      <c r="BQ4" s="8">
        <v>36545</v>
      </c>
      <c r="BR4" s="8">
        <v>36624</v>
      </c>
      <c r="BS4" s="8">
        <v>36539</v>
      </c>
      <c r="BT4" s="8">
        <v>36314</v>
      </c>
      <c r="BU4" s="8">
        <v>36491</v>
      </c>
      <c r="BV4" s="8">
        <v>36595</v>
      </c>
      <c r="BW4" s="8">
        <v>36702</v>
      </c>
      <c r="BX4" s="8">
        <v>36751</v>
      </c>
      <c r="BY4" s="8">
        <v>36731</v>
      </c>
      <c r="BZ4" s="8">
        <v>36590</v>
      </c>
      <c r="CA4" s="8">
        <v>36415</v>
      </c>
      <c r="CB4" s="8">
        <v>36310</v>
      </c>
      <c r="CC4" s="8">
        <v>36539</v>
      </c>
      <c r="CD4" s="8">
        <v>36642</v>
      </c>
      <c r="CE4" s="8">
        <v>36367</v>
      </c>
      <c r="CF4" s="8">
        <v>36368</v>
      </c>
      <c r="CG4" s="8">
        <v>36331</v>
      </c>
      <c r="CH4" s="8">
        <v>36232</v>
      </c>
      <c r="CI4" s="8">
        <v>36183</v>
      </c>
      <c r="CJ4" s="8">
        <v>36091</v>
      </c>
      <c r="CK4" s="10">
        <v>36955</v>
      </c>
      <c r="CL4" s="10">
        <v>37546</v>
      </c>
      <c r="CM4" s="10">
        <v>38148</v>
      </c>
      <c r="CN4" s="10">
        <v>38444</v>
      </c>
      <c r="CO4" s="10">
        <v>38770</v>
      </c>
      <c r="CP4" s="10">
        <v>39391</v>
      </c>
      <c r="CQ4" s="10">
        <v>39652</v>
      </c>
      <c r="CR4" s="10">
        <v>40125</v>
      </c>
      <c r="CS4" s="10">
        <v>40402</v>
      </c>
      <c r="CT4" s="10">
        <v>40777</v>
      </c>
      <c r="CU4" s="10">
        <v>41172</v>
      </c>
      <c r="CV4" s="11">
        <v>41472</v>
      </c>
      <c r="CW4" s="10">
        <v>41722</v>
      </c>
      <c r="CX4" s="8">
        <v>42051</v>
      </c>
      <c r="CY4" s="8">
        <v>42306</v>
      </c>
      <c r="CZ4" s="8">
        <v>42604</v>
      </c>
      <c r="DA4" s="8">
        <v>42726</v>
      </c>
      <c r="DB4" s="8">
        <v>42989</v>
      </c>
      <c r="DC4" s="12">
        <v>43220</v>
      </c>
      <c r="DD4" s="8">
        <v>43415</v>
      </c>
      <c r="DE4" s="8">
        <v>43655</v>
      </c>
      <c r="DF4" s="13">
        <v>43853</v>
      </c>
      <c r="DG4" s="13">
        <v>44086</v>
      </c>
      <c r="DH4" s="13">
        <v>44265</v>
      </c>
      <c r="DI4" s="13">
        <v>44460.142220000002</v>
      </c>
      <c r="DJ4" s="13">
        <v>44640</v>
      </c>
      <c r="DK4" s="13">
        <v>44766</v>
      </c>
      <c r="DL4" s="13">
        <v>44908</v>
      </c>
      <c r="DM4" s="13">
        <v>45077</v>
      </c>
      <c r="DN4" s="13">
        <v>45348</v>
      </c>
      <c r="DO4" s="13">
        <v>45675</v>
      </c>
      <c r="DP4" s="13">
        <v>45723</v>
      </c>
      <c r="DQ4" s="13">
        <v>45880</v>
      </c>
      <c r="DR4" s="13">
        <v>46088</v>
      </c>
      <c r="DS4" s="12">
        <v>46204</v>
      </c>
      <c r="DT4" s="8">
        <v>46414</v>
      </c>
      <c r="DU4" s="8">
        <v>45673</v>
      </c>
      <c r="DV4" s="8">
        <v>45235</v>
      </c>
      <c r="DW4" s="8">
        <v>42849</v>
      </c>
      <c r="DX4" s="8">
        <v>41666</v>
      </c>
      <c r="DY4" s="8">
        <v>40957</v>
      </c>
      <c r="DZ4" s="8">
        <v>40687</v>
      </c>
      <c r="EA4" s="14">
        <v>39853</v>
      </c>
      <c r="EB4" s="8">
        <v>39608</v>
      </c>
      <c r="EC4" s="8">
        <v>39524</v>
      </c>
      <c r="ED4" s="8">
        <v>39346</v>
      </c>
      <c r="EE4" s="8">
        <v>39545</v>
      </c>
      <c r="EF4" s="8">
        <v>39659</v>
      </c>
      <c r="EG4" s="19">
        <v>39415</v>
      </c>
      <c r="EH4" s="8">
        <v>39319</v>
      </c>
      <c r="EI4" s="8">
        <v>39086</v>
      </c>
      <c r="EJ4" s="8">
        <v>38704</v>
      </c>
      <c r="EK4" s="8">
        <v>38525</v>
      </c>
      <c r="EL4" s="8">
        <v>38160</v>
      </c>
      <c r="EM4" s="8">
        <v>37755</v>
      </c>
      <c r="EN4" s="8">
        <v>36897</v>
      </c>
      <c r="EO4" s="8">
        <v>36163</v>
      </c>
      <c r="EP4" s="15">
        <v>-3361</v>
      </c>
      <c r="EQ4" s="16">
        <v>-8.5036939581014062E-2</v>
      </c>
    </row>
    <row r="5" spans="1:147" x14ac:dyDescent="0.3">
      <c r="A5" s="18" t="s">
        <v>6</v>
      </c>
      <c r="B5" s="8">
        <v>14184</v>
      </c>
      <c r="C5" s="8">
        <v>14147</v>
      </c>
      <c r="D5" s="8">
        <v>14118</v>
      </c>
      <c r="E5" s="8">
        <v>14061</v>
      </c>
      <c r="F5" s="8">
        <v>14050</v>
      </c>
      <c r="G5" s="8">
        <v>14056</v>
      </c>
      <c r="H5" s="8">
        <v>14054</v>
      </c>
      <c r="I5" s="8">
        <v>14163</v>
      </c>
      <c r="J5" s="8">
        <v>14309</v>
      </c>
      <c r="K5" s="8">
        <v>14190</v>
      </c>
      <c r="L5" s="8">
        <v>14057</v>
      </c>
      <c r="M5" s="8">
        <v>13980</v>
      </c>
      <c r="N5" s="8">
        <v>14248</v>
      </c>
      <c r="O5" s="8">
        <v>14834</v>
      </c>
      <c r="P5" s="8">
        <v>15156</v>
      </c>
      <c r="Q5" s="8">
        <v>15845</v>
      </c>
      <c r="R5" s="8">
        <v>16298</v>
      </c>
      <c r="S5" s="9">
        <v>16669</v>
      </c>
      <c r="T5" s="8">
        <v>17021</v>
      </c>
      <c r="U5" s="8">
        <v>17342</v>
      </c>
      <c r="V5" s="8">
        <v>17572</v>
      </c>
      <c r="W5" s="8">
        <v>17653</v>
      </c>
      <c r="X5" s="8">
        <v>17408</v>
      </c>
      <c r="Y5" s="8">
        <v>17167</v>
      </c>
      <c r="Z5" s="8">
        <v>17148</v>
      </c>
      <c r="AA5" s="8">
        <v>16957</v>
      </c>
      <c r="AB5" s="8">
        <v>16893</v>
      </c>
      <c r="AC5" s="8">
        <v>16750</v>
      </c>
      <c r="AD5" s="8">
        <v>16990</v>
      </c>
      <c r="AE5" s="8">
        <v>17385</v>
      </c>
      <c r="AF5" s="8">
        <v>17838</v>
      </c>
      <c r="AG5" s="8">
        <v>11677</v>
      </c>
      <c r="AH5" s="8">
        <v>11961</v>
      </c>
      <c r="AI5" s="8">
        <v>12122</v>
      </c>
      <c r="AJ5" s="8">
        <v>12281</v>
      </c>
      <c r="AK5" s="8">
        <v>12420</v>
      </c>
      <c r="AL5" s="8">
        <v>12387</v>
      </c>
      <c r="AM5" s="8">
        <v>12402</v>
      </c>
      <c r="AN5" s="8">
        <v>12569</v>
      </c>
      <c r="AO5" s="8">
        <v>12519</v>
      </c>
      <c r="AP5" s="8">
        <v>12569</v>
      </c>
      <c r="AQ5" s="8">
        <v>12634</v>
      </c>
      <c r="AR5" s="8">
        <v>12606</v>
      </c>
      <c r="AS5" s="8">
        <v>12752</v>
      </c>
      <c r="AT5" s="8">
        <v>12933</v>
      </c>
      <c r="AU5" s="8">
        <v>13029</v>
      </c>
      <c r="AV5" s="8">
        <v>13138</v>
      </c>
      <c r="AW5" s="8">
        <v>13231</v>
      </c>
      <c r="AX5" s="8">
        <v>13023</v>
      </c>
      <c r="AY5" s="8">
        <f>13311+7</f>
        <v>13318</v>
      </c>
      <c r="AZ5" s="8">
        <v>13359</v>
      </c>
      <c r="BA5" s="8">
        <v>13327</v>
      </c>
      <c r="BB5" s="8">
        <v>13308</v>
      </c>
      <c r="BC5" s="8">
        <v>13313</v>
      </c>
      <c r="BD5" s="8">
        <v>13356</v>
      </c>
      <c r="BE5" s="8">
        <v>13365</v>
      </c>
      <c r="BF5" s="8">
        <v>13213</v>
      </c>
      <c r="BG5" s="8">
        <v>13194</v>
      </c>
      <c r="BH5" s="8">
        <v>13169</v>
      </c>
      <c r="BI5" s="8">
        <v>13113</v>
      </c>
      <c r="BJ5" s="8">
        <v>12940</v>
      </c>
      <c r="BK5" s="8">
        <v>12696</v>
      </c>
      <c r="BL5" s="8">
        <v>12684</v>
      </c>
      <c r="BM5" s="8">
        <v>12711</v>
      </c>
      <c r="BN5" s="8">
        <v>12820</v>
      </c>
      <c r="BO5" s="8">
        <v>12747</v>
      </c>
      <c r="BP5" s="8">
        <v>12785</v>
      </c>
      <c r="BQ5" s="8">
        <v>12781</v>
      </c>
      <c r="BR5" s="8">
        <v>12723</v>
      </c>
      <c r="BS5" s="8">
        <v>12771</v>
      </c>
      <c r="BT5" s="8">
        <v>12709</v>
      </c>
      <c r="BU5" s="8">
        <v>12736</v>
      </c>
      <c r="BV5" s="8">
        <v>12846</v>
      </c>
      <c r="BW5" s="8">
        <v>12846</v>
      </c>
      <c r="BX5" s="8">
        <v>12844</v>
      </c>
      <c r="BY5" s="8">
        <v>12895</v>
      </c>
      <c r="BZ5" s="8">
        <v>12849</v>
      </c>
      <c r="CA5" s="8">
        <v>12861</v>
      </c>
      <c r="CB5" s="8">
        <v>12893</v>
      </c>
      <c r="CC5" s="8">
        <v>12959</v>
      </c>
      <c r="CD5" s="8">
        <v>12988</v>
      </c>
      <c r="CE5" s="8">
        <v>13044</v>
      </c>
      <c r="CF5" s="8">
        <v>13006</v>
      </c>
      <c r="CG5" s="8">
        <v>13107</v>
      </c>
      <c r="CH5" s="8">
        <v>13049</v>
      </c>
      <c r="CI5" s="8">
        <v>12955</v>
      </c>
      <c r="CJ5" s="8">
        <v>12901</v>
      </c>
      <c r="CK5" s="10">
        <v>13156</v>
      </c>
      <c r="CL5" s="10">
        <v>13318</v>
      </c>
      <c r="CM5" s="10">
        <v>13576</v>
      </c>
      <c r="CN5" s="10">
        <v>13648</v>
      </c>
      <c r="CO5" s="10">
        <v>13768</v>
      </c>
      <c r="CP5" s="10">
        <v>13891</v>
      </c>
      <c r="CQ5" s="10">
        <v>13945</v>
      </c>
      <c r="CR5" s="10">
        <v>14096</v>
      </c>
      <c r="CS5" s="10">
        <v>14211</v>
      </c>
      <c r="CT5" s="10">
        <v>14311</v>
      </c>
      <c r="CU5" s="10">
        <v>14397</v>
      </c>
      <c r="CV5" s="11">
        <v>14520</v>
      </c>
      <c r="CW5" s="10">
        <v>14649</v>
      </c>
      <c r="CX5" s="8">
        <v>14680</v>
      </c>
      <c r="CY5" s="8">
        <v>14793</v>
      </c>
      <c r="CZ5" s="8">
        <v>14848</v>
      </c>
      <c r="DA5" s="8">
        <v>14884</v>
      </c>
      <c r="DB5" s="8">
        <v>15007</v>
      </c>
      <c r="DC5" s="12">
        <v>15071</v>
      </c>
      <c r="DD5" s="8">
        <v>15101</v>
      </c>
      <c r="DE5" s="8">
        <v>15197</v>
      </c>
      <c r="DF5" s="13">
        <v>15289</v>
      </c>
      <c r="DG5" s="13">
        <v>15430</v>
      </c>
      <c r="DH5" s="13">
        <v>15509</v>
      </c>
      <c r="DI5" s="13">
        <v>15584</v>
      </c>
      <c r="DJ5" s="13">
        <v>15639</v>
      </c>
      <c r="DK5" s="13">
        <v>15721</v>
      </c>
      <c r="DL5" s="13">
        <v>15818</v>
      </c>
      <c r="DM5" s="13">
        <v>15907</v>
      </c>
      <c r="DN5" s="13">
        <v>16014</v>
      </c>
      <c r="DO5" s="13">
        <v>16150</v>
      </c>
      <c r="DP5" s="13">
        <v>16245</v>
      </c>
      <c r="DQ5" s="13">
        <v>16314</v>
      </c>
      <c r="DR5" s="13">
        <v>16354</v>
      </c>
      <c r="DS5" s="12">
        <v>16454</v>
      </c>
      <c r="DT5" s="8">
        <v>16510</v>
      </c>
      <c r="DU5" s="8">
        <v>16271</v>
      </c>
      <c r="DV5" s="8">
        <v>16151</v>
      </c>
      <c r="DW5" s="8">
        <v>15467</v>
      </c>
      <c r="DX5" s="8">
        <v>15166</v>
      </c>
      <c r="DY5" s="8">
        <v>14938</v>
      </c>
      <c r="DZ5" s="8">
        <v>14789</v>
      </c>
      <c r="EA5" s="14">
        <v>14464</v>
      </c>
      <c r="EB5" s="8">
        <v>14358</v>
      </c>
      <c r="EC5" s="8">
        <v>14287</v>
      </c>
      <c r="ED5" s="8">
        <v>14328</v>
      </c>
      <c r="EE5" s="8">
        <v>14378</v>
      </c>
      <c r="EF5" s="8">
        <v>14413</v>
      </c>
      <c r="EG5" s="19">
        <v>14386</v>
      </c>
      <c r="EH5" s="8">
        <v>14359</v>
      </c>
      <c r="EI5" s="8">
        <v>14325</v>
      </c>
      <c r="EJ5" s="8">
        <v>14218</v>
      </c>
      <c r="EK5" s="8">
        <v>14151</v>
      </c>
      <c r="EL5" s="8">
        <v>13974</v>
      </c>
      <c r="EM5" s="8">
        <v>13855</v>
      </c>
      <c r="EN5" s="8">
        <v>13623</v>
      </c>
      <c r="EO5" s="8">
        <v>13381</v>
      </c>
      <c r="EP5" s="15">
        <v>-906</v>
      </c>
      <c r="EQ5" s="16">
        <v>-6.341429271365577E-2</v>
      </c>
    </row>
    <row r="6" spans="1:147" x14ac:dyDescent="0.3">
      <c r="A6" s="18" t="s">
        <v>7</v>
      </c>
      <c r="B6" s="8">
        <v>8197</v>
      </c>
      <c r="C6" s="8">
        <v>8224</v>
      </c>
      <c r="D6" s="8">
        <v>8149</v>
      </c>
      <c r="E6" s="8">
        <v>8110</v>
      </c>
      <c r="F6" s="8">
        <v>8035</v>
      </c>
      <c r="G6" s="8">
        <v>7946</v>
      </c>
      <c r="H6" s="8">
        <v>8042</v>
      </c>
      <c r="I6" s="8">
        <v>7979</v>
      </c>
      <c r="J6" s="8">
        <v>7983</v>
      </c>
      <c r="K6" s="8">
        <v>7932</v>
      </c>
      <c r="L6" s="8">
        <v>7903</v>
      </c>
      <c r="M6" s="8">
        <v>7919</v>
      </c>
      <c r="N6" s="8">
        <v>8053</v>
      </c>
      <c r="O6" s="8">
        <v>8224</v>
      </c>
      <c r="P6" s="8">
        <v>8351</v>
      </c>
      <c r="Q6" s="8">
        <v>8728</v>
      </c>
      <c r="R6" s="8">
        <v>8895</v>
      </c>
      <c r="S6" s="9">
        <v>9081</v>
      </c>
      <c r="T6" s="8">
        <v>9265</v>
      </c>
      <c r="U6" s="8">
        <v>9510</v>
      </c>
      <c r="V6" s="8">
        <v>9664</v>
      </c>
      <c r="W6" s="8">
        <v>9738</v>
      </c>
      <c r="X6" s="8">
        <v>9651</v>
      </c>
      <c r="Y6" s="8">
        <v>9764</v>
      </c>
      <c r="Z6" s="8">
        <v>9785</v>
      </c>
      <c r="AA6" s="8">
        <v>9555</v>
      </c>
      <c r="AB6" s="8">
        <v>9544</v>
      </c>
      <c r="AC6" s="8">
        <v>9617</v>
      </c>
      <c r="AD6" s="8">
        <v>9681</v>
      </c>
      <c r="AE6" s="8">
        <v>9949</v>
      </c>
      <c r="AF6" s="8">
        <v>10216</v>
      </c>
      <c r="AG6" s="8">
        <v>16548</v>
      </c>
      <c r="AH6" s="8">
        <v>17090</v>
      </c>
      <c r="AI6" s="8">
        <v>17338</v>
      </c>
      <c r="AJ6" s="8">
        <v>17389</v>
      </c>
      <c r="AK6" s="8">
        <v>17500</v>
      </c>
      <c r="AL6" s="8">
        <v>17374</v>
      </c>
      <c r="AM6" s="8">
        <v>17330</v>
      </c>
      <c r="AN6" s="8">
        <v>17490</v>
      </c>
      <c r="AO6" s="8">
        <v>17425</v>
      </c>
      <c r="AP6" s="8">
        <v>17470</v>
      </c>
      <c r="AQ6" s="8">
        <v>17599</v>
      </c>
      <c r="AR6" s="8">
        <v>17695</v>
      </c>
      <c r="AS6" s="8">
        <v>17905</v>
      </c>
      <c r="AT6" s="8">
        <v>18122</v>
      </c>
      <c r="AU6" s="8">
        <v>18187</v>
      </c>
      <c r="AV6" s="8">
        <v>18337</v>
      </c>
      <c r="AW6" s="8">
        <v>18352</v>
      </c>
      <c r="AX6" s="8">
        <v>18124</v>
      </c>
      <c r="AY6" s="8">
        <f>18234+10</f>
        <v>18244</v>
      </c>
      <c r="AZ6" s="8">
        <v>18236</v>
      </c>
      <c r="BA6" s="8">
        <v>18261</v>
      </c>
      <c r="BB6" s="8">
        <v>18224</v>
      </c>
      <c r="BC6" s="8">
        <v>18276</v>
      </c>
      <c r="BD6" s="8">
        <v>18377</v>
      </c>
      <c r="BE6" s="8">
        <v>18304</v>
      </c>
      <c r="BF6" s="8">
        <v>18212</v>
      </c>
      <c r="BG6" s="8">
        <v>18167</v>
      </c>
      <c r="BH6" s="8">
        <v>18176</v>
      </c>
      <c r="BI6" s="8">
        <v>18133</v>
      </c>
      <c r="BJ6" s="8">
        <v>17879</v>
      </c>
      <c r="BK6" s="8">
        <v>17590</v>
      </c>
      <c r="BL6" s="8">
        <v>17459</v>
      </c>
      <c r="BM6" s="8">
        <v>17496</v>
      </c>
      <c r="BN6" s="8">
        <v>17517</v>
      </c>
      <c r="BO6" s="8">
        <v>17497</v>
      </c>
      <c r="BP6" s="8">
        <v>17497</v>
      </c>
      <c r="BQ6" s="8">
        <v>17556</v>
      </c>
      <c r="BR6" s="8">
        <v>17586</v>
      </c>
      <c r="BS6" s="8">
        <v>17553</v>
      </c>
      <c r="BT6" s="8">
        <v>17512</v>
      </c>
      <c r="BU6" s="8">
        <v>17652</v>
      </c>
      <c r="BV6" s="8">
        <v>17695</v>
      </c>
      <c r="BW6" s="8">
        <v>17790</v>
      </c>
      <c r="BX6" s="8">
        <v>17694</v>
      </c>
      <c r="BY6" s="8">
        <v>17656</v>
      </c>
      <c r="BZ6" s="8">
        <v>17610</v>
      </c>
      <c r="CA6" s="8">
        <v>17443</v>
      </c>
      <c r="CB6" s="8">
        <v>17497</v>
      </c>
      <c r="CC6" s="8">
        <v>17528</v>
      </c>
      <c r="CD6" s="8">
        <v>17570</v>
      </c>
      <c r="CE6" s="8">
        <v>17531</v>
      </c>
      <c r="CF6" s="8">
        <v>17471</v>
      </c>
      <c r="CG6" s="8">
        <v>17437</v>
      </c>
      <c r="CH6" s="8">
        <v>17342</v>
      </c>
      <c r="CI6" s="8">
        <v>17237</v>
      </c>
      <c r="CJ6" s="8">
        <v>17279</v>
      </c>
      <c r="CK6" s="10">
        <v>17609</v>
      </c>
      <c r="CL6" s="10">
        <v>17795</v>
      </c>
      <c r="CM6" s="10">
        <v>18023</v>
      </c>
      <c r="CN6" s="10">
        <v>18181</v>
      </c>
      <c r="CO6" s="10">
        <v>18330</v>
      </c>
      <c r="CP6" s="10">
        <v>18474</v>
      </c>
      <c r="CQ6" s="10">
        <v>18612</v>
      </c>
      <c r="CR6" s="10">
        <v>18801</v>
      </c>
      <c r="CS6" s="10">
        <v>18900</v>
      </c>
      <c r="CT6" s="10">
        <v>19039</v>
      </c>
      <c r="CU6" s="10">
        <v>19212</v>
      </c>
      <c r="CV6" s="11">
        <v>19320</v>
      </c>
      <c r="CW6" s="10">
        <v>19399</v>
      </c>
      <c r="CX6" s="8">
        <v>19478</v>
      </c>
      <c r="CY6" s="8">
        <v>19601</v>
      </c>
      <c r="CZ6" s="8">
        <v>19682</v>
      </c>
      <c r="DA6" s="8">
        <v>19782</v>
      </c>
      <c r="DB6" s="8">
        <v>19856</v>
      </c>
      <c r="DC6" s="12">
        <v>19908</v>
      </c>
      <c r="DD6" s="8">
        <v>19987</v>
      </c>
      <c r="DE6" s="8">
        <v>20061</v>
      </c>
      <c r="DF6" s="13">
        <v>20121</v>
      </c>
      <c r="DG6" s="13">
        <v>20243</v>
      </c>
      <c r="DH6" s="13">
        <v>20325</v>
      </c>
      <c r="DI6" s="13">
        <v>20387</v>
      </c>
      <c r="DJ6" s="13">
        <v>20446</v>
      </c>
      <c r="DK6" s="13">
        <v>20560</v>
      </c>
      <c r="DL6" s="13">
        <v>20705</v>
      </c>
      <c r="DM6" s="13">
        <v>20853</v>
      </c>
      <c r="DN6" s="13">
        <v>20932</v>
      </c>
      <c r="DO6" s="13">
        <v>21015</v>
      </c>
      <c r="DP6" s="13">
        <v>21031</v>
      </c>
      <c r="DQ6" s="13">
        <v>21155</v>
      </c>
      <c r="DR6" s="13">
        <v>21237</v>
      </c>
      <c r="DS6" s="12">
        <v>21307</v>
      </c>
      <c r="DT6" s="8">
        <v>21325</v>
      </c>
      <c r="DU6" s="8">
        <v>21076</v>
      </c>
      <c r="DV6" s="8">
        <v>20751</v>
      </c>
      <c r="DW6" s="8">
        <v>19881</v>
      </c>
      <c r="DX6" s="8">
        <v>19458</v>
      </c>
      <c r="DY6" s="8">
        <v>19238</v>
      </c>
      <c r="DZ6" s="8">
        <v>19098</v>
      </c>
      <c r="EA6" s="14">
        <v>18723</v>
      </c>
      <c r="EB6" s="8">
        <v>18693</v>
      </c>
      <c r="EC6" s="8">
        <v>18617</v>
      </c>
      <c r="ED6" s="8">
        <v>18545</v>
      </c>
      <c r="EE6" s="8">
        <v>18731</v>
      </c>
      <c r="EF6" s="8">
        <v>18893</v>
      </c>
      <c r="EG6" s="19">
        <v>18803</v>
      </c>
      <c r="EH6" s="8">
        <v>18776</v>
      </c>
      <c r="EI6" s="8">
        <v>18743</v>
      </c>
      <c r="EJ6" s="8">
        <v>18648</v>
      </c>
      <c r="EK6" s="8">
        <v>18611</v>
      </c>
      <c r="EL6" s="8">
        <v>18493</v>
      </c>
      <c r="EM6" s="8">
        <v>18395</v>
      </c>
      <c r="EN6" s="8">
        <v>18172</v>
      </c>
      <c r="EO6" s="8">
        <v>17907</v>
      </c>
      <c r="EP6" s="15">
        <v>-710</v>
      </c>
      <c r="EQ6" s="16">
        <v>-3.8137186442498791E-2</v>
      </c>
    </row>
    <row r="7" spans="1:147" ht="16.5" customHeight="1" x14ac:dyDescent="0.3">
      <c r="A7" s="18" t="s">
        <v>8</v>
      </c>
      <c r="B7" s="8">
        <v>1138</v>
      </c>
      <c r="C7" s="8">
        <v>1135</v>
      </c>
      <c r="D7" s="8">
        <v>1110</v>
      </c>
      <c r="E7" s="8">
        <v>1074</v>
      </c>
      <c r="F7" s="8">
        <v>1078</v>
      </c>
      <c r="G7" s="8">
        <v>1065</v>
      </c>
      <c r="H7" s="8">
        <v>1071</v>
      </c>
      <c r="I7" s="8">
        <v>1080</v>
      </c>
      <c r="J7" s="8">
        <v>1098</v>
      </c>
      <c r="K7" s="8">
        <v>1046</v>
      </c>
      <c r="L7" s="8">
        <v>1047</v>
      </c>
      <c r="M7" s="8">
        <v>1077</v>
      </c>
      <c r="N7" s="8">
        <v>1072</v>
      </c>
      <c r="O7" s="8">
        <v>1099</v>
      </c>
      <c r="P7" s="8">
        <v>1115</v>
      </c>
      <c r="Q7" s="8">
        <v>1161</v>
      </c>
      <c r="R7" s="8">
        <v>1218</v>
      </c>
      <c r="S7" s="9">
        <v>1235</v>
      </c>
      <c r="T7" s="8">
        <v>1297</v>
      </c>
      <c r="U7" s="8">
        <v>1332</v>
      </c>
      <c r="V7" s="8">
        <v>1379</v>
      </c>
      <c r="W7" s="8">
        <v>1440</v>
      </c>
      <c r="X7" s="8">
        <v>1431</v>
      </c>
      <c r="Y7" s="8">
        <v>1423</v>
      </c>
      <c r="Z7" s="8">
        <v>1428</v>
      </c>
      <c r="AA7" s="8">
        <v>1421</v>
      </c>
      <c r="AB7" s="8">
        <v>1423</v>
      </c>
      <c r="AC7" s="8">
        <v>1445</v>
      </c>
      <c r="AD7" s="8">
        <v>1469</v>
      </c>
      <c r="AE7" s="8">
        <v>1536</v>
      </c>
      <c r="AF7" s="8">
        <v>1573</v>
      </c>
      <c r="AG7" s="8">
        <v>1590</v>
      </c>
      <c r="AH7" s="8">
        <v>1663</v>
      </c>
      <c r="AI7" s="8">
        <v>1675</v>
      </c>
      <c r="AJ7" s="8">
        <v>1711</v>
      </c>
      <c r="AK7" s="8">
        <v>1736</v>
      </c>
      <c r="AL7" s="8">
        <v>1720</v>
      </c>
      <c r="AM7" s="8">
        <v>1695</v>
      </c>
      <c r="AN7" s="8">
        <v>1694</v>
      </c>
      <c r="AO7" s="8">
        <v>1670</v>
      </c>
      <c r="AP7" s="8">
        <v>1678</v>
      </c>
      <c r="AQ7" s="8">
        <v>1674</v>
      </c>
      <c r="AR7" s="8">
        <v>1656</v>
      </c>
      <c r="AS7" s="8">
        <v>1671</v>
      </c>
      <c r="AT7" s="8">
        <v>1689</v>
      </c>
      <c r="AU7" s="8">
        <v>1685</v>
      </c>
      <c r="AV7" s="8">
        <v>1691</v>
      </c>
      <c r="AW7" s="8">
        <v>1717</v>
      </c>
      <c r="AX7" s="8">
        <v>1731</v>
      </c>
      <c r="AY7" s="8">
        <f>1750+1</f>
        <v>1751</v>
      </c>
      <c r="AZ7" s="8">
        <v>1732</v>
      </c>
      <c r="BA7" s="8">
        <v>1760</v>
      </c>
      <c r="BB7" s="8">
        <v>1750</v>
      </c>
      <c r="BC7" s="8">
        <v>1746</v>
      </c>
      <c r="BD7" s="8">
        <v>1739</v>
      </c>
      <c r="BE7" s="8">
        <v>1739</v>
      </c>
      <c r="BF7" s="8">
        <v>1721</v>
      </c>
      <c r="BG7" s="8">
        <v>1728</v>
      </c>
      <c r="BH7" s="8">
        <v>1738</v>
      </c>
      <c r="BI7" s="8">
        <v>1723</v>
      </c>
      <c r="BJ7" s="8">
        <v>1716</v>
      </c>
      <c r="BK7" s="8">
        <v>1689</v>
      </c>
      <c r="BL7" s="8">
        <v>1642</v>
      </c>
      <c r="BM7" s="8">
        <v>1620</v>
      </c>
      <c r="BN7" s="8">
        <v>1634</v>
      </c>
      <c r="BO7" s="8">
        <v>1626</v>
      </c>
      <c r="BP7" s="8">
        <v>1619</v>
      </c>
      <c r="BQ7" s="8">
        <v>1668</v>
      </c>
      <c r="BR7" s="8">
        <v>1629</v>
      </c>
      <c r="BS7" s="8">
        <v>1602</v>
      </c>
      <c r="BT7" s="8">
        <v>1597</v>
      </c>
      <c r="BU7" s="8">
        <v>1596</v>
      </c>
      <c r="BV7" s="8">
        <v>1606</v>
      </c>
      <c r="BW7" s="8">
        <v>1609</v>
      </c>
      <c r="BX7" s="8">
        <v>1579</v>
      </c>
      <c r="BY7" s="8">
        <v>1574</v>
      </c>
      <c r="BZ7" s="8">
        <v>1582</v>
      </c>
      <c r="CA7" s="8">
        <v>1591</v>
      </c>
      <c r="CB7" s="8">
        <v>1601</v>
      </c>
      <c r="CC7" s="8">
        <v>1619</v>
      </c>
      <c r="CD7" s="8">
        <v>1618</v>
      </c>
      <c r="CE7" s="8">
        <v>1615</v>
      </c>
      <c r="CF7" s="8">
        <v>1594</v>
      </c>
      <c r="CG7" s="8">
        <v>1606</v>
      </c>
      <c r="CH7" s="8">
        <v>1603</v>
      </c>
      <c r="CI7" s="8">
        <v>1583</v>
      </c>
      <c r="CJ7" s="8">
        <v>1564</v>
      </c>
      <c r="CK7" s="10">
        <v>1601</v>
      </c>
      <c r="CL7" s="10">
        <v>1634</v>
      </c>
      <c r="CM7" s="10">
        <v>1668</v>
      </c>
      <c r="CN7" s="10">
        <v>1699</v>
      </c>
      <c r="CO7" s="10">
        <v>1720</v>
      </c>
      <c r="CP7" s="10">
        <v>1744</v>
      </c>
      <c r="CQ7" s="10">
        <v>1740</v>
      </c>
      <c r="CR7" s="10">
        <v>1774</v>
      </c>
      <c r="CS7" s="10">
        <v>1763</v>
      </c>
      <c r="CT7" s="10">
        <v>1784</v>
      </c>
      <c r="CU7" s="10">
        <v>1811</v>
      </c>
      <c r="CV7" s="11">
        <v>1823</v>
      </c>
      <c r="CW7" s="10">
        <v>1827</v>
      </c>
      <c r="CX7" s="8">
        <v>1839</v>
      </c>
      <c r="CY7" s="8">
        <v>1863</v>
      </c>
      <c r="CZ7" s="8">
        <v>1892</v>
      </c>
      <c r="DA7" s="8">
        <v>1921</v>
      </c>
      <c r="DB7" s="8">
        <v>1922</v>
      </c>
      <c r="DC7" s="12">
        <v>1939</v>
      </c>
      <c r="DD7" s="8">
        <v>1950</v>
      </c>
      <c r="DE7" s="8">
        <v>1953</v>
      </c>
      <c r="DF7" s="13">
        <v>1984</v>
      </c>
      <c r="DG7" s="13">
        <v>1990</v>
      </c>
      <c r="DH7" s="13">
        <v>2013</v>
      </c>
      <c r="DI7" s="13">
        <v>2019</v>
      </c>
      <c r="DJ7" s="13">
        <v>2027</v>
      </c>
      <c r="DK7" s="13">
        <v>2019</v>
      </c>
      <c r="DL7" s="13">
        <v>2018</v>
      </c>
      <c r="DM7" s="13">
        <v>2029</v>
      </c>
      <c r="DN7" s="13">
        <v>2065</v>
      </c>
      <c r="DO7" s="13">
        <v>2077</v>
      </c>
      <c r="DP7" s="13">
        <v>2080</v>
      </c>
      <c r="DQ7" s="13">
        <v>2107</v>
      </c>
      <c r="DR7" s="20">
        <v>2119</v>
      </c>
      <c r="DS7" s="12">
        <v>2123</v>
      </c>
      <c r="DT7" s="8">
        <v>2124</v>
      </c>
      <c r="DU7" s="8">
        <v>2083</v>
      </c>
      <c r="DV7" s="8">
        <v>2087</v>
      </c>
      <c r="DW7" s="8">
        <v>1959</v>
      </c>
      <c r="DX7" s="8">
        <v>1947</v>
      </c>
      <c r="DY7" s="8">
        <v>1918</v>
      </c>
      <c r="DZ7" s="8">
        <v>1911</v>
      </c>
      <c r="EA7" s="14">
        <v>1879</v>
      </c>
      <c r="EB7" s="8">
        <v>1864</v>
      </c>
      <c r="EC7" s="8">
        <v>1850</v>
      </c>
      <c r="ED7" s="8">
        <v>1851</v>
      </c>
      <c r="EE7" s="8">
        <v>1865</v>
      </c>
      <c r="EF7" s="8">
        <v>1873</v>
      </c>
      <c r="EG7" s="19">
        <v>1905</v>
      </c>
      <c r="EH7" s="8">
        <v>1908</v>
      </c>
      <c r="EI7" s="8">
        <v>1913</v>
      </c>
      <c r="EJ7" s="8">
        <v>1906</v>
      </c>
      <c r="EK7" s="8">
        <v>1869</v>
      </c>
      <c r="EL7" s="8">
        <v>1842</v>
      </c>
      <c r="EM7" s="8">
        <v>1845</v>
      </c>
      <c r="EN7" s="8">
        <v>1801</v>
      </c>
      <c r="EO7" s="8">
        <v>1783</v>
      </c>
      <c r="EP7" s="15">
        <v>-67</v>
      </c>
      <c r="EQ7" s="16">
        <v>-3.6216216216216214E-2</v>
      </c>
    </row>
    <row r="8" spans="1:147" x14ac:dyDescent="0.3">
      <c r="A8" s="18" t="s">
        <v>9</v>
      </c>
      <c r="B8" s="8">
        <v>750929</v>
      </c>
      <c r="C8" s="8">
        <v>756251</v>
      </c>
      <c r="D8" s="8">
        <v>756451</v>
      </c>
      <c r="E8" s="8">
        <v>760529</v>
      </c>
      <c r="F8" s="8">
        <v>762944</v>
      </c>
      <c r="G8" s="8">
        <v>764573</v>
      </c>
      <c r="H8" s="8">
        <v>766198</v>
      </c>
      <c r="I8" s="8">
        <v>764920</v>
      </c>
      <c r="J8" s="8">
        <v>769773</v>
      </c>
      <c r="K8" s="8">
        <v>765261</v>
      </c>
      <c r="L8" s="8">
        <v>764217</v>
      </c>
      <c r="M8" s="8">
        <v>753367</v>
      </c>
      <c r="N8" s="8">
        <v>751133</v>
      </c>
      <c r="O8" s="8">
        <v>757523</v>
      </c>
      <c r="P8" s="8">
        <v>772087</v>
      </c>
      <c r="Q8" s="8">
        <v>815213</v>
      </c>
      <c r="R8" s="8">
        <v>844007</v>
      </c>
      <c r="S8" s="9">
        <v>869945</v>
      </c>
      <c r="T8" s="8">
        <v>896800</v>
      </c>
      <c r="U8" s="8">
        <v>921543</v>
      </c>
      <c r="V8" s="8">
        <v>940122</v>
      </c>
      <c r="W8" s="8">
        <v>952736</v>
      </c>
      <c r="X8" s="8">
        <v>945302</v>
      </c>
      <c r="Y8" s="8">
        <v>949833</v>
      </c>
      <c r="Z8" s="8">
        <v>950972</v>
      </c>
      <c r="AA8" s="8">
        <v>943676</v>
      </c>
      <c r="AB8" s="8">
        <v>952249</v>
      </c>
      <c r="AC8" s="8">
        <v>958379</v>
      </c>
      <c r="AD8" s="8">
        <v>969504</v>
      </c>
      <c r="AE8" s="8">
        <v>996997</v>
      </c>
      <c r="AF8" s="8">
        <v>1017750</v>
      </c>
      <c r="AG8" s="8">
        <v>1022162</v>
      </c>
      <c r="AH8" s="8">
        <v>1049446</v>
      </c>
      <c r="AI8" s="8">
        <v>1058644</v>
      </c>
      <c r="AJ8" s="8">
        <v>1067277</v>
      </c>
      <c r="AK8" s="8">
        <v>1077797</v>
      </c>
      <c r="AL8" s="8">
        <v>1073537</v>
      </c>
      <c r="AM8" s="8">
        <v>1067590</v>
      </c>
      <c r="AN8" s="8">
        <v>1075470</v>
      </c>
      <c r="AO8" s="8">
        <v>1071711</v>
      </c>
      <c r="AP8" s="8">
        <v>1065543</v>
      </c>
      <c r="AQ8" s="8">
        <v>1075716</v>
      </c>
      <c r="AR8" s="8">
        <v>1078629</v>
      </c>
      <c r="AS8" s="8">
        <v>1087560</v>
      </c>
      <c r="AT8" s="8">
        <v>1098669</v>
      </c>
      <c r="AU8" s="8">
        <v>1106411</v>
      </c>
      <c r="AV8" s="8">
        <v>1112649</v>
      </c>
      <c r="AW8" s="8">
        <v>1115252</v>
      </c>
      <c r="AX8" s="8">
        <v>1105259</v>
      </c>
      <c r="AY8" s="8">
        <f>1115562+554</f>
        <v>1116116</v>
      </c>
      <c r="AZ8" s="8">
        <v>1115977</v>
      </c>
      <c r="BA8" s="8">
        <v>1116366</v>
      </c>
      <c r="BB8" s="8">
        <v>1120902</v>
      </c>
      <c r="BC8" s="8">
        <v>1119655</v>
      </c>
      <c r="BD8" s="8">
        <v>1119228</v>
      </c>
      <c r="BE8" s="8">
        <v>1119087</v>
      </c>
      <c r="BF8" s="8">
        <v>1117668</v>
      </c>
      <c r="BG8" s="8">
        <v>1117590</v>
      </c>
      <c r="BH8" s="8">
        <v>1115323</v>
      </c>
      <c r="BI8" s="8">
        <v>1108852</v>
      </c>
      <c r="BJ8" s="8">
        <v>1100424</v>
      </c>
      <c r="BK8" s="8">
        <v>1079198</v>
      </c>
      <c r="BL8" s="8">
        <v>1070821</v>
      </c>
      <c r="BM8" s="8">
        <v>1073281</v>
      </c>
      <c r="BN8" s="8">
        <v>1073633</v>
      </c>
      <c r="BO8" s="8">
        <v>1072646</v>
      </c>
      <c r="BP8" s="8">
        <v>1075498</v>
      </c>
      <c r="BQ8" s="8">
        <v>1080467</v>
      </c>
      <c r="BR8" s="8">
        <v>1082741</v>
      </c>
      <c r="BS8" s="8">
        <v>1086950</v>
      </c>
      <c r="BT8" s="8">
        <v>1084545</v>
      </c>
      <c r="BU8" s="8">
        <v>1086116</v>
      </c>
      <c r="BV8" s="8">
        <v>1088267</v>
      </c>
      <c r="BW8" s="8">
        <v>1088236</v>
      </c>
      <c r="BX8" s="8">
        <v>1089503</v>
      </c>
      <c r="BY8" s="8">
        <v>1090582</v>
      </c>
      <c r="BZ8" s="8">
        <v>1091012</v>
      </c>
      <c r="CA8" s="8">
        <v>1088277</v>
      </c>
      <c r="CB8" s="8">
        <v>1093090</v>
      </c>
      <c r="CC8" s="8">
        <v>1099666</v>
      </c>
      <c r="CD8" s="8">
        <v>1103978</v>
      </c>
      <c r="CE8" s="8">
        <v>1105690</v>
      </c>
      <c r="CF8" s="8">
        <v>1101733</v>
      </c>
      <c r="CG8" s="8">
        <v>1098996</v>
      </c>
      <c r="CH8" s="8">
        <v>1092729</v>
      </c>
      <c r="CI8" s="8">
        <v>1089734</v>
      </c>
      <c r="CJ8" s="8">
        <v>1091788</v>
      </c>
      <c r="CK8" s="10">
        <v>1118169</v>
      </c>
      <c r="CL8" s="10">
        <v>1141027</v>
      </c>
      <c r="CM8" s="10">
        <v>1165322</v>
      </c>
      <c r="CN8" s="10">
        <v>1180889</v>
      </c>
      <c r="CO8" s="10">
        <v>1196170</v>
      </c>
      <c r="CP8" s="10">
        <v>1212765</v>
      </c>
      <c r="CQ8" s="10">
        <v>1223626</v>
      </c>
      <c r="CR8" s="10">
        <v>1237806</v>
      </c>
      <c r="CS8" s="10">
        <v>1249822</v>
      </c>
      <c r="CT8" s="10">
        <v>1263172</v>
      </c>
      <c r="CU8" s="10">
        <v>1277023</v>
      </c>
      <c r="CV8" s="10">
        <v>1288230</v>
      </c>
      <c r="CW8" s="10">
        <v>1297334</v>
      </c>
      <c r="CX8" s="10">
        <v>1307999</v>
      </c>
      <c r="CY8" s="10">
        <v>1319936</v>
      </c>
      <c r="CZ8" s="10">
        <v>1330063</v>
      </c>
      <c r="DA8" s="10">
        <v>1338802</v>
      </c>
      <c r="DB8" s="10">
        <v>1349563</v>
      </c>
      <c r="DC8" s="11">
        <v>1358491</v>
      </c>
      <c r="DD8" s="10">
        <v>1366677</v>
      </c>
      <c r="DE8" s="10">
        <v>1376034</v>
      </c>
      <c r="DF8" s="20">
        <v>1383923</v>
      </c>
      <c r="DG8" s="20">
        <v>1394505</v>
      </c>
      <c r="DH8" s="20">
        <v>1403259</v>
      </c>
      <c r="DI8" s="20">
        <v>1410052</v>
      </c>
      <c r="DJ8" s="20">
        <v>1419118</v>
      </c>
      <c r="DK8" s="20">
        <v>1428757</v>
      </c>
      <c r="DL8" s="20">
        <v>1435399</v>
      </c>
      <c r="DM8" s="20">
        <v>1443112</v>
      </c>
      <c r="DN8" s="20">
        <v>1454511</v>
      </c>
      <c r="DO8" s="20">
        <v>1463181</v>
      </c>
      <c r="DP8" s="20">
        <v>1470332</v>
      </c>
      <c r="DQ8" s="20">
        <v>1478585</v>
      </c>
      <c r="DR8" s="20">
        <v>1486193</v>
      </c>
      <c r="DS8" s="12">
        <v>1493892</v>
      </c>
      <c r="DT8" s="10">
        <v>1501829</v>
      </c>
      <c r="DU8" s="10">
        <v>1481089</v>
      </c>
      <c r="DV8" s="10">
        <v>1469952</v>
      </c>
      <c r="DW8" s="10">
        <v>1398859</v>
      </c>
      <c r="DX8" s="10">
        <v>1367816</v>
      </c>
      <c r="DY8" s="10">
        <v>1351752</v>
      </c>
      <c r="DZ8" s="10">
        <v>1342937</v>
      </c>
      <c r="EA8" s="10">
        <v>1316322</v>
      </c>
      <c r="EB8" s="10">
        <v>1309890</v>
      </c>
      <c r="EC8" s="10">
        <v>1306775</v>
      </c>
      <c r="ED8" s="10">
        <v>1303595</v>
      </c>
      <c r="EE8" s="10">
        <v>1309438</v>
      </c>
      <c r="EF8" s="10">
        <v>1315677</v>
      </c>
      <c r="EG8" s="21">
        <v>1308769</v>
      </c>
      <c r="EH8" s="22">
        <v>1308503</v>
      </c>
      <c r="EI8" s="22">
        <v>1301488</v>
      </c>
      <c r="EJ8" s="22">
        <v>1291392</v>
      </c>
      <c r="EK8" s="22">
        <v>1282338</v>
      </c>
      <c r="EL8" s="22">
        <v>1272313</v>
      </c>
      <c r="EM8" s="22">
        <v>1262211</v>
      </c>
      <c r="EN8" s="22">
        <v>1240335</v>
      </c>
      <c r="EO8" s="22">
        <v>1216363</v>
      </c>
      <c r="EP8" s="15">
        <v>-90412</v>
      </c>
      <c r="EQ8" s="16">
        <v>-6.918712096573626E-2</v>
      </c>
    </row>
    <row r="9" spans="1:147" x14ac:dyDescent="0.3">
      <c r="A9" s="18" t="s">
        <v>10</v>
      </c>
      <c r="B9" s="8">
        <v>46265</v>
      </c>
      <c r="C9" s="8">
        <v>46814</v>
      </c>
      <c r="D9" s="8">
        <v>46867</v>
      </c>
      <c r="E9" s="8">
        <v>46905</v>
      </c>
      <c r="F9" s="8">
        <v>47033</v>
      </c>
      <c r="G9" s="8">
        <v>47010</v>
      </c>
      <c r="H9" s="8">
        <v>46858</v>
      </c>
      <c r="I9" s="8">
        <v>46703</v>
      </c>
      <c r="J9" s="8">
        <v>46941</v>
      </c>
      <c r="K9" s="8">
        <v>46397</v>
      </c>
      <c r="L9" s="8">
        <v>46880</v>
      </c>
      <c r="M9" s="8">
        <v>46347</v>
      </c>
      <c r="N9" s="8">
        <v>47173</v>
      </c>
      <c r="O9" s="8">
        <v>48476</v>
      </c>
      <c r="P9" s="8">
        <v>49814</v>
      </c>
      <c r="Q9" s="8">
        <v>52600</v>
      </c>
      <c r="R9" s="8">
        <v>54076</v>
      </c>
      <c r="S9" s="9">
        <v>55498</v>
      </c>
      <c r="T9" s="8">
        <v>56891</v>
      </c>
      <c r="U9" s="8">
        <v>57851</v>
      </c>
      <c r="V9" s="8">
        <v>58860</v>
      </c>
      <c r="W9" s="8">
        <v>59502</v>
      </c>
      <c r="X9" s="8">
        <v>59141</v>
      </c>
      <c r="Y9" s="8">
        <v>59365</v>
      </c>
      <c r="Z9" s="8">
        <v>59353</v>
      </c>
      <c r="AA9" s="8">
        <v>59093</v>
      </c>
      <c r="AB9" s="8">
        <v>59517</v>
      </c>
      <c r="AC9" s="8">
        <v>59551</v>
      </c>
      <c r="AD9" s="8">
        <v>60451</v>
      </c>
      <c r="AE9" s="8">
        <v>62487</v>
      </c>
      <c r="AF9" s="8">
        <v>63838</v>
      </c>
      <c r="AG9" s="8">
        <v>64154</v>
      </c>
      <c r="AH9" s="8">
        <v>65704</v>
      </c>
      <c r="AI9" s="8">
        <v>66329</v>
      </c>
      <c r="AJ9" s="8">
        <v>67035</v>
      </c>
      <c r="AK9" s="8">
        <v>67720</v>
      </c>
      <c r="AL9" s="8">
        <v>67317</v>
      </c>
      <c r="AM9" s="8">
        <v>67375</v>
      </c>
      <c r="AN9" s="8">
        <v>67632</v>
      </c>
      <c r="AO9" s="8">
        <v>67361</v>
      </c>
      <c r="AP9" s="8">
        <v>67311</v>
      </c>
      <c r="AQ9" s="8">
        <v>67771</v>
      </c>
      <c r="AR9" s="8">
        <v>67980</v>
      </c>
      <c r="AS9" s="8">
        <v>68535</v>
      </c>
      <c r="AT9" s="8">
        <v>69181</v>
      </c>
      <c r="AU9" s="8">
        <v>69654</v>
      </c>
      <c r="AV9" s="8">
        <v>69905</v>
      </c>
      <c r="AW9" s="8">
        <v>69990</v>
      </c>
      <c r="AX9" s="8">
        <v>68777</v>
      </c>
      <c r="AY9" s="8">
        <f>70285+35</f>
        <v>70320</v>
      </c>
      <c r="AZ9" s="8">
        <v>70288</v>
      </c>
      <c r="BA9" s="8">
        <v>70116</v>
      </c>
      <c r="BB9" s="8">
        <v>70191</v>
      </c>
      <c r="BC9" s="8">
        <v>69997</v>
      </c>
      <c r="BD9" s="8">
        <v>69831</v>
      </c>
      <c r="BE9" s="8">
        <v>69931</v>
      </c>
      <c r="BF9" s="8">
        <v>69615</v>
      </c>
      <c r="BG9" s="8">
        <v>69563</v>
      </c>
      <c r="BH9" s="8">
        <v>69622</v>
      </c>
      <c r="BI9" s="8">
        <v>69055</v>
      </c>
      <c r="BJ9" s="8">
        <v>68437</v>
      </c>
      <c r="BK9" s="8">
        <v>67644</v>
      </c>
      <c r="BL9" s="8">
        <v>67313</v>
      </c>
      <c r="BM9" s="8">
        <v>67272</v>
      </c>
      <c r="BN9" s="8">
        <v>67116</v>
      </c>
      <c r="BO9" s="8">
        <v>66998</v>
      </c>
      <c r="BP9" s="8">
        <v>67236</v>
      </c>
      <c r="BQ9" s="8">
        <v>67325</v>
      </c>
      <c r="BR9" s="8">
        <v>67510</v>
      </c>
      <c r="BS9" s="8">
        <v>67796</v>
      </c>
      <c r="BT9" s="8">
        <v>67427</v>
      </c>
      <c r="BU9" s="8">
        <v>67699</v>
      </c>
      <c r="BV9" s="8">
        <v>67816</v>
      </c>
      <c r="BW9" s="8">
        <v>67758</v>
      </c>
      <c r="BX9" s="8">
        <v>67651</v>
      </c>
      <c r="BY9" s="8">
        <v>68049</v>
      </c>
      <c r="BZ9" s="8">
        <v>67977</v>
      </c>
      <c r="CA9" s="8">
        <v>67884</v>
      </c>
      <c r="CB9" s="8">
        <v>68121</v>
      </c>
      <c r="CC9" s="8">
        <v>68350</v>
      </c>
      <c r="CD9" s="8">
        <v>68472</v>
      </c>
      <c r="CE9" s="8">
        <v>68743</v>
      </c>
      <c r="CF9" s="8">
        <v>68364</v>
      </c>
      <c r="CG9" s="8">
        <v>68317</v>
      </c>
      <c r="CH9" s="8">
        <v>67822</v>
      </c>
      <c r="CI9" s="8">
        <v>67947</v>
      </c>
      <c r="CJ9" s="8">
        <v>68178</v>
      </c>
      <c r="CK9" s="10">
        <v>69646</v>
      </c>
      <c r="CL9" s="10">
        <v>70459</v>
      </c>
      <c r="CM9" s="10">
        <v>71416</v>
      </c>
      <c r="CN9" s="10">
        <v>71895</v>
      </c>
      <c r="CO9" s="10">
        <v>72591</v>
      </c>
      <c r="CP9" s="10">
        <v>73413</v>
      </c>
      <c r="CQ9" s="10">
        <v>73771</v>
      </c>
      <c r="CR9" s="10">
        <v>74387</v>
      </c>
      <c r="CS9" s="10">
        <v>74930</v>
      </c>
      <c r="CT9" s="10">
        <v>75673</v>
      </c>
      <c r="CU9" s="10">
        <v>76261</v>
      </c>
      <c r="CV9" s="11">
        <v>76861</v>
      </c>
      <c r="CW9" s="10">
        <v>77171</v>
      </c>
      <c r="CX9" s="8">
        <v>77745</v>
      </c>
      <c r="CY9" s="8">
        <v>78223</v>
      </c>
      <c r="CZ9" s="8">
        <v>78778</v>
      </c>
      <c r="DA9" s="8">
        <v>79149</v>
      </c>
      <c r="DB9" s="8">
        <v>79618</v>
      </c>
      <c r="DC9" s="12">
        <v>80021</v>
      </c>
      <c r="DD9" s="8">
        <v>80280</v>
      </c>
      <c r="DE9" s="8">
        <v>80930</v>
      </c>
      <c r="DF9" s="13">
        <v>81196</v>
      </c>
      <c r="DG9" s="13">
        <v>81798</v>
      </c>
      <c r="DH9" s="13">
        <v>82340</v>
      </c>
      <c r="DI9" s="13">
        <v>82705</v>
      </c>
      <c r="DJ9" s="13">
        <v>83251</v>
      </c>
      <c r="DK9" s="13">
        <v>83801</v>
      </c>
      <c r="DL9" s="13">
        <v>84071</v>
      </c>
      <c r="DM9" s="13">
        <v>84536</v>
      </c>
      <c r="DN9" s="13">
        <v>85135</v>
      </c>
      <c r="DO9" s="13">
        <v>85605</v>
      </c>
      <c r="DP9" s="13">
        <v>85883</v>
      </c>
      <c r="DQ9" s="13">
        <v>86380</v>
      </c>
      <c r="DR9" s="13">
        <v>86837</v>
      </c>
      <c r="DS9" s="12">
        <v>87249</v>
      </c>
      <c r="DT9" s="8">
        <v>87658</v>
      </c>
      <c r="DU9" s="8">
        <v>86576</v>
      </c>
      <c r="DV9" s="8">
        <v>85897</v>
      </c>
      <c r="DW9" s="8">
        <v>82258</v>
      </c>
      <c r="DX9" s="8">
        <v>80619</v>
      </c>
      <c r="DY9" s="8">
        <v>79789</v>
      </c>
      <c r="DZ9" s="8">
        <v>79149</v>
      </c>
      <c r="EA9" s="14">
        <v>77620</v>
      </c>
      <c r="EB9" s="8">
        <v>77388</v>
      </c>
      <c r="EC9" s="8">
        <v>76916</v>
      </c>
      <c r="ED9" s="8">
        <v>76650</v>
      </c>
      <c r="EE9" s="8">
        <v>76965</v>
      </c>
      <c r="EF9" s="8">
        <v>77218</v>
      </c>
      <c r="EG9" s="19">
        <v>76884</v>
      </c>
      <c r="EH9" s="8">
        <v>77001</v>
      </c>
      <c r="EI9" s="8">
        <v>76652</v>
      </c>
      <c r="EJ9" s="8">
        <v>76358</v>
      </c>
      <c r="EK9" s="8">
        <v>76024</v>
      </c>
      <c r="EL9" s="8">
        <v>75612</v>
      </c>
      <c r="EM9" s="8">
        <v>74997</v>
      </c>
      <c r="EN9" s="8">
        <v>73978</v>
      </c>
      <c r="EO9" s="8">
        <v>72609</v>
      </c>
      <c r="EP9" s="15">
        <v>-4307</v>
      </c>
      <c r="EQ9" s="16">
        <v>-5.5996151645951425E-2</v>
      </c>
    </row>
    <row r="10" spans="1:147" x14ac:dyDescent="0.3">
      <c r="A10" s="18" t="s">
        <v>11</v>
      </c>
      <c r="B10" s="8">
        <v>38023</v>
      </c>
      <c r="C10" s="8">
        <v>38255</v>
      </c>
      <c r="D10" s="8">
        <v>38177</v>
      </c>
      <c r="E10" s="8">
        <v>38486</v>
      </c>
      <c r="F10" s="8">
        <v>38507</v>
      </c>
      <c r="G10" s="8">
        <v>38580</v>
      </c>
      <c r="H10" s="8">
        <v>38336</v>
      </c>
      <c r="I10" s="8">
        <v>38463</v>
      </c>
      <c r="J10" s="8">
        <v>38605</v>
      </c>
      <c r="K10" s="8">
        <v>38400</v>
      </c>
      <c r="L10" s="8">
        <v>38350</v>
      </c>
      <c r="M10" s="8">
        <v>38066</v>
      </c>
      <c r="N10" s="8">
        <v>38768</v>
      </c>
      <c r="O10" s="8">
        <v>40130</v>
      </c>
      <c r="P10" s="8">
        <v>41051</v>
      </c>
      <c r="Q10" s="8">
        <v>42809</v>
      </c>
      <c r="R10" s="8">
        <v>43807</v>
      </c>
      <c r="S10" s="9">
        <v>44410</v>
      </c>
      <c r="T10" s="8">
        <v>44965</v>
      </c>
      <c r="U10" s="8">
        <v>45719</v>
      </c>
      <c r="V10" s="8">
        <v>46083</v>
      </c>
      <c r="W10" s="8">
        <v>46311</v>
      </c>
      <c r="X10" s="8">
        <v>45350</v>
      </c>
      <c r="Y10" s="8">
        <v>45127</v>
      </c>
      <c r="Z10" s="8">
        <v>44611</v>
      </c>
      <c r="AA10" s="8">
        <v>43732</v>
      </c>
      <c r="AB10" s="8">
        <v>43699</v>
      </c>
      <c r="AC10" s="8">
        <v>43457</v>
      </c>
      <c r="AD10" s="8">
        <v>43932</v>
      </c>
      <c r="AE10" s="8">
        <v>45119</v>
      </c>
      <c r="AF10" s="8">
        <v>46506</v>
      </c>
      <c r="AG10" s="8">
        <v>47207</v>
      </c>
      <c r="AH10" s="8">
        <v>48710</v>
      </c>
      <c r="AI10" s="8">
        <v>49220</v>
      </c>
      <c r="AJ10" s="8">
        <v>49819</v>
      </c>
      <c r="AK10" s="8">
        <v>50401</v>
      </c>
      <c r="AL10" s="8">
        <v>50131</v>
      </c>
      <c r="AM10" s="8">
        <v>50028</v>
      </c>
      <c r="AN10" s="8">
        <v>50396</v>
      </c>
      <c r="AO10" s="8">
        <v>50283</v>
      </c>
      <c r="AP10" s="8">
        <v>50334</v>
      </c>
      <c r="AQ10" s="8">
        <v>50816</v>
      </c>
      <c r="AR10" s="8">
        <v>50846</v>
      </c>
      <c r="AS10" s="8">
        <v>51438</v>
      </c>
      <c r="AT10" s="8">
        <v>51654</v>
      </c>
      <c r="AU10" s="8">
        <v>51934</v>
      </c>
      <c r="AV10" s="8">
        <v>52222</v>
      </c>
      <c r="AW10" s="8">
        <v>52135</v>
      </c>
      <c r="AX10" s="8">
        <v>51597</v>
      </c>
      <c r="AY10" s="8">
        <f>52089+26</f>
        <v>52115</v>
      </c>
      <c r="AZ10" s="8">
        <v>52190</v>
      </c>
      <c r="BA10" s="8">
        <v>52209</v>
      </c>
      <c r="BB10" s="8">
        <v>52365</v>
      </c>
      <c r="BC10" s="8">
        <v>52277</v>
      </c>
      <c r="BD10" s="8">
        <v>52210</v>
      </c>
      <c r="BE10" s="8">
        <v>52166</v>
      </c>
      <c r="BF10" s="8">
        <v>52250</v>
      </c>
      <c r="BG10" s="8">
        <v>52372</v>
      </c>
      <c r="BH10" s="8">
        <v>52318</v>
      </c>
      <c r="BI10" s="8">
        <v>51840</v>
      </c>
      <c r="BJ10" s="8">
        <v>51556</v>
      </c>
      <c r="BK10" s="8">
        <v>50946</v>
      </c>
      <c r="BL10" s="8">
        <v>50623</v>
      </c>
      <c r="BM10" s="8">
        <v>50621</v>
      </c>
      <c r="BN10" s="8">
        <v>50527</v>
      </c>
      <c r="BO10" s="8">
        <v>50486</v>
      </c>
      <c r="BP10" s="8">
        <v>50675</v>
      </c>
      <c r="BQ10" s="8">
        <v>50813</v>
      </c>
      <c r="BR10" s="8">
        <v>50918</v>
      </c>
      <c r="BS10" s="8">
        <v>51034</v>
      </c>
      <c r="BT10" s="8">
        <v>50849</v>
      </c>
      <c r="BU10" s="8">
        <v>51413</v>
      </c>
      <c r="BV10" s="8">
        <v>51784</v>
      </c>
      <c r="BW10" s="8">
        <v>51960</v>
      </c>
      <c r="BX10" s="8">
        <v>52161</v>
      </c>
      <c r="BY10" s="8">
        <v>52372</v>
      </c>
      <c r="BZ10" s="8">
        <v>52467</v>
      </c>
      <c r="CA10" s="8">
        <v>52245</v>
      </c>
      <c r="CB10" s="8">
        <v>52497</v>
      </c>
      <c r="CC10" s="8">
        <v>52855</v>
      </c>
      <c r="CD10" s="8">
        <v>53120</v>
      </c>
      <c r="CE10" s="8">
        <v>53162</v>
      </c>
      <c r="CF10" s="8">
        <v>53046</v>
      </c>
      <c r="CG10" s="8">
        <v>53132</v>
      </c>
      <c r="CH10" s="8">
        <v>52722</v>
      </c>
      <c r="CI10" s="8">
        <v>52724</v>
      </c>
      <c r="CJ10" s="8">
        <v>52905</v>
      </c>
      <c r="CK10" s="10">
        <v>53828</v>
      </c>
      <c r="CL10" s="10">
        <v>54224</v>
      </c>
      <c r="CM10" s="10">
        <v>54809</v>
      </c>
      <c r="CN10" s="10">
        <v>55209</v>
      </c>
      <c r="CO10" s="10">
        <v>55651</v>
      </c>
      <c r="CP10" s="10">
        <v>56018</v>
      </c>
      <c r="CQ10" s="10">
        <v>56401</v>
      </c>
      <c r="CR10" s="10">
        <v>56798</v>
      </c>
      <c r="CS10" s="10">
        <v>57198</v>
      </c>
      <c r="CT10" s="10">
        <v>57598</v>
      </c>
      <c r="CU10" s="10">
        <v>57873</v>
      </c>
      <c r="CV10" s="11">
        <v>58064</v>
      </c>
      <c r="CW10" s="10">
        <v>58207</v>
      </c>
      <c r="CX10" s="8">
        <v>58460</v>
      </c>
      <c r="CY10" s="8">
        <v>58768</v>
      </c>
      <c r="CZ10" s="8">
        <v>59006</v>
      </c>
      <c r="DA10" s="8">
        <v>59331</v>
      </c>
      <c r="DB10" s="8">
        <v>59594</v>
      </c>
      <c r="DC10" s="12">
        <v>59863</v>
      </c>
      <c r="DD10" s="8">
        <v>60106</v>
      </c>
      <c r="DE10" s="8">
        <v>60347</v>
      </c>
      <c r="DF10" s="13">
        <v>60524</v>
      </c>
      <c r="DG10" s="13">
        <v>60755</v>
      </c>
      <c r="DH10" s="13">
        <v>60948</v>
      </c>
      <c r="DI10" s="13">
        <v>61087</v>
      </c>
      <c r="DJ10" s="13">
        <v>61362</v>
      </c>
      <c r="DK10" s="13">
        <v>61631</v>
      </c>
      <c r="DL10" s="13">
        <v>61634</v>
      </c>
      <c r="DM10" s="13">
        <v>61779</v>
      </c>
      <c r="DN10" s="13">
        <v>61985</v>
      </c>
      <c r="DO10" s="13">
        <v>62210</v>
      </c>
      <c r="DP10" s="13">
        <v>62288</v>
      </c>
      <c r="DQ10" s="13">
        <v>62397</v>
      </c>
      <c r="DR10" s="13">
        <v>62578</v>
      </c>
      <c r="DS10" s="12">
        <v>62699</v>
      </c>
      <c r="DT10" s="8">
        <v>62823</v>
      </c>
      <c r="DU10" s="8">
        <v>61736</v>
      </c>
      <c r="DV10" s="8">
        <v>61154</v>
      </c>
      <c r="DW10" s="8">
        <v>58695</v>
      </c>
      <c r="DX10" s="8">
        <v>57657</v>
      </c>
      <c r="DY10" s="8">
        <v>56882</v>
      </c>
      <c r="DZ10" s="8">
        <v>56465</v>
      </c>
      <c r="EA10" s="14">
        <v>55357</v>
      </c>
      <c r="EB10" s="8">
        <v>55107</v>
      </c>
      <c r="EC10" s="8">
        <v>54789</v>
      </c>
      <c r="ED10" s="8">
        <v>54924</v>
      </c>
      <c r="EE10" s="8">
        <v>55111</v>
      </c>
      <c r="EF10" s="8">
        <v>55353</v>
      </c>
      <c r="EG10" s="19">
        <v>55151</v>
      </c>
      <c r="EH10" s="8">
        <v>55258</v>
      </c>
      <c r="EI10" s="8">
        <v>54934</v>
      </c>
      <c r="EJ10" s="8">
        <v>54878</v>
      </c>
      <c r="EK10" s="8">
        <v>54567</v>
      </c>
      <c r="EL10" s="8">
        <v>54183</v>
      </c>
      <c r="EM10" s="8">
        <v>53845</v>
      </c>
      <c r="EN10" s="8">
        <v>53059</v>
      </c>
      <c r="EO10" s="8">
        <v>52382</v>
      </c>
      <c r="EP10" s="15">
        <v>-2407</v>
      </c>
      <c r="EQ10" s="16">
        <v>-4.3932176166748799E-2</v>
      </c>
    </row>
    <row r="11" spans="1:147" x14ac:dyDescent="0.3">
      <c r="A11" s="18" t="s">
        <v>12</v>
      </c>
      <c r="B11" s="8">
        <v>195220</v>
      </c>
      <c r="C11" s="8">
        <v>197166</v>
      </c>
      <c r="D11" s="8">
        <v>196617</v>
      </c>
      <c r="E11" s="8">
        <v>197557</v>
      </c>
      <c r="F11" s="8">
        <v>197683</v>
      </c>
      <c r="G11" s="8">
        <v>197740</v>
      </c>
      <c r="H11" s="8">
        <v>198834</v>
      </c>
      <c r="I11" s="8">
        <v>197973</v>
      </c>
      <c r="J11" s="8">
        <v>199307</v>
      </c>
      <c r="K11" s="8">
        <v>197056</v>
      </c>
      <c r="L11" s="8">
        <v>196961</v>
      </c>
      <c r="M11" s="8">
        <v>195147</v>
      </c>
      <c r="N11" s="8">
        <v>196282</v>
      </c>
      <c r="O11" s="8">
        <v>200220</v>
      </c>
      <c r="P11" s="8">
        <v>205279</v>
      </c>
      <c r="Q11" s="8">
        <v>218158</v>
      </c>
      <c r="R11" s="8">
        <v>225730</v>
      </c>
      <c r="S11" s="9">
        <v>232818</v>
      </c>
      <c r="T11" s="8">
        <v>239828</v>
      </c>
      <c r="U11" s="8">
        <v>245695</v>
      </c>
      <c r="V11" s="8">
        <v>250179</v>
      </c>
      <c r="W11" s="8">
        <v>252930</v>
      </c>
      <c r="X11" s="8">
        <v>251889</v>
      </c>
      <c r="Y11" s="8">
        <v>253245</v>
      </c>
      <c r="Z11" s="8">
        <v>252780</v>
      </c>
      <c r="AA11" s="8">
        <v>250948</v>
      </c>
      <c r="AB11" s="8">
        <v>254395</v>
      </c>
      <c r="AC11" s="8">
        <v>255288</v>
      </c>
      <c r="AD11" s="8">
        <v>257505</v>
      </c>
      <c r="AE11" s="8">
        <v>264558</v>
      </c>
      <c r="AF11" s="8">
        <v>269609</v>
      </c>
      <c r="AG11" s="8">
        <v>271040</v>
      </c>
      <c r="AH11" s="8">
        <v>278162</v>
      </c>
      <c r="AI11" s="8">
        <v>280284</v>
      </c>
      <c r="AJ11" s="8">
        <v>282957</v>
      </c>
      <c r="AK11" s="8">
        <v>285776</v>
      </c>
      <c r="AL11" s="8">
        <v>284973</v>
      </c>
      <c r="AM11" s="8">
        <v>283273</v>
      </c>
      <c r="AN11" s="8">
        <v>284651</v>
      </c>
      <c r="AO11" s="8">
        <v>283073</v>
      </c>
      <c r="AP11" s="8">
        <v>281235</v>
      </c>
      <c r="AQ11" s="8">
        <v>283058</v>
      </c>
      <c r="AR11" s="8">
        <v>283615</v>
      </c>
      <c r="AS11" s="8">
        <v>285621</v>
      </c>
      <c r="AT11" s="8">
        <v>287983</v>
      </c>
      <c r="AU11" s="8">
        <v>289710</v>
      </c>
      <c r="AV11" s="8">
        <v>291541</v>
      </c>
      <c r="AW11" s="8">
        <v>292408</v>
      </c>
      <c r="AX11" s="8">
        <v>288912</v>
      </c>
      <c r="AY11" s="8">
        <f>292598+145</f>
        <v>292743</v>
      </c>
      <c r="AZ11" s="8">
        <v>292137</v>
      </c>
      <c r="BA11" s="8">
        <v>291865</v>
      </c>
      <c r="BB11" s="8">
        <v>292645</v>
      </c>
      <c r="BC11" s="8">
        <v>292117</v>
      </c>
      <c r="BD11" s="8">
        <v>291983</v>
      </c>
      <c r="BE11" s="8">
        <v>291946</v>
      </c>
      <c r="BF11" s="8">
        <v>291445</v>
      </c>
      <c r="BG11" s="8">
        <v>291688</v>
      </c>
      <c r="BH11" s="8">
        <v>291206</v>
      </c>
      <c r="BI11" s="8">
        <v>289147</v>
      </c>
      <c r="BJ11" s="8">
        <v>286838</v>
      </c>
      <c r="BK11" s="8">
        <v>282024</v>
      </c>
      <c r="BL11" s="8">
        <v>280183</v>
      </c>
      <c r="BM11" s="8">
        <v>281380</v>
      </c>
      <c r="BN11" s="8">
        <v>281424</v>
      </c>
      <c r="BO11" s="8">
        <v>281407</v>
      </c>
      <c r="BP11" s="8">
        <v>282291</v>
      </c>
      <c r="BQ11" s="8">
        <v>282896</v>
      </c>
      <c r="BR11" s="8">
        <v>283583</v>
      </c>
      <c r="BS11" s="8">
        <v>284188</v>
      </c>
      <c r="BT11" s="8">
        <v>283340</v>
      </c>
      <c r="BU11" s="8">
        <v>283960</v>
      </c>
      <c r="BV11" s="8">
        <v>284189</v>
      </c>
      <c r="BW11" s="8">
        <v>284819</v>
      </c>
      <c r="BX11" s="8">
        <v>284661</v>
      </c>
      <c r="BY11" s="8">
        <v>284488</v>
      </c>
      <c r="BZ11" s="8">
        <v>284284</v>
      </c>
      <c r="CA11" s="8">
        <v>283178</v>
      </c>
      <c r="CB11" s="8">
        <v>284778</v>
      </c>
      <c r="CC11" s="8">
        <v>286226</v>
      </c>
      <c r="CD11" s="8">
        <v>287131</v>
      </c>
      <c r="CE11" s="8">
        <v>287675</v>
      </c>
      <c r="CF11" s="8">
        <v>286968</v>
      </c>
      <c r="CG11" s="8">
        <v>286646</v>
      </c>
      <c r="CH11" s="8">
        <v>284990</v>
      </c>
      <c r="CI11" s="8">
        <v>283862</v>
      </c>
      <c r="CJ11" s="8">
        <v>284530</v>
      </c>
      <c r="CK11" s="10">
        <v>291085</v>
      </c>
      <c r="CL11" s="10">
        <v>296249</v>
      </c>
      <c r="CM11" s="10">
        <v>301590</v>
      </c>
      <c r="CN11" s="10">
        <v>304867</v>
      </c>
      <c r="CO11" s="10">
        <v>308039</v>
      </c>
      <c r="CP11" s="10">
        <v>311741</v>
      </c>
      <c r="CQ11" s="10">
        <v>313859</v>
      </c>
      <c r="CR11" s="10">
        <v>317032</v>
      </c>
      <c r="CS11" s="10">
        <v>319497</v>
      </c>
      <c r="CT11" s="10">
        <v>322610</v>
      </c>
      <c r="CU11" s="10">
        <v>325479</v>
      </c>
      <c r="CV11" s="11">
        <v>327993</v>
      </c>
      <c r="CW11" s="10">
        <v>330107</v>
      </c>
      <c r="CX11" s="8">
        <v>332459</v>
      </c>
      <c r="CY11" s="8">
        <v>334967</v>
      </c>
      <c r="CZ11" s="8">
        <v>337174</v>
      </c>
      <c r="DA11" s="8">
        <v>339041</v>
      </c>
      <c r="DB11" s="8">
        <v>341435</v>
      </c>
      <c r="DC11" s="12">
        <v>343394</v>
      </c>
      <c r="DD11" s="8">
        <v>345240</v>
      </c>
      <c r="DE11" s="8">
        <v>347442</v>
      </c>
      <c r="DF11" s="13">
        <v>349096</v>
      </c>
      <c r="DG11" s="13">
        <v>351465</v>
      </c>
      <c r="DH11" s="13">
        <v>353471</v>
      </c>
      <c r="DI11" s="13">
        <v>355015</v>
      </c>
      <c r="DJ11" s="13">
        <v>357005</v>
      </c>
      <c r="DK11" s="13">
        <v>359018</v>
      </c>
      <c r="DL11" s="13">
        <v>360257</v>
      </c>
      <c r="DM11" s="13">
        <v>361917</v>
      </c>
      <c r="DN11" s="13">
        <v>364266</v>
      </c>
      <c r="DO11" s="13">
        <v>365945</v>
      </c>
      <c r="DP11" s="13">
        <v>367473</v>
      </c>
      <c r="DQ11" s="13">
        <v>369098</v>
      </c>
      <c r="DR11" s="13">
        <v>370482</v>
      </c>
      <c r="DS11" s="12">
        <v>372143</v>
      </c>
      <c r="DT11" s="8">
        <v>373255</v>
      </c>
      <c r="DU11" s="8">
        <v>368029</v>
      </c>
      <c r="DV11" s="8">
        <v>364755</v>
      </c>
      <c r="DW11" s="8">
        <v>348174</v>
      </c>
      <c r="DX11" s="8">
        <v>340340</v>
      </c>
      <c r="DY11" s="8">
        <v>336182</v>
      </c>
      <c r="DZ11" s="8">
        <v>333422</v>
      </c>
      <c r="EA11" s="14">
        <v>326733</v>
      </c>
      <c r="EB11" s="8">
        <v>324996</v>
      </c>
      <c r="EC11" s="8">
        <v>323851</v>
      </c>
      <c r="ED11" s="8">
        <v>322821</v>
      </c>
      <c r="EE11" s="8">
        <v>324065</v>
      </c>
      <c r="EF11" s="8">
        <v>325343</v>
      </c>
      <c r="EG11" s="19">
        <v>323584</v>
      </c>
      <c r="EH11" s="8">
        <v>323622</v>
      </c>
      <c r="EI11" s="8">
        <v>322434</v>
      </c>
      <c r="EJ11" s="8">
        <v>320147</v>
      </c>
      <c r="EK11" s="8">
        <v>318102</v>
      </c>
      <c r="EL11" s="8">
        <v>316177</v>
      </c>
      <c r="EM11" s="8">
        <v>313436</v>
      </c>
      <c r="EN11" s="8">
        <v>308550</v>
      </c>
      <c r="EO11" s="8">
        <v>303483</v>
      </c>
      <c r="EP11" s="15">
        <v>-20368</v>
      </c>
      <c r="EQ11" s="16">
        <v>-6.289312060175821E-2</v>
      </c>
    </row>
    <row r="12" spans="1:147" x14ac:dyDescent="0.3">
      <c r="A12" s="18" t="s">
        <v>13</v>
      </c>
      <c r="B12" s="8">
        <v>49944</v>
      </c>
      <c r="C12" s="8">
        <v>50392</v>
      </c>
      <c r="D12" s="8">
        <v>50490</v>
      </c>
      <c r="E12" s="8">
        <v>50573</v>
      </c>
      <c r="F12" s="8">
        <v>50757</v>
      </c>
      <c r="G12" s="8">
        <v>50887</v>
      </c>
      <c r="H12" s="8">
        <v>51247</v>
      </c>
      <c r="I12" s="8">
        <v>51286</v>
      </c>
      <c r="J12" s="8">
        <v>51670</v>
      </c>
      <c r="K12" s="8">
        <v>51010</v>
      </c>
      <c r="L12" s="8">
        <v>51083</v>
      </c>
      <c r="M12" s="8">
        <v>50480</v>
      </c>
      <c r="N12" s="8">
        <v>50432</v>
      </c>
      <c r="O12" s="8">
        <v>51108</v>
      </c>
      <c r="P12" s="8">
        <v>51731</v>
      </c>
      <c r="Q12" s="8">
        <v>54264</v>
      </c>
      <c r="R12" s="8">
        <v>56241</v>
      </c>
      <c r="S12" s="9">
        <v>57760</v>
      </c>
      <c r="T12" s="8">
        <v>59247</v>
      </c>
      <c r="U12" s="8">
        <v>60600</v>
      </c>
      <c r="V12" s="8">
        <v>61602</v>
      </c>
      <c r="W12" s="8">
        <v>62389</v>
      </c>
      <c r="X12" s="8">
        <v>61857</v>
      </c>
      <c r="Y12" s="8">
        <v>62122</v>
      </c>
      <c r="Z12" s="8">
        <v>61972</v>
      </c>
      <c r="AA12" s="8">
        <v>61653</v>
      </c>
      <c r="AB12" s="8">
        <v>62640</v>
      </c>
      <c r="AC12" s="8">
        <v>63067</v>
      </c>
      <c r="AD12" s="8">
        <v>63801</v>
      </c>
      <c r="AE12" s="8">
        <v>65654</v>
      </c>
      <c r="AF12" s="8">
        <v>66996</v>
      </c>
      <c r="AG12" s="8">
        <v>67346</v>
      </c>
      <c r="AH12" s="8">
        <v>69180</v>
      </c>
      <c r="AI12" s="8">
        <v>69827</v>
      </c>
      <c r="AJ12" s="8">
        <v>70370</v>
      </c>
      <c r="AK12" s="8">
        <v>71335</v>
      </c>
      <c r="AL12" s="8">
        <v>71282</v>
      </c>
      <c r="AM12" s="8">
        <v>70858</v>
      </c>
      <c r="AN12" s="8">
        <v>71158</v>
      </c>
      <c r="AO12" s="8">
        <v>70910</v>
      </c>
      <c r="AP12" s="8">
        <v>70624</v>
      </c>
      <c r="AQ12" s="8">
        <v>71247</v>
      </c>
      <c r="AR12" s="8">
        <v>71400</v>
      </c>
      <c r="AS12" s="8">
        <v>72014</v>
      </c>
      <c r="AT12" s="8">
        <v>72743</v>
      </c>
      <c r="AU12" s="8">
        <v>73210</v>
      </c>
      <c r="AV12" s="8">
        <v>73807</v>
      </c>
      <c r="AW12" s="8">
        <v>74138</v>
      </c>
      <c r="AX12" s="8">
        <v>73451</v>
      </c>
      <c r="AY12" s="8">
        <f>74412+36</f>
        <v>74448</v>
      </c>
      <c r="AZ12" s="8">
        <v>74753</v>
      </c>
      <c r="BA12" s="8">
        <v>74984</v>
      </c>
      <c r="BB12" s="8">
        <v>75387</v>
      </c>
      <c r="BC12" s="8">
        <v>75662</v>
      </c>
      <c r="BD12" s="8">
        <v>75683</v>
      </c>
      <c r="BE12" s="8">
        <v>75963</v>
      </c>
      <c r="BF12" s="8">
        <v>76135</v>
      </c>
      <c r="BG12" s="8">
        <v>76252</v>
      </c>
      <c r="BH12" s="8">
        <v>76136</v>
      </c>
      <c r="BI12" s="8">
        <v>75711</v>
      </c>
      <c r="BJ12" s="8">
        <v>74940</v>
      </c>
      <c r="BK12" s="8">
        <v>73836</v>
      </c>
      <c r="BL12" s="8">
        <v>73495</v>
      </c>
      <c r="BM12" s="8">
        <v>73607</v>
      </c>
      <c r="BN12" s="8">
        <v>73537</v>
      </c>
      <c r="BO12" s="8">
        <v>73536</v>
      </c>
      <c r="BP12" s="8">
        <v>73898</v>
      </c>
      <c r="BQ12" s="8">
        <v>74263</v>
      </c>
      <c r="BR12" s="8">
        <v>74531</v>
      </c>
      <c r="BS12" s="8">
        <v>74832</v>
      </c>
      <c r="BT12" s="8">
        <v>74764</v>
      </c>
      <c r="BU12" s="8">
        <v>75106</v>
      </c>
      <c r="BV12" s="8">
        <v>75473</v>
      </c>
      <c r="BW12" s="8">
        <v>75494</v>
      </c>
      <c r="BX12" s="8">
        <v>75502</v>
      </c>
      <c r="BY12" s="8">
        <v>75654</v>
      </c>
      <c r="BZ12" s="8">
        <v>75958</v>
      </c>
      <c r="CA12" s="8">
        <v>76022</v>
      </c>
      <c r="CB12" s="8">
        <v>76481</v>
      </c>
      <c r="CC12" s="8">
        <v>77072</v>
      </c>
      <c r="CD12" s="8">
        <v>77647</v>
      </c>
      <c r="CE12" s="8">
        <v>77881</v>
      </c>
      <c r="CF12" s="8">
        <v>77882</v>
      </c>
      <c r="CG12" s="8">
        <v>78308</v>
      </c>
      <c r="CH12" s="8">
        <v>77840</v>
      </c>
      <c r="CI12" s="8">
        <v>77899</v>
      </c>
      <c r="CJ12" s="8">
        <v>78058</v>
      </c>
      <c r="CK12" s="10">
        <v>79781</v>
      </c>
      <c r="CL12" s="10">
        <v>81235</v>
      </c>
      <c r="CM12" s="10">
        <v>82785</v>
      </c>
      <c r="CN12" s="10">
        <v>83852</v>
      </c>
      <c r="CO12" s="10">
        <v>84976</v>
      </c>
      <c r="CP12" s="10">
        <v>86123</v>
      </c>
      <c r="CQ12" s="10">
        <v>86803</v>
      </c>
      <c r="CR12" s="10">
        <v>87903</v>
      </c>
      <c r="CS12" s="10">
        <v>88931</v>
      </c>
      <c r="CT12" s="10">
        <v>89934</v>
      </c>
      <c r="CU12" s="10">
        <v>90898</v>
      </c>
      <c r="CV12" s="11">
        <v>91670</v>
      </c>
      <c r="CW12" s="10">
        <v>92170</v>
      </c>
      <c r="CX12" s="8">
        <v>93085</v>
      </c>
      <c r="CY12" s="8">
        <v>94097</v>
      </c>
      <c r="CZ12" s="8">
        <v>94932</v>
      </c>
      <c r="DA12" s="8">
        <v>95671</v>
      </c>
      <c r="DB12" s="8">
        <v>96582</v>
      </c>
      <c r="DC12" s="12">
        <v>97237</v>
      </c>
      <c r="DD12" s="8">
        <v>98008</v>
      </c>
      <c r="DE12" s="8">
        <v>98907</v>
      </c>
      <c r="DF12" s="13">
        <v>99645</v>
      </c>
      <c r="DG12" s="13">
        <v>100496</v>
      </c>
      <c r="DH12" s="13">
        <v>101203</v>
      </c>
      <c r="DI12" s="13">
        <v>101977</v>
      </c>
      <c r="DJ12" s="13">
        <v>102946</v>
      </c>
      <c r="DK12" s="13">
        <v>103877</v>
      </c>
      <c r="DL12" s="13">
        <v>104507</v>
      </c>
      <c r="DM12" s="13">
        <v>105284</v>
      </c>
      <c r="DN12" s="13">
        <v>106437</v>
      </c>
      <c r="DO12" s="13">
        <v>107276</v>
      </c>
      <c r="DP12" s="13">
        <v>108000</v>
      </c>
      <c r="DQ12" s="13">
        <v>108806</v>
      </c>
      <c r="DR12" s="13">
        <v>109536</v>
      </c>
      <c r="DS12" s="12">
        <v>110193</v>
      </c>
      <c r="DT12" s="8">
        <v>110760</v>
      </c>
      <c r="DU12" s="8">
        <v>109275</v>
      </c>
      <c r="DV12" s="8">
        <v>108507</v>
      </c>
      <c r="DW12" s="8">
        <v>103552</v>
      </c>
      <c r="DX12" s="8">
        <v>101332</v>
      </c>
      <c r="DY12" s="8">
        <v>100675</v>
      </c>
      <c r="DZ12" s="8">
        <v>100383</v>
      </c>
      <c r="EA12" s="14">
        <v>98855</v>
      </c>
      <c r="EB12" s="8">
        <v>98959</v>
      </c>
      <c r="EC12" s="8">
        <v>98755</v>
      </c>
      <c r="ED12" s="8">
        <v>98984</v>
      </c>
      <c r="EE12" s="8">
        <v>99766</v>
      </c>
      <c r="EF12" s="8">
        <v>100480</v>
      </c>
      <c r="EG12" s="19">
        <v>100329</v>
      </c>
      <c r="EH12" s="8">
        <v>102071</v>
      </c>
      <c r="EI12" s="8">
        <v>105870</v>
      </c>
      <c r="EJ12" s="8">
        <v>107240</v>
      </c>
      <c r="EK12" s="8">
        <v>109336</v>
      </c>
      <c r="EL12" s="8">
        <v>111222</v>
      </c>
      <c r="EM12" s="8">
        <v>111644</v>
      </c>
      <c r="EN12" s="8">
        <v>112164</v>
      </c>
      <c r="EO12" s="8">
        <v>112770</v>
      </c>
      <c r="EP12" s="15">
        <v>14015</v>
      </c>
      <c r="EQ12" s="16">
        <v>0.14191686496886233</v>
      </c>
    </row>
    <row r="13" spans="1:147" x14ac:dyDescent="0.3">
      <c r="A13" s="18" t="s">
        <v>14</v>
      </c>
      <c r="B13" s="8">
        <v>15349</v>
      </c>
      <c r="C13" s="8">
        <v>15406</v>
      </c>
      <c r="D13" s="8">
        <v>15323</v>
      </c>
      <c r="E13" s="8">
        <v>15453</v>
      </c>
      <c r="F13" s="8">
        <v>15420</v>
      </c>
      <c r="G13" s="8">
        <v>15411</v>
      </c>
      <c r="H13" s="8">
        <v>15478</v>
      </c>
      <c r="I13" s="8">
        <v>15499</v>
      </c>
      <c r="J13" s="8">
        <v>15700</v>
      </c>
      <c r="K13" s="8">
        <v>15655</v>
      </c>
      <c r="L13" s="8">
        <v>15813</v>
      </c>
      <c r="M13" s="8">
        <v>15714</v>
      </c>
      <c r="N13" s="8">
        <v>15642</v>
      </c>
      <c r="O13" s="8">
        <v>15790</v>
      </c>
      <c r="P13" s="8">
        <v>16204</v>
      </c>
      <c r="Q13" s="8">
        <v>17188</v>
      </c>
      <c r="R13" s="8">
        <v>17594</v>
      </c>
      <c r="S13" s="9">
        <v>17927</v>
      </c>
      <c r="T13" s="8">
        <v>18266</v>
      </c>
      <c r="U13" s="8">
        <v>18641</v>
      </c>
      <c r="V13" s="8">
        <v>18973</v>
      </c>
      <c r="W13" s="8">
        <v>19233</v>
      </c>
      <c r="X13" s="8">
        <v>19168</v>
      </c>
      <c r="Y13" s="8">
        <v>19315</v>
      </c>
      <c r="Z13" s="8">
        <v>19147</v>
      </c>
      <c r="AA13" s="8">
        <v>19182</v>
      </c>
      <c r="AB13" s="8">
        <v>19139</v>
      </c>
      <c r="AC13" s="8">
        <v>19122</v>
      </c>
      <c r="AD13" s="8">
        <v>19214</v>
      </c>
      <c r="AE13" s="8">
        <v>19671</v>
      </c>
      <c r="AF13" s="8">
        <v>20120</v>
      </c>
      <c r="AG13" s="8">
        <v>20346</v>
      </c>
      <c r="AH13" s="8">
        <v>21018</v>
      </c>
      <c r="AI13" s="8">
        <v>21143</v>
      </c>
      <c r="AJ13" s="8">
        <v>21311</v>
      </c>
      <c r="AK13" s="8">
        <v>21456</v>
      </c>
      <c r="AL13" s="8">
        <v>21398</v>
      </c>
      <c r="AM13" s="8">
        <v>21437</v>
      </c>
      <c r="AN13" s="8">
        <v>21654</v>
      </c>
      <c r="AO13" s="8">
        <v>21674</v>
      </c>
      <c r="AP13" s="8">
        <v>21675</v>
      </c>
      <c r="AQ13" s="8">
        <v>21761</v>
      </c>
      <c r="AR13" s="8">
        <v>21811</v>
      </c>
      <c r="AS13" s="8">
        <v>22069</v>
      </c>
      <c r="AT13" s="8">
        <v>22304</v>
      </c>
      <c r="AU13" s="8">
        <v>22579</v>
      </c>
      <c r="AV13" s="8">
        <v>22721</v>
      </c>
      <c r="AW13" s="8">
        <v>22794</v>
      </c>
      <c r="AX13" s="8">
        <v>22568</v>
      </c>
      <c r="AY13" s="8">
        <f>22797+11</f>
        <v>22808</v>
      </c>
      <c r="AZ13" s="8">
        <v>22824</v>
      </c>
      <c r="BA13" s="8">
        <v>22698</v>
      </c>
      <c r="BB13" s="8">
        <v>22681</v>
      </c>
      <c r="BC13" s="8">
        <v>22638</v>
      </c>
      <c r="BD13" s="8">
        <v>22665</v>
      </c>
      <c r="BE13" s="8">
        <v>22648</v>
      </c>
      <c r="BF13" s="8">
        <v>22628</v>
      </c>
      <c r="BG13" s="8">
        <v>22697</v>
      </c>
      <c r="BH13" s="8">
        <v>22670</v>
      </c>
      <c r="BI13" s="8">
        <v>22680</v>
      </c>
      <c r="BJ13" s="8">
        <v>22543</v>
      </c>
      <c r="BK13" s="8">
        <v>22266</v>
      </c>
      <c r="BL13" s="8">
        <v>22134</v>
      </c>
      <c r="BM13" s="8">
        <v>22071</v>
      </c>
      <c r="BN13" s="8">
        <v>21923</v>
      </c>
      <c r="BO13" s="8">
        <v>21822</v>
      </c>
      <c r="BP13" s="8">
        <v>21790</v>
      </c>
      <c r="BQ13" s="8">
        <v>21924</v>
      </c>
      <c r="BR13" s="8">
        <v>22014</v>
      </c>
      <c r="BS13" s="8">
        <v>22052</v>
      </c>
      <c r="BT13" s="8">
        <v>22006</v>
      </c>
      <c r="BU13" s="8">
        <v>21935</v>
      </c>
      <c r="BV13" s="8">
        <v>21856</v>
      </c>
      <c r="BW13" s="8">
        <v>21795</v>
      </c>
      <c r="BX13" s="8">
        <v>21740</v>
      </c>
      <c r="BY13" s="8">
        <v>21727</v>
      </c>
      <c r="BZ13" s="8">
        <v>21707</v>
      </c>
      <c r="CA13" s="8">
        <v>21599</v>
      </c>
      <c r="CB13" s="8">
        <v>21613</v>
      </c>
      <c r="CC13" s="8">
        <v>21639</v>
      </c>
      <c r="CD13" s="8">
        <v>21771</v>
      </c>
      <c r="CE13" s="8">
        <v>21783</v>
      </c>
      <c r="CF13" s="8">
        <v>21774</v>
      </c>
      <c r="CG13" s="8">
        <v>21793</v>
      </c>
      <c r="CH13" s="8">
        <v>21561</v>
      </c>
      <c r="CI13" s="8">
        <v>21440</v>
      </c>
      <c r="CJ13" s="8">
        <v>21424</v>
      </c>
      <c r="CK13" s="10">
        <v>21829</v>
      </c>
      <c r="CL13" s="10">
        <v>22099</v>
      </c>
      <c r="CM13" s="10">
        <v>22361</v>
      </c>
      <c r="CN13" s="10">
        <v>22685</v>
      </c>
      <c r="CO13" s="10">
        <v>22886</v>
      </c>
      <c r="CP13" s="10">
        <v>23135</v>
      </c>
      <c r="CQ13" s="10">
        <v>23227</v>
      </c>
      <c r="CR13" s="10">
        <v>23383</v>
      </c>
      <c r="CS13" s="10">
        <v>23521</v>
      </c>
      <c r="CT13" s="10">
        <v>23686</v>
      </c>
      <c r="CU13" s="10">
        <v>23801</v>
      </c>
      <c r="CV13" s="11">
        <v>23921</v>
      </c>
      <c r="CW13" s="10">
        <v>24083</v>
      </c>
      <c r="CX13" s="8">
        <v>24207</v>
      </c>
      <c r="CY13" s="8">
        <v>24362</v>
      </c>
      <c r="CZ13" s="8">
        <v>24503</v>
      </c>
      <c r="DA13" s="8">
        <v>24695</v>
      </c>
      <c r="DB13" s="8">
        <v>24897</v>
      </c>
      <c r="DC13" s="12">
        <v>24998</v>
      </c>
      <c r="DD13" s="8">
        <v>25144</v>
      </c>
      <c r="DE13" s="8">
        <v>25268</v>
      </c>
      <c r="DF13" s="13">
        <v>25341</v>
      </c>
      <c r="DG13" s="13">
        <v>25462</v>
      </c>
      <c r="DH13" s="13">
        <v>25576</v>
      </c>
      <c r="DI13" s="13">
        <v>25699</v>
      </c>
      <c r="DJ13" s="13">
        <v>25792</v>
      </c>
      <c r="DK13" s="13">
        <v>25901</v>
      </c>
      <c r="DL13" s="13">
        <v>26016</v>
      </c>
      <c r="DM13" s="13">
        <v>26150</v>
      </c>
      <c r="DN13" s="13">
        <v>26355</v>
      </c>
      <c r="DO13" s="13">
        <v>26446</v>
      </c>
      <c r="DP13" s="13">
        <v>26587</v>
      </c>
      <c r="DQ13" s="13">
        <v>26743</v>
      </c>
      <c r="DR13" s="13">
        <v>26783</v>
      </c>
      <c r="DS13" s="12">
        <v>26904</v>
      </c>
      <c r="DT13" s="8">
        <v>27030</v>
      </c>
      <c r="DU13" s="8">
        <v>26734</v>
      </c>
      <c r="DV13" s="8">
        <v>26420</v>
      </c>
      <c r="DW13" s="8">
        <v>25108</v>
      </c>
      <c r="DX13" s="8">
        <v>24590</v>
      </c>
      <c r="DY13" s="8">
        <v>24270</v>
      </c>
      <c r="DZ13" s="8">
        <v>24128</v>
      </c>
      <c r="EA13" s="14">
        <v>23712</v>
      </c>
      <c r="EB13" s="8">
        <v>23614</v>
      </c>
      <c r="EC13" s="8">
        <v>23533</v>
      </c>
      <c r="ED13" s="8">
        <v>23563</v>
      </c>
      <c r="EE13" s="8">
        <v>23645</v>
      </c>
      <c r="EF13" s="8">
        <v>23777</v>
      </c>
      <c r="EG13" s="19">
        <v>23738</v>
      </c>
      <c r="EH13" s="8">
        <v>23687</v>
      </c>
      <c r="EI13" s="8">
        <v>23611</v>
      </c>
      <c r="EJ13" s="8">
        <v>23462</v>
      </c>
      <c r="EK13" s="8">
        <v>23341</v>
      </c>
      <c r="EL13" s="8">
        <v>23203</v>
      </c>
      <c r="EM13" s="8">
        <v>23104</v>
      </c>
      <c r="EN13" s="8">
        <v>22780</v>
      </c>
      <c r="EO13" s="8">
        <v>22566</v>
      </c>
      <c r="EP13" s="15">
        <v>-967</v>
      </c>
      <c r="EQ13" s="16">
        <v>-4.1091233586878002E-2</v>
      </c>
    </row>
    <row r="14" spans="1:147" x14ac:dyDescent="0.3">
      <c r="A14" s="18" t="s">
        <v>15</v>
      </c>
      <c r="B14" s="8">
        <v>36061</v>
      </c>
      <c r="C14" s="8">
        <v>36686</v>
      </c>
      <c r="D14" s="8">
        <v>36649</v>
      </c>
      <c r="E14" s="8">
        <v>36745</v>
      </c>
      <c r="F14" s="8">
        <v>36733</v>
      </c>
      <c r="G14" s="8">
        <v>36688</v>
      </c>
      <c r="H14" s="8">
        <v>36697</v>
      </c>
      <c r="I14" s="8">
        <v>36414</v>
      </c>
      <c r="J14" s="8">
        <v>36545</v>
      </c>
      <c r="K14" s="8">
        <v>36048</v>
      </c>
      <c r="L14" s="8">
        <v>36178</v>
      </c>
      <c r="M14" s="8">
        <v>35968</v>
      </c>
      <c r="N14" s="8">
        <v>36063</v>
      </c>
      <c r="O14" s="8">
        <v>37052</v>
      </c>
      <c r="P14" s="8">
        <v>37888</v>
      </c>
      <c r="Q14" s="8">
        <v>40045</v>
      </c>
      <c r="R14" s="8">
        <v>41367</v>
      </c>
      <c r="S14" s="9">
        <v>42338</v>
      </c>
      <c r="T14" s="8">
        <v>43175</v>
      </c>
      <c r="U14" s="8">
        <v>44394</v>
      </c>
      <c r="V14" s="8">
        <v>45226</v>
      </c>
      <c r="W14" s="8">
        <v>45769</v>
      </c>
      <c r="X14" s="8">
        <v>45772</v>
      </c>
      <c r="Y14" s="8">
        <v>46068</v>
      </c>
      <c r="Z14" s="8">
        <v>46220</v>
      </c>
      <c r="AA14" s="8">
        <v>45694</v>
      </c>
      <c r="AB14" s="8">
        <v>46525</v>
      </c>
      <c r="AC14" s="8">
        <v>46639</v>
      </c>
      <c r="AD14" s="8">
        <v>47182</v>
      </c>
      <c r="AE14" s="8">
        <v>48781</v>
      </c>
      <c r="AF14" s="8">
        <v>49504</v>
      </c>
      <c r="AG14" s="8">
        <v>49511</v>
      </c>
      <c r="AH14" s="8">
        <v>50693</v>
      </c>
      <c r="AI14" s="8">
        <v>50961</v>
      </c>
      <c r="AJ14" s="8">
        <v>51509</v>
      </c>
      <c r="AK14" s="8">
        <v>52047</v>
      </c>
      <c r="AL14" s="8">
        <v>51919</v>
      </c>
      <c r="AM14" s="8">
        <v>51970</v>
      </c>
      <c r="AN14" s="8">
        <v>52333</v>
      </c>
      <c r="AO14" s="8">
        <v>52218</v>
      </c>
      <c r="AP14" s="8">
        <v>51805</v>
      </c>
      <c r="AQ14" s="8">
        <v>52289</v>
      </c>
      <c r="AR14" s="8">
        <v>52273</v>
      </c>
      <c r="AS14" s="8">
        <v>52614</v>
      </c>
      <c r="AT14" s="8">
        <v>53131</v>
      </c>
      <c r="AU14" s="8">
        <v>53403</v>
      </c>
      <c r="AV14" s="8">
        <v>53468</v>
      </c>
      <c r="AW14" s="8">
        <v>53615</v>
      </c>
      <c r="AX14" s="8">
        <v>52607</v>
      </c>
      <c r="AY14" s="8">
        <f>53653+27</f>
        <v>53680</v>
      </c>
      <c r="AZ14" s="8">
        <v>53525</v>
      </c>
      <c r="BA14" s="8">
        <v>53510</v>
      </c>
      <c r="BB14" s="8">
        <v>53431</v>
      </c>
      <c r="BC14" s="8">
        <v>53314</v>
      </c>
      <c r="BD14" s="8">
        <v>53301</v>
      </c>
      <c r="BE14" s="8">
        <v>53165</v>
      </c>
      <c r="BF14" s="8">
        <v>53039</v>
      </c>
      <c r="BG14" s="8">
        <v>52945</v>
      </c>
      <c r="BH14" s="8">
        <v>52858</v>
      </c>
      <c r="BI14" s="8">
        <v>52432</v>
      </c>
      <c r="BJ14" s="8">
        <v>51963</v>
      </c>
      <c r="BK14" s="8">
        <v>50973</v>
      </c>
      <c r="BL14" s="8">
        <v>50584</v>
      </c>
      <c r="BM14" s="8">
        <v>50749</v>
      </c>
      <c r="BN14" s="8">
        <v>50652</v>
      </c>
      <c r="BO14" s="8">
        <v>50591</v>
      </c>
      <c r="BP14" s="8">
        <v>50588</v>
      </c>
      <c r="BQ14" s="8">
        <v>50656</v>
      </c>
      <c r="BR14" s="8">
        <v>50770</v>
      </c>
      <c r="BS14" s="8">
        <v>50837</v>
      </c>
      <c r="BT14" s="8">
        <v>50764</v>
      </c>
      <c r="BU14" s="8">
        <v>50835</v>
      </c>
      <c r="BV14" s="8">
        <v>50823</v>
      </c>
      <c r="BW14" s="8">
        <v>50922</v>
      </c>
      <c r="BX14" s="8">
        <v>50922</v>
      </c>
      <c r="BY14" s="8">
        <v>50972</v>
      </c>
      <c r="BZ14" s="8">
        <v>51017</v>
      </c>
      <c r="CA14" s="8">
        <v>50837</v>
      </c>
      <c r="CB14" s="8">
        <v>51002</v>
      </c>
      <c r="CC14" s="8">
        <v>51260</v>
      </c>
      <c r="CD14" s="8">
        <v>51391</v>
      </c>
      <c r="CE14" s="8">
        <v>51634</v>
      </c>
      <c r="CF14" s="8">
        <v>51400</v>
      </c>
      <c r="CG14" s="8">
        <v>51550</v>
      </c>
      <c r="CH14" s="8">
        <v>51213</v>
      </c>
      <c r="CI14" s="8">
        <v>51028</v>
      </c>
      <c r="CJ14" s="8">
        <v>51154</v>
      </c>
      <c r="CK14" s="10">
        <v>52413</v>
      </c>
      <c r="CL14" s="10">
        <v>53372</v>
      </c>
      <c r="CM14" s="10">
        <v>54287</v>
      </c>
      <c r="CN14" s="10">
        <v>54811</v>
      </c>
      <c r="CO14" s="10">
        <v>55379</v>
      </c>
      <c r="CP14" s="10">
        <v>56133</v>
      </c>
      <c r="CQ14" s="10">
        <v>56571</v>
      </c>
      <c r="CR14" s="10">
        <v>57109</v>
      </c>
      <c r="CS14" s="10">
        <v>57770</v>
      </c>
      <c r="CT14" s="10">
        <v>58326</v>
      </c>
      <c r="CU14" s="10">
        <v>58904</v>
      </c>
      <c r="CV14" s="11">
        <v>59386</v>
      </c>
      <c r="CW14" s="10">
        <v>59732</v>
      </c>
      <c r="CX14" s="8">
        <v>60204</v>
      </c>
      <c r="CY14" s="8">
        <v>60756</v>
      </c>
      <c r="CZ14" s="8">
        <v>61118</v>
      </c>
      <c r="DA14" s="8">
        <v>61452</v>
      </c>
      <c r="DB14" s="8">
        <v>61857</v>
      </c>
      <c r="DC14" s="12">
        <v>62245</v>
      </c>
      <c r="DD14" s="8">
        <v>62511</v>
      </c>
      <c r="DE14" s="8">
        <v>62943</v>
      </c>
      <c r="DF14" s="13">
        <v>63327</v>
      </c>
      <c r="DG14" s="13">
        <v>63881</v>
      </c>
      <c r="DH14" s="13">
        <v>64253</v>
      </c>
      <c r="DI14" s="13">
        <v>64633</v>
      </c>
      <c r="DJ14" s="13">
        <v>65088</v>
      </c>
      <c r="DK14" s="13">
        <v>65443</v>
      </c>
      <c r="DL14" s="13">
        <v>65714</v>
      </c>
      <c r="DM14" s="13">
        <v>65959</v>
      </c>
      <c r="DN14" s="13">
        <v>66499</v>
      </c>
      <c r="DO14" s="13">
        <v>66834</v>
      </c>
      <c r="DP14" s="13">
        <v>67191</v>
      </c>
      <c r="DQ14" s="13">
        <v>67588</v>
      </c>
      <c r="DR14" s="13">
        <v>68103</v>
      </c>
      <c r="DS14" s="12">
        <v>68550</v>
      </c>
      <c r="DT14" s="8">
        <v>68816</v>
      </c>
      <c r="DU14" s="8">
        <v>67784</v>
      </c>
      <c r="DV14" s="8">
        <v>67380</v>
      </c>
      <c r="DW14" s="8">
        <v>64325</v>
      </c>
      <c r="DX14" s="8">
        <v>62671</v>
      </c>
      <c r="DY14" s="8">
        <v>61898</v>
      </c>
      <c r="DZ14" s="8">
        <v>61286</v>
      </c>
      <c r="EA14" s="14">
        <v>59894</v>
      </c>
      <c r="EB14" s="8">
        <v>59623</v>
      </c>
      <c r="EC14" s="8">
        <v>59344</v>
      </c>
      <c r="ED14" s="8">
        <v>59218</v>
      </c>
      <c r="EE14" s="8">
        <v>59441</v>
      </c>
      <c r="EF14" s="8">
        <v>59652</v>
      </c>
      <c r="EG14" s="19">
        <v>59335</v>
      </c>
      <c r="EH14" s="8">
        <v>59239</v>
      </c>
      <c r="EI14" s="8">
        <v>59109</v>
      </c>
      <c r="EJ14" s="8">
        <v>58582</v>
      </c>
      <c r="EK14" s="8">
        <v>58238</v>
      </c>
      <c r="EL14" s="8">
        <v>57891</v>
      </c>
      <c r="EM14" s="8">
        <v>57473</v>
      </c>
      <c r="EN14" s="8">
        <v>56524</v>
      </c>
      <c r="EO14" s="8">
        <v>55506</v>
      </c>
      <c r="EP14" s="15">
        <v>-3838</v>
      </c>
      <c r="EQ14" s="16">
        <v>-6.467376651388515E-2</v>
      </c>
    </row>
    <row r="15" spans="1:147" x14ac:dyDescent="0.3">
      <c r="A15" s="23" t="s">
        <v>16</v>
      </c>
      <c r="B15" s="8">
        <v>49967</v>
      </c>
      <c r="C15" s="8">
        <v>49695</v>
      </c>
      <c r="D15" s="8">
        <v>49493</v>
      </c>
      <c r="E15" s="8">
        <v>49235</v>
      </c>
      <c r="F15" s="8">
        <v>49709</v>
      </c>
      <c r="G15" s="8">
        <v>50674</v>
      </c>
      <c r="H15" s="8">
        <v>51437</v>
      </c>
      <c r="I15" s="8">
        <v>51879</v>
      </c>
      <c r="J15" s="8">
        <v>52807</v>
      </c>
      <c r="K15" s="8">
        <v>52754</v>
      </c>
      <c r="L15" s="8">
        <v>52843</v>
      </c>
      <c r="M15" s="8">
        <v>52329</v>
      </c>
      <c r="N15" s="8">
        <v>51354</v>
      </c>
      <c r="O15" s="8">
        <v>51152</v>
      </c>
      <c r="P15" s="8">
        <v>51834</v>
      </c>
      <c r="Q15" s="8">
        <v>54134</v>
      </c>
      <c r="R15" s="8">
        <v>56553</v>
      </c>
      <c r="S15" s="9">
        <v>58980</v>
      </c>
      <c r="T15" s="8">
        <v>61107</v>
      </c>
      <c r="U15" s="8">
        <v>62749</v>
      </c>
      <c r="V15" s="8">
        <v>64344</v>
      </c>
      <c r="W15" s="8">
        <v>65124</v>
      </c>
      <c r="X15" s="8">
        <v>65030</v>
      </c>
      <c r="Y15" s="8">
        <v>65297</v>
      </c>
      <c r="Z15" s="8">
        <v>64770</v>
      </c>
      <c r="AA15" s="8">
        <v>64028</v>
      </c>
      <c r="AB15" s="8">
        <v>64008</v>
      </c>
      <c r="AC15" s="8">
        <v>64217</v>
      </c>
      <c r="AD15" s="8">
        <v>65173</v>
      </c>
      <c r="AE15" s="8">
        <v>67153</v>
      </c>
      <c r="AF15" s="8">
        <v>69139</v>
      </c>
      <c r="AG15" s="8">
        <v>69894</v>
      </c>
      <c r="AH15" s="8">
        <v>72173</v>
      </c>
      <c r="AI15" s="8">
        <v>72846</v>
      </c>
      <c r="AJ15" s="8">
        <v>73488</v>
      </c>
      <c r="AK15" s="8">
        <v>74188</v>
      </c>
      <c r="AL15" s="8">
        <v>73679</v>
      </c>
      <c r="AM15" s="8">
        <v>73200</v>
      </c>
      <c r="AN15" s="8">
        <v>73785</v>
      </c>
      <c r="AO15" s="8">
        <v>73402</v>
      </c>
      <c r="AP15" s="8">
        <v>73260</v>
      </c>
      <c r="AQ15" s="8">
        <v>74360</v>
      </c>
      <c r="AR15" s="8">
        <v>74855</v>
      </c>
      <c r="AS15" s="8">
        <v>75864</v>
      </c>
      <c r="AT15" s="8">
        <v>76960</v>
      </c>
      <c r="AU15" s="8">
        <v>77548</v>
      </c>
      <c r="AV15" s="8">
        <v>78199</v>
      </c>
      <c r="AW15" s="8">
        <v>78430</v>
      </c>
      <c r="AX15" s="8">
        <v>77587</v>
      </c>
      <c r="AY15" s="8">
        <f>78155+38</f>
        <v>78193</v>
      </c>
      <c r="AZ15" s="8">
        <v>78081</v>
      </c>
      <c r="BA15" s="8">
        <v>78078</v>
      </c>
      <c r="BB15" s="8">
        <v>78597</v>
      </c>
      <c r="BC15" s="8">
        <v>79131</v>
      </c>
      <c r="BD15" s="8">
        <v>79574</v>
      </c>
      <c r="BE15" s="8">
        <v>79956</v>
      </c>
      <c r="BF15" s="8">
        <v>80129</v>
      </c>
      <c r="BG15" s="8">
        <v>80620</v>
      </c>
      <c r="BH15" s="8">
        <v>80723</v>
      </c>
      <c r="BI15" s="8">
        <v>80408</v>
      </c>
      <c r="BJ15" s="8">
        <v>79527</v>
      </c>
      <c r="BK15" s="8">
        <v>78309</v>
      </c>
      <c r="BL15" s="8">
        <v>77795</v>
      </c>
      <c r="BM15" s="8">
        <v>78085</v>
      </c>
      <c r="BN15" s="8">
        <v>78568</v>
      </c>
      <c r="BO15" s="8">
        <v>79156</v>
      </c>
      <c r="BP15" s="8">
        <v>79747</v>
      </c>
      <c r="BQ15" s="8">
        <v>80041</v>
      </c>
      <c r="BR15" s="8">
        <v>80414</v>
      </c>
      <c r="BS15" s="8">
        <v>80512</v>
      </c>
      <c r="BT15" s="8">
        <v>80449</v>
      </c>
      <c r="BU15" s="8">
        <v>80407</v>
      </c>
      <c r="BV15" s="8">
        <v>80064</v>
      </c>
      <c r="BW15" s="8">
        <v>79885</v>
      </c>
      <c r="BX15" s="8">
        <v>79961</v>
      </c>
      <c r="BY15" s="8">
        <v>80063</v>
      </c>
      <c r="BZ15" s="8">
        <v>80432</v>
      </c>
      <c r="CA15" s="8">
        <v>80840</v>
      </c>
      <c r="CB15" s="8">
        <v>81463</v>
      </c>
      <c r="CC15" s="8">
        <v>82194</v>
      </c>
      <c r="CD15" s="8">
        <v>82568</v>
      </c>
      <c r="CE15" s="8">
        <v>82498</v>
      </c>
      <c r="CF15" s="8">
        <v>82128</v>
      </c>
      <c r="CG15" s="8">
        <v>81773</v>
      </c>
      <c r="CH15" s="8">
        <v>80917</v>
      </c>
      <c r="CI15" s="8">
        <v>80480</v>
      </c>
      <c r="CJ15" s="8">
        <v>80221</v>
      </c>
      <c r="CK15" s="10">
        <v>81806</v>
      </c>
      <c r="CL15" s="10">
        <v>83151</v>
      </c>
      <c r="CM15" s="10">
        <v>84898</v>
      </c>
      <c r="CN15" s="10">
        <v>85998</v>
      </c>
      <c r="CO15" s="10">
        <v>86885</v>
      </c>
      <c r="CP15" s="10">
        <v>87879</v>
      </c>
      <c r="CQ15" s="10">
        <v>88556</v>
      </c>
      <c r="CR15" s="10">
        <v>89411</v>
      </c>
      <c r="CS15" s="10">
        <v>90097</v>
      </c>
      <c r="CT15" s="10">
        <v>90890</v>
      </c>
      <c r="CU15" s="10">
        <v>91626</v>
      </c>
      <c r="CV15" s="11">
        <v>92231</v>
      </c>
      <c r="CW15" s="10">
        <v>92820</v>
      </c>
      <c r="CX15" s="8">
        <v>93449</v>
      </c>
      <c r="CY15" s="8">
        <v>94304</v>
      </c>
      <c r="CZ15" s="8">
        <v>94884</v>
      </c>
      <c r="DA15" s="8">
        <v>95502</v>
      </c>
      <c r="DB15" s="24">
        <v>96306</v>
      </c>
      <c r="DC15" s="12">
        <v>97003</v>
      </c>
      <c r="DD15" s="8">
        <v>97824</v>
      </c>
      <c r="DE15" s="8">
        <v>98471</v>
      </c>
      <c r="DF15" s="13">
        <v>99081</v>
      </c>
      <c r="DG15" s="13">
        <v>99798</v>
      </c>
      <c r="DH15" s="13">
        <v>100461</v>
      </c>
      <c r="DI15" s="13">
        <v>101023</v>
      </c>
      <c r="DJ15" s="13">
        <v>101684</v>
      </c>
      <c r="DK15" s="13">
        <v>102535</v>
      </c>
      <c r="DL15" s="13">
        <v>103164</v>
      </c>
      <c r="DM15" s="13">
        <v>103813</v>
      </c>
      <c r="DN15" s="13">
        <v>104855</v>
      </c>
      <c r="DO15" s="13">
        <v>105476</v>
      </c>
      <c r="DP15" s="13">
        <v>106103</v>
      </c>
      <c r="DQ15" s="13">
        <v>106688</v>
      </c>
      <c r="DR15" s="13">
        <v>107268</v>
      </c>
      <c r="DS15" s="12">
        <v>107828</v>
      </c>
      <c r="DT15" s="8">
        <v>108424</v>
      </c>
      <c r="DU15" s="8">
        <v>107001</v>
      </c>
      <c r="DV15" s="8">
        <v>106135</v>
      </c>
      <c r="DW15" s="8">
        <v>101922</v>
      </c>
      <c r="DX15" s="8">
        <v>100523</v>
      </c>
      <c r="DY15" s="8">
        <v>99849</v>
      </c>
      <c r="DZ15" s="8">
        <v>99499</v>
      </c>
      <c r="EA15" s="14">
        <v>98095</v>
      </c>
      <c r="EB15" s="8">
        <v>97870</v>
      </c>
      <c r="EC15" s="8">
        <v>97838</v>
      </c>
      <c r="ED15" s="8">
        <v>97437</v>
      </c>
      <c r="EE15" s="8">
        <v>97792</v>
      </c>
      <c r="EF15" s="8">
        <v>98007</v>
      </c>
      <c r="EG15" s="19">
        <v>97441</v>
      </c>
      <c r="EH15" s="8">
        <v>97915</v>
      </c>
      <c r="EI15" s="8">
        <v>98068</v>
      </c>
      <c r="EJ15" s="8">
        <v>97794</v>
      </c>
      <c r="EK15" s="8">
        <v>97561</v>
      </c>
      <c r="EL15" s="8">
        <v>97444</v>
      </c>
      <c r="EM15" s="8">
        <v>96989</v>
      </c>
      <c r="EN15" s="8">
        <v>95759</v>
      </c>
      <c r="EO15" s="8">
        <v>94686</v>
      </c>
      <c r="EP15" s="15">
        <v>-3152</v>
      </c>
      <c r="EQ15" s="16">
        <v>-3.2216521188086426E-2</v>
      </c>
    </row>
    <row r="16" spans="1:147" ht="17.25" thickBot="1" x14ac:dyDescent="0.35">
      <c r="A16" s="25" t="s">
        <v>17</v>
      </c>
      <c r="B16" s="26">
        <v>4501</v>
      </c>
      <c r="C16" s="26">
        <v>4587</v>
      </c>
      <c r="D16" s="26">
        <v>4621</v>
      </c>
      <c r="E16" s="26">
        <v>4619</v>
      </c>
      <c r="F16" s="26">
        <v>4579</v>
      </c>
      <c r="G16" s="26">
        <v>4613</v>
      </c>
      <c r="H16" s="26">
        <v>4637</v>
      </c>
      <c r="I16" s="26">
        <v>4605</v>
      </c>
      <c r="J16" s="26">
        <v>4656</v>
      </c>
      <c r="K16" s="26">
        <v>4595</v>
      </c>
      <c r="L16" s="26">
        <v>4649</v>
      </c>
      <c r="M16" s="26">
        <v>4633</v>
      </c>
      <c r="N16" s="26">
        <v>4750</v>
      </c>
      <c r="O16" s="26">
        <v>4810</v>
      </c>
      <c r="P16" s="26">
        <v>4888</v>
      </c>
      <c r="Q16" s="26">
        <v>5160</v>
      </c>
      <c r="R16" s="26">
        <v>5282</v>
      </c>
      <c r="S16" s="27">
        <v>5432</v>
      </c>
      <c r="T16" s="26">
        <v>5563</v>
      </c>
      <c r="U16" s="26">
        <v>5641</v>
      </c>
      <c r="V16" s="26">
        <v>5682</v>
      </c>
      <c r="W16" s="26">
        <v>5776</v>
      </c>
      <c r="X16" s="26">
        <v>5723</v>
      </c>
      <c r="Y16" s="26">
        <v>5717</v>
      </c>
      <c r="Z16" s="26">
        <v>5693</v>
      </c>
      <c r="AA16" s="26">
        <v>5652</v>
      </c>
      <c r="AB16" s="26">
        <v>5675</v>
      </c>
      <c r="AC16" s="26">
        <v>5691</v>
      </c>
      <c r="AD16" s="26">
        <v>5780</v>
      </c>
      <c r="AE16" s="26">
        <v>5984</v>
      </c>
      <c r="AF16" s="26">
        <v>6083</v>
      </c>
      <c r="AG16" s="26">
        <v>6033</v>
      </c>
      <c r="AH16" s="26">
        <v>6206</v>
      </c>
      <c r="AI16" s="26">
        <v>6244</v>
      </c>
      <c r="AJ16" s="26">
        <v>6309</v>
      </c>
      <c r="AK16" s="26">
        <v>6401</v>
      </c>
      <c r="AL16" s="26">
        <v>6309</v>
      </c>
      <c r="AM16" s="26">
        <v>6314</v>
      </c>
      <c r="AN16" s="26">
        <v>6413</v>
      </c>
      <c r="AO16" s="26">
        <v>6444</v>
      </c>
      <c r="AP16" s="26">
        <v>6419</v>
      </c>
      <c r="AQ16" s="26">
        <v>6448</v>
      </c>
      <c r="AR16" s="26">
        <v>6462</v>
      </c>
      <c r="AS16" s="26">
        <v>6494</v>
      </c>
      <c r="AT16" s="26">
        <v>6505</v>
      </c>
      <c r="AU16" s="26">
        <v>6542</v>
      </c>
      <c r="AV16" s="26">
        <v>6658</v>
      </c>
      <c r="AW16" s="26">
        <v>6694</v>
      </c>
      <c r="AX16" s="26">
        <v>6589</v>
      </c>
      <c r="AY16" s="26">
        <f>6764+3</f>
        <v>6767</v>
      </c>
      <c r="AZ16" s="26">
        <v>6736</v>
      </c>
      <c r="BA16" s="26">
        <v>6717</v>
      </c>
      <c r="BB16" s="26">
        <v>6729</v>
      </c>
      <c r="BC16" s="26">
        <v>6676</v>
      </c>
      <c r="BD16" s="26">
        <v>6637</v>
      </c>
      <c r="BE16" s="26">
        <v>6632</v>
      </c>
      <c r="BF16" s="26">
        <v>6634</v>
      </c>
      <c r="BG16" s="26">
        <v>6615</v>
      </c>
      <c r="BH16" s="26">
        <v>6680</v>
      </c>
      <c r="BI16" s="26">
        <v>6639</v>
      </c>
      <c r="BJ16" s="26">
        <v>6669</v>
      </c>
      <c r="BK16" s="26">
        <v>6570</v>
      </c>
      <c r="BL16" s="26">
        <v>6567</v>
      </c>
      <c r="BM16" s="26">
        <v>6586</v>
      </c>
      <c r="BN16" s="26">
        <v>6618</v>
      </c>
      <c r="BO16" s="26">
        <v>6623</v>
      </c>
      <c r="BP16" s="26">
        <v>6665</v>
      </c>
      <c r="BQ16" s="26">
        <v>6578</v>
      </c>
      <c r="BR16" s="26">
        <v>6574</v>
      </c>
      <c r="BS16" s="26">
        <v>6595</v>
      </c>
      <c r="BT16" s="26">
        <v>6559</v>
      </c>
      <c r="BU16" s="26">
        <v>6546</v>
      </c>
      <c r="BV16" s="26">
        <v>6606</v>
      </c>
      <c r="BW16" s="26">
        <v>6626</v>
      </c>
      <c r="BX16" s="26">
        <v>6627</v>
      </c>
      <c r="BY16" s="26">
        <v>6662</v>
      </c>
      <c r="BZ16" s="26">
        <v>6566</v>
      </c>
      <c r="CA16" s="26">
        <v>6504</v>
      </c>
      <c r="CB16" s="26">
        <v>6547</v>
      </c>
      <c r="CC16" s="26">
        <v>6581</v>
      </c>
      <c r="CD16" s="26">
        <v>6534</v>
      </c>
      <c r="CE16" s="26">
        <v>6500</v>
      </c>
      <c r="CF16" s="26">
        <v>6489</v>
      </c>
      <c r="CG16" s="26">
        <v>6497</v>
      </c>
      <c r="CH16" s="26">
        <v>6434</v>
      </c>
      <c r="CI16" s="26">
        <v>6389</v>
      </c>
      <c r="CJ16" s="26">
        <v>6439</v>
      </c>
      <c r="CK16" s="28">
        <v>6542</v>
      </c>
      <c r="CL16" s="28">
        <v>6608</v>
      </c>
      <c r="CM16" s="28">
        <v>6682</v>
      </c>
      <c r="CN16" s="28">
        <v>6677</v>
      </c>
      <c r="CO16" s="28">
        <v>6686</v>
      </c>
      <c r="CP16" s="28">
        <v>6718</v>
      </c>
      <c r="CQ16" s="28">
        <v>6710</v>
      </c>
      <c r="CR16" s="28">
        <v>6732</v>
      </c>
      <c r="CS16" s="28">
        <v>6814</v>
      </c>
      <c r="CT16" s="28">
        <v>6913</v>
      </c>
      <c r="CU16" s="28">
        <v>7007</v>
      </c>
      <c r="CV16" s="29">
        <v>7080</v>
      </c>
      <c r="CW16" s="28">
        <v>7119</v>
      </c>
      <c r="CX16" s="26">
        <v>7188</v>
      </c>
      <c r="CY16" s="26">
        <v>7258</v>
      </c>
      <c r="CZ16" s="26">
        <v>7299</v>
      </c>
      <c r="DA16" s="26">
        <v>7312</v>
      </c>
      <c r="DB16" s="30">
        <v>7367</v>
      </c>
      <c r="DC16" s="31">
        <v>7398</v>
      </c>
      <c r="DD16" s="26">
        <v>7440</v>
      </c>
      <c r="DE16" s="26">
        <v>7508</v>
      </c>
      <c r="DF16" s="32">
        <v>7531</v>
      </c>
      <c r="DG16" s="32">
        <v>7578</v>
      </c>
      <c r="DH16" s="32">
        <v>7648</v>
      </c>
      <c r="DI16" s="32">
        <v>7647</v>
      </c>
      <c r="DJ16" s="32">
        <v>7705</v>
      </c>
      <c r="DK16" s="32">
        <v>7767</v>
      </c>
      <c r="DL16" s="32">
        <v>7740</v>
      </c>
      <c r="DM16" s="32">
        <v>7766</v>
      </c>
      <c r="DN16" s="32">
        <v>7782</v>
      </c>
      <c r="DO16" s="32">
        <v>7807</v>
      </c>
      <c r="DP16" s="32">
        <v>7867</v>
      </c>
      <c r="DQ16" s="32">
        <v>7892</v>
      </c>
      <c r="DR16" s="32">
        <v>7926</v>
      </c>
      <c r="DS16" s="31">
        <v>7934</v>
      </c>
      <c r="DT16" s="26">
        <v>7979</v>
      </c>
      <c r="DU16" s="26">
        <v>7835</v>
      </c>
      <c r="DV16" s="26">
        <v>7739</v>
      </c>
      <c r="DW16" s="26">
        <v>7456</v>
      </c>
      <c r="DX16" s="33">
        <v>7289</v>
      </c>
      <c r="DY16" s="33">
        <v>7185</v>
      </c>
      <c r="DZ16" s="33">
        <v>7174</v>
      </c>
      <c r="EA16" s="34">
        <v>6989</v>
      </c>
      <c r="EB16" s="33">
        <v>6931</v>
      </c>
      <c r="EC16" s="33">
        <v>6930</v>
      </c>
      <c r="ED16" s="33">
        <v>6933</v>
      </c>
      <c r="EE16" s="33">
        <v>6989</v>
      </c>
      <c r="EF16" s="33">
        <v>7020</v>
      </c>
      <c r="EG16" s="26">
        <v>7011</v>
      </c>
      <c r="EH16" s="33">
        <v>7048</v>
      </c>
      <c r="EI16" s="33">
        <v>7071</v>
      </c>
      <c r="EJ16" s="33">
        <v>7039</v>
      </c>
      <c r="EK16" s="33">
        <v>7024</v>
      </c>
      <c r="EL16" s="33">
        <v>6956</v>
      </c>
      <c r="EM16" s="33">
        <v>6911</v>
      </c>
      <c r="EN16" s="33">
        <v>6838</v>
      </c>
      <c r="EO16" s="33">
        <v>6720</v>
      </c>
      <c r="EP16" s="35">
        <v>-210</v>
      </c>
      <c r="EQ16" s="36">
        <v>-3.0303030303030304E-2</v>
      </c>
    </row>
    <row r="17" spans="1:148" ht="16.5" customHeight="1" thickBot="1" x14ac:dyDescent="0.35">
      <c r="A17" s="37" t="s">
        <v>18</v>
      </c>
      <c r="B17" s="38">
        <v>1292989</v>
      </c>
      <c r="C17" s="38">
        <v>1302236</v>
      </c>
      <c r="D17" s="38">
        <v>1301302</v>
      </c>
      <c r="E17" s="38">
        <v>1306813</v>
      </c>
      <c r="F17" s="38">
        <v>1309830</v>
      </c>
      <c r="G17" s="38">
        <v>1312289</v>
      </c>
      <c r="H17" s="38">
        <v>1316206</v>
      </c>
      <c r="I17" s="38">
        <v>1314116</v>
      </c>
      <c r="J17" s="38">
        <v>1323215</v>
      </c>
      <c r="K17" s="38">
        <v>1313258</v>
      </c>
      <c r="L17" s="38">
        <v>1312994</v>
      </c>
      <c r="M17" s="38">
        <v>1297150</v>
      </c>
      <c r="N17" s="38">
        <v>1298209</v>
      </c>
      <c r="O17" s="38">
        <v>1315356</v>
      </c>
      <c r="P17" s="38">
        <v>1342831</v>
      </c>
      <c r="Q17" s="38">
        <v>1416940</v>
      </c>
      <c r="R17" s="38">
        <v>1465431</v>
      </c>
      <c r="S17" s="39">
        <v>1508689</v>
      </c>
      <c r="T17" s="38">
        <v>1552186</v>
      </c>
      <c r="U17" s="38">
        <v>1591593</v>
      </c>
      <c r="V17" s="38">
        <v>1621672</v>
      </c>
      <c r="W17" s="38">
        <v>1641416</v>
      </c>
      <c r="X17" s="38">
        <v>1629527</v>
      </c>
      <c r="Y17" s="38">
        <v>1636484</v>
      </c>
      <c r="Z17" s="38">
        <f>SUM(Z2:Z16)</f>
        <v>1635539</v>
      </c>
      <c r="AA17" s="38">
        <v>1621953</v>
      </c>
      <c r="AB17" s="38">
        <v>1636443</v>
      </c>
      <c r="AC17" s="38">
        <v>1643313</v>
      </c>
      <c r="AD17" s="38">
        <v>1662279</v>
      </c>
      <c r="AE17" s="38">
        <v>1709547</v>
      </c>
      <c r="AF17" s="38">
        <v>1746175</v>
      </c>
      <c r="AG17" s="38">
        <v>1755374</v>
      </c>
      <c r="AH17" s="38">
        <v>1803005</v>
      </c>
      <c r="AI17" s="38">
        <v>1818445</v>
      </c>
      <c r="AJ17" s="38">
        <v>1833907</v>
      </c>
      <c r="AK17" s="38">
        <v>1852724</v>
      </c>
      <c r="AL17" s="38">
        <v>1845353</v>
      </c>
      <c r="AM17" s="38">
        <v>1836578</v>
      </c>
      <c r="AN17" s="38">
        <v>1849048</v>
      </c>
      <c r="AO17" s="38">
        <v>1841997</v>
      </c>
      <c r="AP17" s="38">
        <v>1833152</v>
      </c>
      <c r="AQ17" s="38">
        <v>1849578</v>
      </c>
      <c r="AR17" s="38">
        <v>1854126</v>
      </c>
      <c r="AS17" s="38">
        <v>1869747</v>
      </c>
      <c r="AT17" s="38">
        <v>1888006</v>
      </c>
      <c r="AU17" s="38">
        <f>SUM(AU2:AU16)</f>
        <v>1900792</v>
      </c>
      <c r="AV17" s="38">
        <v>1911973</v>
      </c>
      <c r="AW17" s="38">
        <v>1916671</v>
      </c>
      <c r="AX17" s="38">
        <v>1896774</v>
      </c>
      <c r="AY17" s="38">
        <f>SUM(AY2:AY16)</f>
        <v>1918565</v>
      </c>
      <c r="AZ17" s="38">
        <v>1917751</v>
      </c>
      <c r="BA17" s="38">
        <f t="shared" ref="BA17" si="0">SUM(BA2:BA16)</f>
        <v>1917836</v>
      </c>
      <c r="BB17" s="38">
        <v>1924391</v>
      </c>
      <c r="BC17" s="38">
        <v>1922724</v>
      </c>
      <c r="BD17" s="38">
        <v>1922273</v>
      </c>
      <c r="BE17" s="38">
        <v>1922792</v>
      </c>
      <c r="BF17" s="38">
        <v>1920367</v>
      </c>
      <c r="BG17" s="38">
        <v>1921145</v>
      </c>
      <c r="BH17" s="38">
        <v>1918190</v>
      </c>
      <c r="BI17" s="38">
        <v>1906605</v>
      </c>
      <c r="BJ17" s="38">
        <v>1891491</v>
      </c>
      <c r="BK17" s="38">
        <v>1858356</v>
      </c>
      <c r="BL17" s="38">
        <v>1845478</v>
      </c>
      <c r="BM17" s="38">
        <v>1849500</v>
      </c>
      <c r="BN17" s="38">
        <v>1850066</v>
      </c>
      <c r="BO17" s="38">
        <v>1849093</v>
      </c>
      <c r="BP17" s="38">
        <v>1854438</v>
      </c>
      <c r="BQ17" s="38">
        <v>1861352</v>
      </c>
      <c r="BR17" s="38">
        <v>1865574</v>
      </c>
      <c r="BS17" s="38">
        <v>1871405</v>
      </c>
      <c r="BT17" s="38">
        <v>1866753</v>
      </c>
      <c r="BU17" s="38">
        <v>1870390</v>
      </c>
      <c r="BV17" s="38">
        <v>1873502</v>
      </c>
      <c r="BW17" s="38">
        <v>1874191</v>
      </c>
      <c r="BX17" s="38">
        <v>1874951</v>
      </c>
      <c r="BY17" s="38">
        <v>1876654</v>
      </c>
      <c r="BZ17" s="38">
        <v>1876881</v>
      </c>
      <c r="CA17" s="38">
        <v>1872169</v>
      </c>
      <c r="CB17" s="38">
        <v>1880641</v>
      </c>
      <c r="CC17" s="38">
        <v>1891455</v>
      </c>
      <c r="CD17" s="38">
        <v>1898616</v>
      </c>
      <c r="CE17" s="38">
        <v>1901411</v>
      </c>
      <c r="CF17" s="38">
        <v>1895254</v>
      </c>
      <c r="CG17" s="38">
        <v>1892514</v>
      </c>
      <c r="CH17" s="38">
        <v>1880915</v>
      </c>
      <c r="CI17" s="38">
        <v>1875633</v>
      </c>
      <c r="CJ17" s="38">
        <v>1878960</v>
      </c>
      <c r="CK17" s="38">
        <v>1922002</v>
      </c>
      <c r="CL17" s="38">
        <v>1956977</v>
      </c>
      <c r="CM17" s="38">
        <v>1994632</v>
      </c>
      <c r="CN17" s="38">
        <v>2018356</v>
      </c>
      <c r="CO17" s="38">
        <v>2041990</v>
      </c>
      <c r="CP17" s="38">
        <v>2068205</v>
      </c>
      <c r="CQ17" s="38">
        <v>2084682</v>
      </c>
      <c r="CR17" s="38">
        <v>2106979</v>
      </c>
      <c r="CS17" s="38">
        <v>2125915</v>
      </c>
      <c r="CT17" s="38">
        <v>2147310</v>
      </c>
      <c r="CU17" s="38">
        <v>2168536</v>
      </c>
      <c r="CV17" s="38">
        <v>2186029</v>
      </c>
      <c r="CW17" s="38">
        <v>2200141</v>
      </c>
      <c r="CX17" s="38">
        <v>2217132</v>
      </c>
      <c r="CY17" s="38">
        <v>2236003</v>
      </c>
      <c r="CZ17" s="38">
        <v>2251965</v>
      </c>
      <c r="DA17" s="38">
        <v>2265762</v>
      </c>
      <c r="DB17" s="38">
        <v>2282946</v>
      </c>
      <c r="DC17" s="40">
        <v>2297149</v>
      </c>
      <c r="DD17" s="38">
        <v>2310260</v>
      </c>
      <c r="DE17" s="38">
        <v>2325713</v>
      </c>
      <c r="DF17" s="41">
        <v>2338178</v>
      </c>
      <c r="DG17" s="42">
        <v>2355253</v>
      </c>
      <c r="DH17" s="42">
        <v>2369488</v>
      </c>
      <c r="DI17" s="42">
        <v>2380776.1422199998</v>
      </c>
      <c r="DJ17" s="42">
        <v>2395584</v>
      </c>
      <c r="DK17" s="42">
        <v>2411057</v>
      </c>
      <c r="DL17" s="42">
        <v>2421521</v>
      </c>
      <c r="DM17" s="42">
        <v>2434071</v>
      </c>
      <c r="DN17" s="42">
        <v>2452743</v>
      </c>
      <c r="DO17" s="43">
        <v>2466658</v>
      </c>
      <c r="DP17" s="43">
        <v>2477980</v>
      </c>
      <c r="DQ17" s="43">
        <v>2491177</v>
      </c>
      <c r="DR17" s="43">
        <v>2503192</v>
      </c>
      <c r="DS17" s="44">
        <v>2515522</v>
      </c>
      <c r="DT17" s="45">
        <v>2527141</v>
      </c>
      <c r="DU17" s="45">
        <v>2492034</v>
      </c>
      <c r="DV17" s="45">
        <v>2472270</v>
      </c>
      <c r="DW17" s="45">
        <v>2357454</v>
      </c>
      <c r="DX17" s="46">
        <v>2306212</v>
      </c>
      <c r="DY17" s="46">
        <v>2279710</v>
      </c>
      <c r="DZ17" s="46">
        <v>2264547</v>
      </c>
      <c r="EA17" s="46">
        <v>2220416</v>
      </c>
      <c r="EB17" s="46">
        <v>2210484</v>
      </c>
      <c r="EC17" s="46">
        <v>2204332</v>
      </c>
      <c r="ED17" s="46">
        <v>2199311</v>
      </c>
      <c r="EE17" s="46">
        <v>2209142</v>
      </c>
      <c r="EF17" s="46">
        <f>SUM(EF2:EF16)</f>
        <v>2218968</v>
      </c>
      <c r="EG17" s="47">
        <v>2207997</v>
      </c>
      <c r="EH17" s="48">
        <v>2209888</v>
      </c>
      <c r="EI17" s="48">
        <v>2204281</v>
      </c>
      <c r="EJ17" s="49">
        <v>2190917</v>
      </c>
      <c r="EK17" s="49">
        <v>2179873</v>
      </c>
      <c r="EL17" s="49">
        <v>2167283</v>
      </c>
      <c r="EM17" s="49">
        <v>2151724</v>
      </c>
      <c r="EN17" s="49">
        <v>2118704</v>
      </c>
      <c r="EO17" s="49">
        <v>2083537</v>
      </c>
      <c r="EP17" s="50">
        <v>-120795</v>
      </c>
      <c r="EQ17" s="51">
        <v>-5.4798914138160675E-2</v>
      </c>
      <c r="ER17" s="52"/>
    </row>
    <row r="18" spans="1:148" ht="15.75" customHeight="1" x14ac:dyDescent="0.25">
      <c r="B18" s="54"/>
      <c r="C18" s="54"/>
      <c r="D18" s="54"/>
      <c r="E18" s="54"/>
      <c r="F18" s="54"/>
      <c r="G18" s="54"/>
      <c r="H18" s="55"/>
      <c r="I18" s="54"/>
      <c r="J18" s="54"/>
      <c r="K18" s="56" t="s">
        <v>19</v>
      </c>
      <c r="L18" s="56"/>
      <c r="M18" s="54"/>
      <c r="N18" s="54"/>
      <c r="O18" s="54"/>
      <c r="P18" s="54"/>
      <c r="Q18" s="54"/>
      <c r="R18" s="54"/>
      <c r="S18" s="54"/>
      <c r="T18" s="55"/>
      <c r="U18" s="54"/>
      <c r="V18" s="54"/>
      <c r="W18" s="54"/>
      <c r="X18" s="54"/>
      <c r="Y18" s="54"/>
      <c r="Z18" s="54"/>
      <c r="AA18" s="54"/>
      <c r="AB18" s="54"/>
      <c r="AC18" s="57" t="s">
        <v>20</v>
      </c>
      <c r="AD18" s="57" t="s">
        <v>20</v>
      </c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7"/>
      <c r="AX18" s="57" t="s">
        <v>20</v>
      </c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9"/>
      <c r="CW18" s="57"/>
      <c r="CX18" s="57"/>
      <c r="CY18" s="57"/>
      <c r="CZ18" s="57"/>
      <c r="DA18" s="57"/>
      <c r="DB18" s="57"/>
      <c r="DC18" s="59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9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60"/>
      <c r="EQ18" s="61"/>
    </row>
    <row r="19" spans="1:148" x14ac:dyDescent="0.3">
      <c r="B19" s="62"/>
      <c r="C19" s="62"/>
      <c r="D19" s="62"/>
      <c r="E19" s="62"/>
      <c r="F19" s="62"/>
      <c r="G19" s="62"/>
      <c r="H19" s="63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3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>
        <f>1918565-AY17</f>
        <v>0</v>
      </c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4"/>
      <c r="CW19" s="62"/>
      <c r="CX19" s="62"/>
      <c r="CY19" s="62"/>
      <c r="CZ19" s="62"/>
      <c r="DA19" s="62"/>
      <c r="DB19" s="62"/>
      <c r="DC19" s="65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5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</row>
    <row r="20" spans="1:148" x14ac:dyDescent="0.3"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</row>
    <row r="21" spans="1:148" x14ac:dyDescent="0.3"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</row>
    <row r="22" spans="1:148" x14ac:dyDescent="0.3"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</row>
  </sheetData>
  <printOptions headings="1"/>
  <pageMargins left="0.7" right="0.7" top="0.75" bottom="0.75" header="0.3" footer="0.3"/>
  <pageSetup scale="10" orientation="landscape" verticalDpi="1200" r:id="rId1"/>
  <headerFooter>
    <oddHeader>&amp;C&amp;"Arial,Bold"&amp;16AHCCCS POPULATION BY COUNTY</oddHeader>
    <oddFooter>&amp;LSharePoint: DMPS-DSU/DMPS Reporting/AHCCCS Population/Website posting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</vt:lpstr>
      <vt:lpstr>County!Print_Area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Dennis, Patty</dc:creator>
  <cp:lastModifiedBy>Dennis, Patty</cp:lastModifiedBy>
  <dcterms:created xsi:type="dcterms:W3CDTF">2024-12-20T20:43:20Z</dcterms:created>
  <dcterms:modified xsi:type="dcterms:W3CDTF">2024-12-20T20:44:53Z</dcterms:modified>
</cp:coreProperties>
</file>