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kramer/Documents/python/hummingbird/post9/"/>
    </mc:Choice>
  </mc:AlternateContent>
  <xr:revisionPtr revIDLastSave="0" documentId="13_ncr:1_{B7F1834E-A74B-F84E-AE5F-0ABFA86F7906}" xr6:coauthVersionLast="47" xr6:coauthVersionMax="47" xr10:uidLastSave="{00000000-0000-0000-0000-000000000000}"/>
  <bookViews>
    <workbookView xWindow="760" yWindow="540" windowWidth="28040" windowHeight="16140" xr2:uid="{9CD532EC-D8F3-D04D-84DF-2B259147AA39}"/>
  </bookViews>
  <sheets>
    <sheet name="SE_nuclear_pla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O19" i="1"/>
  <c r="O18" i="1"/>
  <c r="O17" i="1"/>
  <c r="C11" i="1" l="1"/>
  <c r="J13" i="1"/>
  <c r="J11" i="1"/>
  <c r="I11" i="1"/>
  <c r="I13" i="1"/>
  <c r="F13" i="1"/>
  <c r="F11" i="1"/>
  <c r="E11" i="1"/>
  <c r="E13" i="1"/>
  <c r="F14" i="1" l="1"/>
  <c r="E14" i="1"/>
  <c r="J14" i="1"/>
  <c r="I14" i="1"/>
</calcChain>
</file>

<file path=xl/sharedStrings.xml><?xml version="1.0" encoding="utf-8"?>
<sst xmlns="http://schemas.openxmlformats.org/spreadsheetml/2006/main" count="22" uniqueCount="17">
  <si>
    <t>Plant</t>
  </si>
  <si>
    <t>State</t>
  </si>
  <si>
    <t>Farley 1</t>
  </si>
  <si>
    <t>Farley 2</t>
  </si>
  <si>
    <t>Vogtle 1</t>
  </si>
  <si>
    <t>Vogtle 2</t>
  </si>
  <si>
    <t>Vogtle 3</t>
  </si>
  <si>
    <t>Hatch 1</t>
  </si>
  <si>
    <t>Hatch 2</t>
  </si>
  <si>
    <t>AL</t>
  </si>
  <si>
    <t>GA</t>
  </si>
  <si>
    <t>Capacity (MWe)</t>
  </si>
  <si>
    <t>NRC</t>
  </si>
  <si>
    <t>EIA - daily</t>
  </si>
  <si>
    <t>Began commercial operation 8/31</t>
  </si>
  <si>
    <t>https://www.eia.gov/nuclear/reactors/reactorcapacity.php</t>
  </si>
  <si>
    <t>Capacity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</si>
</sst>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DFFF-4218-B64F-A4CF-6E17B5C50E48}">
  <dimension ref="A1:Q19"/>
  <sheetViews>
    <sheetView tabSelected="1" workbookViewId="0">
      <selection activeCell="B4" sqref="B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11</v>
      </c>
      <c r="E1" s="1">
        <v>45173</v>
      </c>
      <c r="F1" s="1">
        <v>45184</v>
      </c>
      <c r="G1" s="1">
        <v>45214</v>
      </c>
      <c r="H1" s="1"/>
      <c r="I1" s="1">
        <v>45015</v>
      </c>
      <c r="J1" s="4">
        <v>45161</v>
      </c>
    </row>
    <row r="2" spans="1:12" x14ac:dyDescent="0.2">
      <c r="A2" t="s">
        <v>2</v>
      </c>
      <c r="B2" t="s">
        <v>9</v>
      </c>
      <c r="C2">
        <v>874</v>
      </c>
      <c r="E2">
        <v>100</v>
      </c>
      <c r="F2">
        <v>100</v>
      </c>
      <c r="I2">
        <v>100</v>
      </c>
      <c r="J2">
        <v>100</v>
      </c>
    </row>
    <row r="3" spans="1:12" x14ac:dyDescent="0.2">
      <c r="A3" t="s">
        <v>3</v>
      </c>
      <c r="B3" t="s">
        <v>9</v>
      </c>
      <c r="C3">
        <v>896</v>
      </c>
      <c r="E3">
        <v>100</v>
      </c>
      <c r="F3">
        <v>100</v>
      </c>
      <c r="I3">
        <v>100</v>
      </c>
      <c r="J3">
        <v>100</v>
      </c>
    </row>
    <row r="4" spans="1:12" x14ac:dyDescent="0.2">
      <c r="A4" t="s">
        <v>7</v>
      </c>
      <c r="B4" t="s">
        <v>10</v>
      </c>
      <c r="C4">
        <v>876</v>
      </c>
      <c r="E4">
        <v>100</v>
      </c>
      <c r="F4">
        <v>100</v>
      </c>
      <c r="I4">
        <v>100</v>
      </c>
      <c r="J4">
        <v>100</v>
      </c>
    </row>
    <row r="5" spans="1:12" x14ac:dyDescent="0.2">
      <c r="A5" t="s">
        <v>8</v>
      </c>
      <c r="B5" t="s">
        <v>10</v>
      </c>
      <c r="C5">
        <v>883</v>
      </c>
      <c r="E5">
        <v>100</v>
      </c>
      <c r="F5">
        <v>100</v>
      </c>
      <c r="I5">
        <v>20</v>
      </c>
      <c r="J5">
        <v>100</v>
      </c>
    </row>
    <row r="6" spans="1:12" x14ac:dyDescent="0.2">
      <c r="A6" t="s">
        <v>4</v>
      </c>
      <c r="B6" t="s">
        <v>10</v>
      </c>
      <c r="C6">
        <v>1150</v>
      </c>
      <c r="E6">
        <v>100</v>
      </c>
      <c r="F6">
        <v>100</v>
      </c>
      <c r="I6">
        <v>0</v>
      </c>
      <c r="J6">
        <v>0</v>
      </c>
    </row>
    <row r="7" spans="1:12" x14ac:dyDescent="0.2">
      <c r="A7" t="s">
        <v>5</v>
      </c>
      <c r="B7" t="s">
        <v>10</v>
      </c>
      <c r="C7">
        <v>1152</v>
      </c>
      <c r="E7">
        <v>90</v>
      </c>
      <c r="F7">
        <v>0</v>
      </c>
      <c r="I7">
        <v>100</v>
      </c>
      <c r="J7">
        <v>100</v>
      </c>
    </row>
    <row r="8" spans="1:12" x14ac:dyDescent="0.2">
      <c r="A8" t="s">
        <v>6</v>
      </c>
      <c r="B8" t="s">
        <v>10</v>
      </c>
      <c r="C8">
        <v>1117</v>
      </c>
      <c r="E8">
        <v>100</v>
      </c>
      <c r="F8">
        <v>100</v>
      </c>
      <c r="I8">
        <v>18</v>
      </c>
      <c r="J8">
        <v>100</v>
      </c>
      <c r="L8" t="s">
        <v>14</v>
      </c>
    </row>
    <row r="11" spans="1:12" x14ac:dyDescent="0.2">
      <c r="A11" t="s">
        <v>12</v>
      </c>
      <c r="C11">
        <f>SUM(C2:C8)</f>
        <v>6948</v>
      </c>
      <c r="E11">
        <f>SUMPRODUCT($C$2:$C$8, E2:E8)/100</f>
        <v>6832.8</v>
      </c>
      <c r="F11">
        <f>SUMPRODUCT($C$2:$C$8, F2:F8)/100</f>
        <v>5796</v>
      </c>
      <c r="I11">
        <f>SUMPRODUCT($C$2:$C$8, I2:I8)/100</f>
        <v>4175.66</v>
      </c>
      <c r="J11">
        <f>SUMPRODUCT($C$2:$C$8, J2:J8)/100</f>
        <v>5798</v>
      </c>
    </row>
    <row r="12" spans="1:12" x14ac:dyDescent="0.2">
      <c r="A12" t="s">
        <v>13</v>
      </c>
      <c r="E12">
        <v>165470</v>
      </c>
      <c r="F12">
        <v>140259</v>
      </c>
      <c r="I12">
        <v>96211</v>
      </c>
      <c r="J12">
        <v>138102</v>
      </c>
    </row>
    <row r="13" spans="1:12" x14ac:dyDescent="0.2">
      <c r="E13" s="2">
        <f>E12/24</f>
        <v>6894.583333333333</v>
      </c>
      <c r="F13" s="2">
        <f>F12/24</f>
        <v>5844.125</v>
      </c>
      <c r="G13" s="2"/>
      <c r="H13" s="2"/>
      <c r="I13" s="2">
        <f>I12/24</f>
        <v>4008.7916666666665</v>
      </c>
      <c r="J13" s="2">
        <f>J12/24</f>
        <v>5754.25</v>
      </c>
    </row>
    <row r="14" spans="1:12" x14ac:dyDescent="0.2">
      <c r="E14" s="3">
        <f>E13/E11-1</f>
        <v>9.0421691449087405E-3</v>
      </c>
      <c r="F14" s="3">
        <f>F13/F11-1</f>
        <v>8.3031400966182556E-3</v>
      </c>
      <c r="G14" s="3"/>
      <c r="H14" s="3"/>
      <c r="I14" s="3">
        <f>I13/I11-1</f>
        <v>-3.9962145704710905E-2</v>
      </c>
      <c r="J14" s="3">
        <f>J13/J11-1</f>
        <v>-7.5457054156605752E-3</v>
      </c>
    </row>
    <row r="17" spans="1:17" x14ac:dyDescent="0.2">
      <c r="A17" t="s">
        <v>16</v>
      </c>
      <c r="C17" t="s">
        <v>15</v>
      </c>
      <c r="O17">
        <f>AVERAGE(3.22, 3.75)</f>
        <v>3.4850000000000003</v>
      </c>
      <c r="Q17">
        <f>AVERAGE(3.22, 3.86)</f>
        <v>3.54</v>
      </c>
    </row>
    <row r="18" spans="1:17" x14ac:dyDescent="0.2">
      <c r="O18">
        <f>O17-2.35</f>
        <v>1.1350000000000002</v>
      </c>
    </row>
    <row r="19" spans="1:17" x14ac:dyDescent="0.2">
      <c r="O19">
        <f>O17-2.45</f>
        <v>1.0350000000000001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SE_nuclear_plants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2023-10-01T22:06:55Z</dcterms:created>
  <dcterms:modified xsi:type="dcterms:W3CDTF">2023-10-21T18:02:54Z</dcterms:modified>
</cp:coreProperties>
</file>