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kramer/Documents/python/hummingbird/usage_data/"/>
    </mc:Choice>
  </mc:AlternateContent>
  <xr:revisionPtr revIDLastSave="0" documentId="13_ncr:1_{3003718E-B89C-EF4B-8A09-BE7B6874A8F2}" xr6:coauthVersionLast="47" xr6:coauthVersionMax="47" xr10:uidLastSave="{00000000-0000-0000-0000-000000000000}"/>
  <bookViews>
    <workbookView xWindow="5060" yWindow="1780" windowWidth="28040" windowHeight="16140" xr2:uid="{D8802ECE-8CA5-B04C-93F2-F9E6484AD7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C25" i="1"/>
  <c r="C26" i="1"/>
  <c r="C9" i="1"/>
  <c r="C11" i="1" s="1"/>
  <c r="E25" i="1" l="1"/>
</calcChain>
</file>

<file path=xl/sharedStrings.xml><?xml version="1.0" encoding="utf-8"?>
<sst xmlns="http://schemas.openxmlformats.org/spreadsheetml/2006/main" count="23" uniqueCount="18">
  <si>
    <t>Demand</t>
  </si>
  <si>
    <t>kw</t>
  </si>
  <si>
    <t>National grid</t>
  </si>
  <si>
    <t>https://www.nationalgridus.com/MA-Business/Rates/Service-Rates</t>
  </si>
  <si>
    <t>Energy Use</t>
  </si>
  <si>
    <t>kwh</t>
  </si>
  <si>
    <t>NV Energy</t>
  </si>
  <si>
    <t>Consumption</t>
  </si>
  <si>
    <t>GS-2</t>
  </si>
  <si>
    <t>Facilities</t>
  </si>
  <si>
    <t>Secondary</t>
  </si>
  <si>
    <t>https://www.georgiapower.com/content/dam/georgia-power/pdfs/business-pdfs/tariffs/2023/PLM-14.pdf</t>
  </si>
  <si>
    <t>Georgia</t>
  </si>
  <si>
    <t>https://www.georgiapower.com/business/billing-and-rates/business-rates.html</t>
  </si>
  <si>
    <t>Greatest of</t>
  </si>
  <si>
    <t>(1) The greatest 15-minute peak occurring during all hours, Peak and Off-Peak, in the month (kW)</t>
  </si>
  <si>
    <t>(2) 90% of the greatest 15m peak occurring during all hours, Peak and Off-Peak, of such month as
measured in kilovolt-amperes, where the Customer’s kilowatt Demand exceeds 75 kW</t>
  </si>
  <si>
    <t>(3) 5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</si>
</sst>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53565A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ionalgridus.com/MA-Business/Rates/Service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D26C-841D-874B-B912-F8D2BFD52CB1}">
  <dimension ref="B2:J28"/>
  <sheetViews>
    <sheetView tabSelected="1" workbookViewId="0">
      <selection activeCell="B7" sqref="B7"/>
    </sheetView>
  </sheetViews>
  <sheetFormatPr baseColWidth="10" defaultRowHeight="16" x14ac:dyDescent="0.2"/>
  <cols>
    <col min="3" max="3" width="14.6640625" customWidth="1"/>
  </cols>
  <sheetData>
    <row r="2" spans="2:10" x14ac:dyDescent="0.2">
      <c r="C2" s="2" t="s">
        <v>2</v>
      </c>
      <c r="J2" s="2" t="s">
        <v>12</v>
      </c>
    </row>
    <row r="3" spans="2:10" x14ac:dyDescent="0.2">
      <c r="C3" s="3" t="s">
        <v>3</v>
      </c>
    </row>
    <row r="5" spans="2:10" x14ac:dyDescent="0.2">
      <c r="B5" t="s">
        <v>0</v>
      </c>
      <c r="C5">
        <v>12.47</v>
      </c>
      <c r="D5" t="s">
        <v>1</v>
      </c>
      <c r="J5" t="s">
        <v>13</v>
      </c>
    </row>
    <row r="6" spans="2:10" x14ac:dyDescent="0.2">
      <c r="J6" t="s">
        <v>11</v>
      </c>
    </row>
    <row r="7" spans="2:10" x14ac:dyDescent="0.2">
      <c r="B7" t="s">
        <v>4</v>
      </c>
      <c r="C7">
        <v>6.2190000000000002E-2</v>
      </c>
      <c r="D7" t="s">
        <v>5</v>
      </c>
    </row>
    <row r="8" spans="2:10" x14ac:dyDescent="0.2">
      <c r="I8" t="s">
        <v>0</v>
      </c>
      <c r="J8">
        <f>24*30</f>
        <v>720</v>
      </c>
    </row>
    <row r="9" spans="2:10" ht="20" x14ac:dyDescent="0.2">
      <c r="C9" s="1">
        <f>C5/C7</f>
        <v>200.51455217880689</v>
      </c>
    </row>
    <row r="11" spans="2:10" x14ac:dyDescent="0.2">
      <c r="C11">
        <f>C9/30</f>
        <v>6.6838184059602295</v>
      </c>
    </row>
    <row r="13" spans="2:10" x14ac:dyDescent="0.2">
      <c r="B13" t="s">
        <v>0</v>
      </c>
      <c r="C13" t="s">
        <v>14</v>
      </c>
    </row>
    <row r="14" spans="2:10" x14ac:dyDescent="0.2">
      <c r="C14" s="4" t="s">
        <v>15</v>
      </c>
    </row>
    <row r="15" spans="2:10" x14ac:dyDescent="0.2">
      <c r="C15" s="4" t="s">
        <v>16</v>
      </c>
    </row>
    <row r="16" spans="2:10" x14ac:dyDescent="0.2">
      <c r="C16" s="4" t="s">
        <v>17</v>
      </c>
    </row>
    <row r="18" spans="2:5" ht="20" x14ac:dyDescent="0.2">
      <c r="C18" s="1"/>
    </row>
    <row r="19" spans="2:5" ht="20" x14ac:dyDescent="0.2">
      <c r="C19" s="1"/>
    </row>
    <row r="20" spans="2:5" x14ac:dyDescent="0.2">
      <c r="C20" s="2" t="s">
        <v>6</v>
      </c>
    </row>
    <row r="21" spans="2:5" x14ac:dyDescent="0.2">
      <c r="C21" t="s">
        <v>8</v>
      </c>
    </row>
    <row r="22" spans="2:5" x14ac:dyDescent="0.2">
      <c r="C22" t="s">
        <v>10</v>
      </c>
    </row>
    <row r="24" spans="2:5" x14ac:dyDescent="0.2">
      <c r="B24" t="s">
        <v>9</v>
      </c>
    </row>
    <row r="25" spans="2:5" x14ac:dyDescent="0.2">
      <c r="B25" t="s">
        <v>0</v>
      </c>
      <c r="C25" s="2">
        <f>5.1+3.5</f>
        <v>8.6</v>
      </c>
      <c r="D25" t="s">
        <v>1</v>
      </c>
      <c r="E25">
        <f>C25/C26</f>
        <v>111.68831168831167</v>
      </c>
    </row>
    <row r="26" spans="2:5" x14ac:dyDescent="0.2">
      <c r="B26" t="s">
        <v>7</v>
      </c>
      <c r="C26" s="2">
        <f>SUM(C27:C28)</f>
        <v>7.7000000000000013E-2</v>
      </c>
      <c r="D26" t="s">
        <v>5</v>
      </c>
    </row>
    <row r="27" spans="2:5" x14ac:dyDescent="0.2">
      <c r="C27">
        <v>6.6710000000000005E-2</v>
      </c>
    </row>
    <row r="28" spans="2:5" x14ac:dyDescent="0.2">
      <c r="C28">
        <v>1.0290000000000001E-2</v>
      </c>
    </row>
  </sheetData>
  <hyperlinks>
    <hyperlink ref="C3" r:id="rId1" xr:uid="{DDBF6A66-3B0B-4F4A-9ADD-6E97CC0F5B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2023-05-07T05:38:35Z</dcterms:created>
  <dcterms:modified xsi:type="dcterms:W3CDTF">2023-05-13T19:47:30Z</dcterms:modified>
</cp:coreProperties>
</file>