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수업\반도체소자 측정 및 분석기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G13" i="1"/>
  <c r="G14" i="1" s="1"/>
  <c r="G12" i="1"/>
  <c r="F12" i="1"/>
  <c r="F11" i="1"/>
  <c r="E16" i="1"/>
  <c r="E15" i="1"/>
  <c r="E13" i="1"/>
  <c r="E12" i="1"/>
  <c r="E11" i="1"/>
  <c r="E10" i="1"/>
  <c r="C10" i="1"/>
  <c r="C11" i="1"/>
  <c r="H14" i="1" l="1"/>
</calcChain>
</file>

<file path=xl/sharedStrings.xml><?xml version="1.0" encoding="utf-8"?>
<sst xmlns="http://schemas.openxmlformats.org/spreadsheetml/2006/main" count="2" uniqueCount="2">
  <si>
    <t>k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</si>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</sst>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16"/>
  <sheetViews>
    <sheetView tabSelected="1" workbookViewId="0">
      <selection activeCell="H16" sqref="H16"/>
    </sheetView>
  </sheetViews>
  <sheetFormatPr defaultRowHeight="16.5" x14ac:dyDescent="0.3"/>
  <cols>
    <col min="3" max="3" width="12.125" bestFit="1" customWidth="1"/>
    <col min="5" max="5" width="13.125" bestFit="1" customWidth="1"/>
    <col min="7" max="7" width="10.5" bestFit="1" customWidth="1"/>
  </cols>
  <sheetData>
    <row r="10" spans="2:8" x14ac:dyDescent="0.3">
      <c r="B10" t="s">
        <v>0</v>
      </c>
      <c r="C10">
        <f>8.617*10^-5</f>
        <v>8.617000000000001E-5</v>
      </c>
      <c r="E10">
        <f>(C10*300)</f>
        <v>2.5851000000000002E-2</v>
      </c>
    </row>
    <row r="11" spans="2:8" x14ac:dyDescent="0.3">
      <c r="B11" t="s">
        <v>1</v>
      </c>
      <c r="C11">
        <f>1.6*10^-19</f>
        <v>1.6000000000000002E-19</v>
      </c>
      <c r="E11">
        <f>-C10*7*300*LN((1.57*10^-2*350^2)/(1.02*300^2))</f>
        <v>0.69950662538191288</v>
      </c>
      <c r="F11">
        <f>-C10*7*300*LN((3.83*10^-2*350^2)/(1.46*300^2))</f>
        <v>0.60302842811415802</v>
      </c>
    </row>
    <row r="12" spans="2:8" x14ac:dyDescent="0.3">
      <c r="E12">
        <f>(1.57*10^-5/300^2)*EXP(E11/0.0258)</f>
        <v>103.88090550583635</v>
      </c>
      <c r="F12">
        <f>0.2/(4*10^-4)</f>
        <v>500</v>
      </c>
      <c r="G12">
        <f>F12*100^-4</f>
        <v>5.0000000000000004E-6</v>
      </c>
    </row>
    <row r="13" spans="2:8" x14ac:dyDescent="0.3">
      <c r="E13">
        <f>0.185/(E10*LN(1+(10^-5/(1.57*10^-8))))</f>
        <v>1.1081017322592162</v>
      </c>
      <c r="G13">
        <f>0.8-500*7*10^-4</f>
        <v>0.45</v>
      </c>
    </row>
    <row r="14" spans="2:8" x14ac:dyDescent="0.3">
      <c r="G14">
        <f>G13/2</f>
        <v>0.22500000000000001</v>
      </c>
      <c r="H14">
        <f>G14/F12</f>
        <v>4.4999999999999999E-4</v>
      </c>
    </row>
    <row r="15" spans="2:8" x14ac:dyDescent="0.3">
      <c r="E15">
        <f>0.025-0.0286*LN(2.57/1.57)</f>
        <v>1.0905054004958328E-2</v>
      </c>
      <c r="H15" t="str">
        <f>G14*H14*100&amp;10^-4</f>
        <v>0.0101250.0001</v>
      </c>
    </row>
    <row r="16" spans="2:8" x14ac:dyDescent="0.3">
      <c r="E16">
        <f>E15*10^8</f>
        <v>1090505.4004958328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이종건(전자전기공학과)</dc:creator>
  <cp:lastModifiedBy>이종건(전자전기공학과)</cp:lastModifiedBy>
  <dcterms:created xsi:type="dcterms:W3CDTF">2018-10-22T14:43:54Z</dcterms:created>
  <dcterms:modified xsi:type="dcterms:W3CDTF">2018-10-22T18:37:45Z</dcterms:modified>
</cp:coreProperties>
</file>