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8145" tabRatio="990"/>
  </bookViews>
  <sheets>
    <sheet name="puntos" sheetId="2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65" i="2" l="1"/>
  <c r="H56" i="2"/>
  <c r="H55" i="2"/>
  <c r="H54" i="2"/>
  <c r="H53" i="2"/>
  <c r="H52" i="2"/>
  <c r="H57" i="2" s="1"/>
  <c r="K69" i="2" s="1"/>
  <c r="F39" i="2"/>
  <c r="E39" i="2"/>
  <c r="D39" i="2"/>
  <c r="C39" i="2"/>
  <c r="B39" i="2"/>
  <c r="F33" i="2"/>
  <c r="E33" i="2"/>
  <c r="D33" i="2"/>
  <c r="C33" i="2"/>
  <c r="B33" i="2"/>
  <c r="F25" i="2"/>
  <c r="E25" i="2"/>
  <c r="D25" i="2"/>
  <c r="C25" i="2"/>
  <c r="B25" i="2"/>
  <c r="F17" i="2"/>
  <c r="F42" i="2" s="1"/>
  <c r="E17" i="2"/>
  <c r="D17" i="2"/>
  <c r="D42" i="2" s="1"/>
  <c r="C17" i="2"/>
  <c r="B17" i="2"/>
  <c r="B42" i="2" s="1"/>
  <c r="F10" i="2"/>
  <c r="E10" i="2"/>
  <c r="E42" i="2" s="1"/>
  <c r="D10" i="2"/>
  <c r="C10" i="2"/>
  <c r="C42" i="2" s="1"/>
  <c r="B10" i="2"/>
  <c r="G42" i="2" l="1"/>
  <c r="O53" i="2"/>
  <c r="O54" i="2"/>
  <c r="O57" i="2" s="1"/>
  <c r="O59" i="2" s="1"/>
</calcChain>
</file>

<file path=xl/sharedStrings.xml><?xml version="1.0" encoding="utf-8"?>
<sst xmlns="http://schemas.openxmlformats.org/spreadsheetml/2006/main" count="101" uniqueCount="62">
  <si>
    <t>Componente</t>
  </si>
  <si>
    <t>Media</t>
  </si>
  <si>
    <t>Total</t>
  </si>
  <si>
    <t>Conteo</t>
  </si>
  <si>
    <t>Peso</t>
  </si>
  <si>
    <t>EI</t>
  </si>
  <si>
    <t>EO</t>
  </si>
  <si>
    <t>EQ</t>
  </si>
  <si>
    <t>ILF’s</t>
  </si>
  <si>
    <t>ELF’s</t>
  </si>
  <si>
    <t>PFSA</t>
  </si>
  <si>
    <t>Nro de Factor</t>
  </si>
  <si>
    <t>Nombre del Factor</t>
  </si>
  <si>
    <t>Valor 0-5</t>
  </si>
  <si>
    <t>Comunicación de Datos</t>
  </si>
  <si>
    <t>PFA</t>
  </si>
  <si>
    <t>Proceso Distribuido</t>
  </si>
  <si>
    <t>Objetivos de Rendimiento</t>
  </si>
  <si>
    <t>Configuración de explotación compartida</t>
  </si>
  <si>
    <t xml:space="preserve">Tasa de transacciones </t>
  </si>
  <si>
    <t>Entrada de datos en linea</t>
  </si>
  <si>
    <t>Eficiencia con el usuario final</t>
  </si>
  <si>
    <t>actualizaciones en linea</t>
  </si>
  <si>
    <t>Lógica de proceso interna compleja</t>
  </si>
  <si>
    <t>Reusabilidad del código</t>
  </si>
  <si>
    <t>Conversión instalación contempladas</t>
  </si>
  <si>
    <t xml:space="preserve">Facilidad de operación </t>
  </si>
  <si>
    <t>Instalaciones múltiples</t>
  </si>
  <si>
    <t>Facilidad de cambios</t>
  </si>
  <si>
    <t>Ajuste de complejidad técnica (ACT)</t>
  </si>
  <si>
    <t>Prototipo Autorización</t>
  </si>
  <si>
    <t>Función</t>
  </si>
  <si>
    <t>Cajas de Texto</t>
  </si>
  <si>
    <t>Listas desplegables</t>
  </si>
  <si>
    <t>CheckList</t>
  </si>
  <si>
    <t>Text Area</t>
  </si>
  <si>
    <t>Boton</t>
  </si>
  <si>
    <t>Enlace</t>
  </si>
  <si>
    <t>Calendario</t>
  </si>
  <si>
    <t>Prototipo Quejas</t>
  </si>
  <si>
    <t>Caja de Texto</t>
  </si>
  <si>
    <t>Subir Archivo</t>
  </si>
  <si>
    <t>Prototipo Informes y Solicitudes</t>
  </si>
  <si>
    <t>Botones</t>
  </si>
  <si>
    <t>Menús desplegables</t>
  </si>
  <si>
    <t>Prototipo Nuevo Registro</t>
  </si>
  <si>
    <t>Prototipo Licencias</t>
  </si>
  <si>
    <t>TOTAL</t>
  </si>
  <si>
    <t>Esfuerzo</t>
  </si>
  <si>
    <t>Líneas de Código por PF</t>
  </si>
  <si>
    <t>Horas por PF</t>
  </si>
  <si>
    <t xml:space="preserve">Bajo </t>
  </si>
  <si>
    <t>Compleja</t>
  </si>
  <si>
    <t>Lenguaje JAVA</t>
  </si>
  <si>
    <t>10 a 15</t>
  </si>
  <si>
    <t>oooo</t>
  </si>
  <si>
    <t>Líneas de Código</t>
  </si>
  <si>
    <t>Horas / Persona</t>
  </si>
  <si>
    <t>EIF’s</t>
  </si>
  <si>
    <t>Horas / Miembro</t>
  </si>
  <si>
    <t>Duración en meses</t>
  </si>
  <si>
    <t>1 mes 8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</si>
</sst>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0" fillId="0" borderId="0" xfId="0" applyFont="1"/>
    <xf numFmtId="0" fontId="1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66CCFF"/>
      <rgbColor rgb="FFFF99CC"/>
      <rgbColor rgb="FFCC99FF"/>
      <rgbColor rgb="FFFFCC99"/>
      <rgbColor rgb="FF3366FF"/>
      <rgbColor rgb="FF66FFFF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topLeftCell="A41" zoomScaleNormal="100" workbookViewId="0">
      <selection activeCell="A70" sqref="A70"/>
    </sheetView>
  </sheetViews>
  <sheetFormatPr baseColWidth="10" defaultColWidth="9.140625" defaultRowHeight="12.75" x14ac:dyDescent="0.2"/>
  <cols>
    <col min="1" max="1" width="22"/>
    <col min="11" max="11" width="36.85546875"/>
    <col min="14" max="14" width="17.7109375"/>
    <col min="15" max="15" width="17.28515625"/>
    <col min="16" max="16" width="17.42578125"/>
  </cols>
  <sheetData>
    <row r="1" spans="1:6" x14ac:dyDescent="0.2">
      <c r="A1" s="10" t="s">
        <v>30</v>
      </c>
      <c r="B1" s="10"/>
      <c r="C1" s="10"/>
      <c r="D1" s="10"/>
      <c r="E1" s="10"/>
      <c r="F1" s="10"/>
    </row>
    <row r="2" spans="1:6" x14ac:dyDescent="0.2">
      <c r="A2" s="1" t="s">
        <v>31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 spans="1:6" x14ac:dyDescent="0.2">
      <c r="A3" s="2" t="s">
        <v>32</v>
      </c>
      <c r="B3" s="2">
        <v>8</v>
      </c>
      <c r="C3" s="2"/>
      <c r="D3" s="2"/>
      <c r="E3" s="2"/>
      <c r="F3" s="2"/>
    </row>
    <row r="4" spans="1:6" x14ac:dyDescent="0.2">
      <c r="A4" s="2" t="s">
        <v>33</v>
      </c>
      <c r="B4" s="2"/>
      <c r="C4" s="2">
        <v>2</v>
      </c>
      <c r="D4" s="2"/>
      <c r="E4" s="2"/>
      <c r="F4" s="2"/>
    </row>
    <row r="5" spans="1:6" x14ac:dyDescent="0.2">
      <c r="A5" s="2" t="s">
        <v>34</v>
      </c>
      <c r="B5" s="2">
        <v>1</v>
      </c>
      <c r="C5" s="2"/>
      <c r="D5" s="2"/>
      <c r="E5" s="2"/>
      <c r="F5" s="2"/>
    </row>
    <row r="6" spans="1:6" x14ac:dyDescent="0.2">
      <c r="A6" s="2" t="s">
        <v>35</v>
      </c>
      <c r="B6" s="2">
        <v>2</v>
      </c>
      <c r="C6" s="2"/>
      <c r="D6" s="2"/>
      <c r="E6" s="2"/>
      <c r="F6" s="2"/>
    </row>
    <row r="7" spans="1:6" x14ac:dyDescent="0.2">
      <c r="A7" s="2" t="s">
        <v>36</v>
      </c>
      <c r="B7" s="2"/>
      <c r="C7" s="2"/>
      <c r="D7" s="2">
        <v>1</v>
      </c>
      <c r="E7" s="2"/>
      <c r="F7" s="2"/>
    </row>
    <row r="8" spans="1:6" x14ac:dyDescent="0.2">
      <c r="A8" s="2" t="s">
        <v>37</v>
      </c>
      <c r="B8" s="2"/>
      <c r="C8" s="2"/>
      <c r="D8" s="2">
        <v>1</v>
      </c>
      <c r="E8" s="2"/>
      <c r="F8" s="2"/>
    </row>
    <row r="9" spans="1:6" x14ac:dyDescent="0.2">
      <c r="A9" s="2" t="s">
        <v>38</v>
      </c>
      <c r="B9" s="2">
        <v>1</v>
      </c>
      <c r="C9" s="2">
        <v>1</v>
      </c>
      <c r="D9" s="2"/>
      <c r="E9" s="2"/>
      <c r="F9" s="2"/>
    </row>
    <row r="10" spans="1:6" x14ac:dyDescent="0.2">
      <c r="A10" s="2"/>
      <c r="B10" s="2">
        <f>SUM(B3:B9)</f>
        <v>12</v>
      </c>
      <c r="C10" s="2">
        <f>SUM(C3:C9)</f>
        <v>3</v>
      </c>
      <c r="D10" s="2">
        <f>SUM(D3:D9)</f>
        <v>2</v>
      </c>
      <c r="E10" s="2">
        <f>SUM(E3:E9)</f>
        <v>0</v>
      </c>
      <c r="F10" s="2">
        <f>SUM(F3:F9)</f>
        <v>0</v>
      </c>
    </row>
    <row r="12" spans="1:6" x14ac:dyDescent="0.2">
      <c r="A12" s="1"/>
      <c r="B12" s="1"/>
      <c r="C12" s="1" t="s">
        <v>39</v>
      </c>
      <c r="D12" s="1"/>
      <c r="E12" s="1"/>
      <c r="F12" s="1"/>
    </row>
    <row r="13" spans="1:6" x14ac:dyDescent="0.2">
      <c r="A13" s="1" t="s">
        <v>31</v>
      </c>
      <c r="B13" s="1" t="s">
        <v>5</v>
      </c>
      <c r="C13" s="1" t="s">
        <v>6</v>
      </c>
      <c r="D13" s="1" t="s">
        <v>7</v>
      </c>
      <c r="E13" s="1" t="s">
        <v>8</v>
      </c>
      <c r="F13" s="1" t="s">
        <v>9</v>
      </c>
    </row>
    <row r="14" spans="1:6" x14ac:dyDescent="0.2">
      <c r="A14" s="2" t="s">
        <v>40</v>
      </c>
      <c r="B14" s="2">
        <v>1</v>
      </c>
      <c r="C14" s="2"/>
      <c r="D14" s="2"/>
      <c r="E14" s="2"/>
      <c r="F14" s="2"/>
    </row>
    <row r="15" spans="1:6" x14ac:dyDescent="0.2">
      <c r="A15" s="2" t="s">
        <v>36</v>
      </c>
      <c r="B15" s="2"/>
      <c r="C15" s="2"/>
      <c r="D15" s="2">
        <v>1</v>
      </c>
      <c r="E15" s="2">
        <v>1</v>
      </c>
      <c r="F15" s="2"/>
    </row>
    <row r="16" spans="1:6" x14ac:dyDescent="0.2">
      <c r="A16" s="2" t="s">
        <v>41</v>
      </c>
      <c r="B16" s="2"/>
      <c r="C16" s="2"/>
      <c r="D16" s="2">
        <v>1</v>
      </c>
      <c r="E16" s="2">
        <v>1</v>
      </c>
      <c r="F16" s="2"/>
    </row>
    <row r="17" spans="1:6" x14ac:dyDescent="0.2">
      <c r="A17" s="2"/>
      <c r="B17" s="2">
        <f>SUM(B14:B16)</f>
        <v>1</v>
      </c>
      <c r="C17" s="2">
        <f>SUM(C14:C16)</f>
        <v>0</v>
      </c>
      <c r="D17" s="2">
        <f>SUM(D14:D16)</f>
        <v>2</v>
      </c>
      <c r="E17" s="2">
        <f>SUM(E14:E16)</f>
        <v>2</v>
      </c>
      <c r="F17" s="2">
        <f>SUM(F14:F16)</f>
        <v>0</v>
      </c>
    </row>
    <row r="21" spans="1:6" x14ac:dyDescent="0.2">
      <c r="A21" s="10" t="s">
        <v>42</v>
      </c>
      <c r="B21" s="10"/>
      <c r="C21" s="10"/>
      <c r="D21" s="10"/>
      <c r="E21" s="10"/>
      <c r="F21" s="10"/>
    </row>
    <row r="22" spans="1:6" x14ac:dyDescent="0.2">
      <c r="A22" s="1" t="s">
        <v>31</v>
      </c>
      <c r="B22" s="1" t="s">
        <v>5</v>
      </c>
      <c r="C22" s="1" t="s">
        <v>6</v>
      </c>
      <c r="D22" s="1" t="s">
        <v>7</v>
      </c>
      <c r="E22" s="1" t="s">
        <v>8</v>
      </c>
      <c r="F22" s="1" t="s">
        <v>9</v>
      </c>
    </row>
    <row r="23" spans="1:6" x14ac:dyDescent="0.2">
      <c r="A23" s="2" t="s">
        <v>43</v>
      </c>
      <c r="B23" s="2"/>
      <c r="C23" s="2"/>
      <c r="D23" s="2">
        <v>13</v>
      </c>
      <c r="E23" s="2"/>
      <c r="F23" s="2"/>
    </row>
    <row r="24" spans="1:6" x14ac:dyDescent="0.2">
      <c r="A24" s="2" t="s">
        <v>44</v>
      </c>
      <c r="B24" s="2"/>
      <c r="C24" s="2">
        <v>3</v>
      </c>
      <c r="D24" s="2"/>
      <c r="E24" s="2"/>
      <c r="F24" s="2"/>
    </row>
    <row r="25" spans="1:6" x14ac:dyDescent="0.2">
      <c r="A25" s="2"/>
      <c r="B25" s="2">
        <f>SUM(B22:B24)</f>
        <v>0</v>
      </c>
      <c r="C25" s="2">
        <f>SUM(C22:C24)</f>
        <v>3</v>
      </c>
      <c r="D25" s="2">
        <f>SUM(D22:D24)</f>
        <v>13</v>
      </c>
      <c r="E25" s="2">
        <f>SUM(E22:E24)</f>
        <v>0</v>
      </c>
      <c r="F25" s="2">
        <f>SUM(F22:F24)</f>
        <v>0</v>
      </c>
    </row>
    <row r="26" spans="1:6" x14ac:dyDescent="0.2">
      <c r="A26" s="3"/>
      <c r="B26" s="3"/>
      <c r="C26" s="3"/>
      <c r="D26" s="3"/>
      <c r="E26" s="3"/>
      <c r="F26" s="3"/>
    </row>
    <row r="27" spans="1:6" x14ac:dyDescent="0.2">
      <c r="A27" s="10" t="s">
        <v>45</v>
      </c>
      <c r="B27" s="10"/>
      <c r="C27" s="10"/>
      <c r="D27" s="10"/>
      <c r="E27" s="10"/>
      <c r="F27" s="10"/>
    </row>
    <row r="28" spans="1:6" x14ac:dyDescent="0.2">
      <c r="A28" s="1" t="s">
        <v>31</v>
      </c>
      <c r="B28" s="1" t="s">
        <v>5</v>
      </c>
      <c r="C28" s="1" t="s">
        <v>6</v>
      </c>
      <c r="D28" s="1" t="s">
        <v>7</v>
      </c>
      <c r="E28" s="1" t="s">
        <v>8</v>
      </c>
      <c r="F28" s="1" t="s">
        <v>9</v>
      </c>
    </row>
    <row r="29" spans="1:6" x14ac:dyDescent="0.2">
      <c r="A29" s="2" t="s">
        <v>40</v>
      </c>
      <c r="B29" s="2">
        <v>5</v>
      </c>
      <c r="C29" s="2"/>
      <c r="D29" s="2"/>
      <c r="E29" s="2"/>
      <c r="F29" s="2"/>
    </row>
    <row r="30" spans="1:6" x14ac:dyDescent="0.2">
      <c r="A30" s="2" t="s">
        <v>36</v>
      </c>
      <c r="B30" s="2"/>
      <c r="C30" s="2"/>
      <c r="D30" s="2">
        <v>3</v>
      </c>
      <c r="E30" s="2">
        <v>1</v>
      </c>
      <c r="F30" s="2">
        <v>2</v>
      </c>
    </row>
    <row r="31" spans="1:6" x14ac:dyDescent="0.2">
      <c r="A31" s="2" t="s">
        <v>33</v>
      </c>
      <c r="B31" s="2"/>
      <c r="C31" s="2">
        <v>1</v>
      </c>
      <c r="D31" s="2"/>
      <c r="E31" s="2"/>
      <c r="F31" s="2"/>
    </row>
    <row r="32" spans="1:6" x14ac:dyDescent="0.2">
      <c r="A32" s="2" t="s">
        <v>34</v>
      </c>
      <c r="B32" s="2">
        <v>1</v>
      </c>
      <c r="C32" s="2"/>
      <c r="D32" s="2"/>
      <c r="E32" s="2"/>
      <c r="F32" s="2"/>
    </row>
    <row r="33" spans="1:16" x14ac:dyDescent="0.2">
      <c r="A33" s="2"/>
      <c r="B33" s="2">
        <f>SUM(B30:B32)</f>
        <v>1</v>
      </c>
      <c r="C33" s="2">
        <f>SUM(C30:C32)</f>
        <v>1</v>
      </c>
      <c r="D33" s="2">
        <f>SUM(D30:D32)</f>
        <v>3</v>
      </c>
      <c r="E33" s="2">
        <f>SUM(E30:E32)</f>
        <v>1</v>
      </c>
      <c r="F33" s="2">
        <f>SUM(F30:F32)</f>
        <v>2</v>
      </c>
    </row>
    <row r="35" spans="1:16" x14ac:dyDescent="0.2">
      <c r="A35" s="10" t="s">
        <v>46</v>
      </c>
      <c r="B35" s="10"/>
      <c r="C35" s="10"/>
      <c r="D35" s="10"/>
      <c r="E35" s="10"/>
      <c r="F35" s="10"/>
    </row>
    <row r="36" spans="1:16" x14ac:dyDescent="0.2">
      <c r="A36" s="1" t="s">
        <v>31</v>
      </c>
      <c r="B36" s="1" t="s">
        <v>5</v>
      </c>
      <c r="C36" s="1" t="s">
        <v>6</v>
      </c>
      <c r="D36" s="1" t="s">
        <v>7</v>
      </c>
      <c r="E36" s="1" t="s">
        <v>8</v>
      </c>
      <c r="F36" s="1" t="s">
        <v>9</v>
      </c>
    </row>
    <row r="37" spans="1:16" x14ac:dyDescent="0.2">
      <c r="A37" s="2" t="s">
        <v>40</v>
      </c>
      <c r="B37" s="2">
        <v>2</v>
      </c>
      <c r="C37" s="2"/>
      <c r="D37" s="2"/>
      <c r="E37" s="2"/>
      <c r="F37" s="2"/>
    </row>
    <row r="38" spans="1:16" x14ac:dyDescent="0.2">
      <c r="A38" s="2" t="s">
        <v>36</v>
      </c>
      <c r="B38" s="2"/>
      <c r="C38" s="2"/>
      <c r="D38" s="2">
        <v>1</v>
      </c>
      <c r="E38" s="2">
        <v>1</v>
      </c>
      <c r="F38" s="2"/>
    </row>
    <row r="39" spans="1:16" x14ac:dyDescent="0.2">
      <c r="A39" s="2"/>
      <c r="B39" s="2">
        <f>SUM(B36:B38)</f>
        <v>2</v>
      </c>
      <c r="C39" s="2">
        <f>SUM(C36:C38)</f>
        <v>0</v>
      </c>
      <c r="D39" s="2">
        <f>SUM(D36:D38)</f>
        <v>1</v>
      </c>
      <c r="E39" s="2">
        <f>SUM(E36:E38)</f>
        <v>1</v>
      </c>
      <c r="F39" s="2">
        <f>SUM(F36:F38)</f>
        <v>0</v>
      </c>
    </row>
    <row r="42" spans="1:16" x14ac:dyDescent="0.2">
      <c r="A42" s="4" t="s">
        <v>47</v>
      </c>
      <c r="B42" s="4">
        <f>SUM(B10,B17,B25,B33,B39)</f>
        <v>16</v>
      </c>
      <c r="C42" s="4">
        <f>SUM(C10,C17,C25,C33,C39)</f>
        <v>7</v>
      </c>
      <c r="D42" s="4">
        <f>SUM(D10,D17,D25,D33,D39)</f>
        <v>21</v>
      </c>
      <c r="E42" s="4">
        <f>SUM(E10,E17,E25,E33,E39)</f>
        <v>4</v>
      </c>
      <c r="F42" s="4">
        <f>SUM(F10,F17,F25,F33,F39)</f>
        <v>2</v>
      </c>
      <c r="G42" s="4">
        <f>SUM(B42:F42)</f>
        <v>50</v>
      </c>
    </row>
    <row r="48" spans="1:16" x14ac:dyDescent="0.2">
      <c r="N48" s="2"/>
      <c r="O48" s="9" t="s">
        <v>48</v>
      </c>
      <c r="P48" s="9"/>
    </row>
    <row r="49" spans="1:16" x14ac:dyDescent="0.2">
      <c r="N49" s="2"/>
      <c r="O49" s="2" t="s">
        <v>49</v>
      </c>
      <c r="P49" s="2" t="s">
        <v>50</v>
      </c>
    </row>
    <row r="50" spans="1:16" x14ac:dyDescent="0.2">
      <c r="A50" s="9" t="s">
        <v>0</v>
      </c>
      <c r="B50" s="9" t="s">
        <v>51</v>
      </c>
      <c r="C50" s="9"/>
      <c r="D50" s="9" t="s">
        <v>1</v>
      </c>
      <c r="E50" s="9"/>
      <c r="F50" s="9" t="s">
        <v>52</v>
      </c>
      <c r="G50" s="9"/>
      <c r="H50" s="2" t="s">
        <v>2</v>
      </c>
      <c r="J50" s="5" t="s">
        <v>11</v>
      </c>
      <c r="K50" s="5" t="s">
        <v>12</v>
      </c>
      <c r="L50" s="5" t="s">
        <v>13</v>
      </c>
      <c r="N50" s="2" t="s">
        <v>53</v>
      </c>
      <c r="O50" s="2">
        <v>53</v>
      </c>
      <c r="P50" s="2" t="s">
        <v>54</v>
      </c>
    </row>
    <row r="51" spans="1:16" x14ac:dyDescent="0.2">
      <c r="A51" s="9"/>
      <c r="B51" s="6" t="s">
        <v>3</v>
      </c>
      <c r="C51" s="6" t="s">
        <v>4</v>
      </c>
      <c r="D51" s="6" t="s">
        <v>3</v>
      </c>
      <c r="E51" s="6" t="s">
        <v>4</v>
      </c>
      <c r="F51" s="6" t="s">
        <v>3</v>
      </c>
      <c r="G51" s="6" t="s">
        <v>4</v>
      </c>
      <c r="H51" s="2"/>
      <c r="J51" s="7">
        <v>1</v>
      </c>
      <c r="K51" s="2" t="s">
        <v>14</v>
      </c>
      <c r="L51" s="7">
        <v>5</v>
      </c>
    </row>
    <row r="52" spans="1:16" x14ac:dyDescent="0.2">
      <c r="A52" s="6" t="s">
        <v>5</v>
      </c>
      <c r="B52" s="2"/>
      <c r="C52" s="2">
        <v>3</v>
      </c>
      <c r="D52" s="2"/>
      <c r="E52" s="2">
        <v>4</v>
      </c>
      <c r="F52" s="2">
        <v>16</v>
      </c>
      <c r="G52" s="2">
        <v>6</v>
      </c>
      <c r="H52" s="2">
        <f>F52*G52</f>
        <v>96</v>
      </c>
      <c r="J52" s="7">
        <v>2</v>
      </c>
      <c r="K52" s="2" t="s">
        <v>16</v>
      </c>
      <c r="L52" s="7">
        <v>5</v>
      </c>
    </row>
    <row r="53" spans="1:16" x14ac:dyDescent="0.2">
      <c r="A53" s="6" t="s">
        <v>6</v>
      </c>
      <c r="B53" s="2"/>
      <c r="C53" s="2">
        <v>4</v>
      </c>
      <c r="D53" s="2"/>
      <c r="E53" s="2">
        <v>5</v>
      </c>
      <c r="F53" s="2">
        <v>7</v>
      </c>
      <c r="G53" s="2">
        <v>7</v>
      </c>
      <c r="H53" s="2">
        <f>F53*G53</f>
        <v>49</v>
      </c>
      <c r="J53" s="7">
        <v>3</v>
      </c>
      <c r="K53" s="2" t="s">
        <v>17</v>
      </c>
      <c r="L53" s="7">
        <v>4</v>
      </c>
      <c r="M53" t="s">
        <v>55</v>
      </c>
      <c r="N53" t="s">
        <v>56</v>
      </c>
      <c r="O53">
        <f>K69*O50</f>
        <v>19047.14</v>
      </c>
    </row>
    <row r="54" spans="1:16" x14ac:dyDescent="0.2">
      <c r="A54" s="6" t="s">
        <v>7</v>
      </c>
      <c r="B54" s="2"/>
      <c r="C54" s="2">
        <v>3</v>
      </c>
      <c r="D54" s="2"/>
      <c r="E54" s="2">
        <v>4</v>
      </c>
      <c r="F54" s="2">
        <v>21</v>
      </c>
      <c r="G54" s="2">
        <v>6</v>
      </c>
      <c r="H54" s="2">
        <f>F54*G54</f>
        <v>126</v>
      </c>
      <c r="J54" s="7">
        <v>4</v>
      </c>
      <c r="K54" s="2" t="s">
        <v>18</v>
      </c>
      <c r="L54" s="7">
        <v>5</v>
      </c>
      <c r="N54" t="s">
        <v>57</v>
      </c>
      <c r="O54">
        <f>K69/0.125</f>
        <v>2875.04</v>
      </c>
    </row>
    <row r="55" spans="1:16" x14ac:dyDescent="0.2">
      <c r="A55" s="6" t="s">
        <v>8</v>
      </c>
      <c r="B55" s="2">
        <v>3</v>
      </c>
      <c r="C55" s="2">
        <v>7</v>
      </c>
      <c r="D55" s="2"/>
      <c r="E55" s="2">
        <v>10</v>
      </c>
      <c r="F55" s="2"/>
      <c r="G55" s="2">
        <v>15</v>
      </c>
      <c r="H55" s="2">
        <f>B55*C55</f>
        <v>21</v>
      </c>
      <c r="J55" s="7">
        <v>5</v>
      </c>
      <c r="K55" s="2" t="s">
        <v>19</v>
      </c>
      <c r="L55" s="7">
        <v>3</v>
      </c>
    </row>
    <row r="56" spans="1:16" x14ac:dyDescent="0.2">
      <c r="A56" s="6" t="s">
        <v>58</v>
      </c>
      <c r="B56" s="2">
        <v>2</v>
      </c>
      <c r="C56" s="2">
        <v>5</v>
      </c>
      <c r="D56" s="2"/>
      <c r="E56" s="2">
        <v>7</v>
      </c>
      <c r="F56" s="2"/>
      <c r="G56" s="2">
        <v>10</v>
      </c>
      <c r="H56" s="2">
        <f>B56*C56</f>
        <v>10</v>
      </c>
      <c r="J56" s="7">
        <v>6</v>
      </c>
      <c r="K56" s="2" t="s">
        <v>20</v>
      </c>
      <c r="L56" s="7">
        <v>3</v>
      </c>
    </row>
    <row r="57" spans="1:16" x14ac:dyDescent="0.2">
      <c r="G57" s="2" t="s">
        <v>10</v>
      </c>
      <c r="H57" s="2">
        <f>SUM(H52:H56)</f>
        <v>302</v>
      </c>
      <c r="J57" s="7">
        <v>7</v>
      </c>
      <c r="K57" s="2" t="s">
        <v>21</v>
      </c>
      <c r="L57" s="7">
        <v>5</v>
      </c>
      <c r="N57" t="s">
        <v>59</v>
      </c>
      <c r="O57" s="8">
        <f>O54/13</f>
        <v>221.15692307692308</v>
      </c>
    </row>
    <row r="58" spans="1:16" x14ac:dyDescent="0.2">
      <c r="J58" s="7">
        <v>8</v>
      </c>
      <c r="K58" s="2" t="s">
        <v>22</v>
      </c>
      <c r="L58" s="7">
        <v>4</v>
      </c>
    </row>
    <row r="59" spans="1:16" x14ac:dyDescent="0.2">
      <c r="J59" s="7">
        <v>9</v>
      </c>
      <c r="K59" s="2" t="s">
        <v>23</v>
      </c>
      <c r="L59" s="7">
        <v>3</v>
      </c>
      <c r="O59" s="8">
        <f>O57/160</f>
        <v>1.3822307692307692</v>
      </c>
    </row>
    <row r="60" spans="1:16" x14ac:dyDescent="0.2">
      <c r="J60" s="7">
        <v>10</v>
      </c>
      <c r="K60" s="2" t="s">
        <v>24</v>
      </c>
      <c r="L60" s="7">
        <v>5</v>
      </c>
      <c r="N60" t="s">
        <v>60</v>
      </c>
      <c r="O60" t="s">
        <v>61</v>
      </c>
    </row>
    <row r="61" spans="1:16" x14ac:dyDescent="0.2">
      <c r="J61" s="7">
        <v>11</v>
      </c>
      <c r="K61" s="2" t="s">
        <v>25</v>
      </c>
      <c r="L61" s="7">
        <v>1</v>
      </c>
    </row>
    <row r="62" spans="1:16" x14ac:dyDescent="0.2">
      <c r="J62" s="7">
        <v>12</v>
      </c>
      <c r="K62" s="2" t="s">
        <v>26</v>
      </c>
      <c r="L62" s="7">
        <v>4</v>
      </c>
    </row>
    <row r="63" spans="1:16" x14ac:dyDescent="0.2">
      <c r="J63" s="7">
        <v>13</v>
      </c>
      <c r="K63" s="2" t="s">
        <v>27</v>
      </c>
      <c r="L63" s="7">
        <v>4</v>
      </c>
    </row>
    <row r="64" spans="1:16" x14ac:dyDescent="0.2">
      <c r="J64" s="7">
        <v>14</v>
      </c>
      <c r="K64" s="2" t="s">
        <v>28</v>
      </c>
      <c r="L64" s="7">
        <v>3</v>
      </c>
    </row>
    <row r="65" spans="10:12" x14ac:dyDescent="0.2">
      <c r="J65" s="2"/>
      <c r="K65" s="2" t="s">
        <v>29</v>
      </c>
      <c r="L65" s="2">
        <f>SUM(L51:L64)</f>
        <v>54</v>
      </c>
    </row>
    <row r="69" spans="10:12" x14ac:dyDescent="0.2">
      <c r="J69" s="2" t="s">
        <v>15</v>
      </c>
      <c r="K69" s="2">
        <f>H57*(0.65+(0.01*L65))</f>
        <v>359.38</v>
      </c>
    </row>
  </sheetData>
  <mergeCells count="9">
    <mergeCell ref="O48:P48"/>
    <mergeCell ref="A50:A51"/>
    <mergeCell ref="B50:C50"/>
    <mergeCell ref="D50:E50"/>
    <mergeCell ref="F50:G50"/>
    <mergeCell ref="A1:F1"/>
    <mergeCell ref="A21:F21"/>
    <mergeCell ref="A27:F27"/>
    <mergeCell ref="A35:F3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puntos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</cp:lastModifiedBy>
  <cp:revision>4</cp:revision>
  <dcterms:created xsi:type="dcterms:W3CDTF">2018-05-24T09:53:13Z</dcterms:created>
  <dcterms:modified xsi:type="dcterms:W3CDTF">2018-06-01T03:10:35Z</dcterms:modified>
  <dc:language>es-EC</dc:language>
</cp:coreProperties>
</file>