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rge Maspons\Desktop\"/>
    </mc:Choice>
  </mc:AlternateContent>
  <xr:revisionPtr revIDLastSave="0" documentId="13_ncr:1_{878264E1-9F70-4290-B86A-36EF5E275F9C}" xr6:coauthVersionLast="40" xr6:coauthVersionMax="40" xr10:uidLastSave="{00000000-0000-0000-0000-000000000000}"/>
  <bookViews>
    <workbookView xWindow="0" yWindow="0" windowWidth="10770" windowHeight="8895" tabRatio="975" xr2:uid="{00000000-000D-0000-FFFF-FFFF00000000}"/>
  </bookViews>
  <sheets>
    <sheet name="Data" sheetId="1" r:id="rId1"/>
    <sheet name="Pivot_Table_Cat" sheetId="3" r:id="rId2"/>
    <sheet name="Pivot_Table_Sub" sheetId="4" r:id="rId3"/>
    <sheet name="PivotTable_Dates" sheetId="6" r:id="rId4"/>
    <sheet name="Bonus" sheetId="7" r:id="rId5"/>
    <sheet name="Pivot_Table_for_Adds" sheetId="8" r:id="rId6"/>
    <sheet name="Add_Table1" sheetId="9" r:id="rId7"/>
    <sheet name="Add_Table2" sheetId="10" r:id="rId8"/>
    <sheet name="Add_Table3" sheetId="11" r:id="rId9"/>
    <sheet name="Add_Graph1" sheetId="12" r:id="rId10"/>
    <sheet name="Add_Graph2" sheetId="13" r:id="rId11"/>
  </sheets>
  <definedNames>
    <definedName name="_xlnm._FilterDatabase" localSheetId="0" hidden="1">Data!$A$1:$Q$4115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5" i="13" l="1"/>
  <c r="G15" i="13"/>
  <c r="D15" i="13"/>
  <c r="E15" i="13"/>
  <c r="F15" i="13"/>
  <c r="C15" i="13"/>
  <c r="I15" i="13"/>
  <c r="J15" i="13"/>
  <c r="K15" i="13"/>
  <c r="H15" i="13"/>
  <c r="K28" i="13"/>
  <c r="F28" i="13"/>
  <c r="B39" i="3"/>
  <c r="C39" i="3"/>
  <c r="F39" i="3" s="1"/>
  <c r="D39" i="3"/>
  <c r="E39" i="3"/>
  <c r="N6" i="13"/>
  <c r="P6" i="13" s="1"/>
  <c r="N7" i="13"/>
  <c r="P7" i="13" s="1"/>
  <c r="N8" i="13"/>
  <c r="N9" i="13"/>
  <c r="N10" i="13"/>
  <c r="P10" i="13" s="1"/>
  <c r="N11" i="13"/>
  <c r="P11" i="13" s="1"/>
  <c r="N12" i="13"/>
  <c r="N13" i="13"/>
  <c r="N14" i="13"/>
  <c r="P14" i="13" s="1"/>
  <c r="N5" i="13"/>
  <c r="P5" i="13" s="1"/>
  <c r="E35" i="3"/>
  <c r="O10" i="13"/>
  <c r="O11" i="13"/>
  <c r="O12" i="13"/>
  <c r="P12" i="13"/>
  <c r="P13" i="13"/>
  <c r="O13" i="13"/>
  <c r="O14" i="13"/>
  <c r="O5" i="13"/>
  <c r="O6" i="13"/>
  <c r="O7" i="13"/>
  <c r="O8" i="13"/>
  <c r="P8" i="13"/>
  <c r="P9" i="13"/>
  <c r="O9" i="13"/>
  <c r="K20" i="13"/>
  <c r="K21" i="13"/>
  <c r="K22" i="13"/>
  <c r="K23" i="13"/>
  <c r="K24" i="13"/>
  <c r="K25" i="13"/>
  <c r="K26" i="13"/>
  <c r="K27" i="13"/>
  <c r="K19" i="13"/>
  <c r="K18" i="13"/>
  <c r="F20" i="13"/>
  <c r="F21" i="13"/>
  <c r="F22" i="13"/>
  <c r="F23" i="13"/>
  <c r="F24" i="13"/>
  <c r="F25" i="13"/>
  <c r="F26" i="13"/>
  <c r="F27" i="13"/>
  <c r="F19" i="13"/>
  <c r="F18" i="13"/>
  <c r="B20" i="13"/>
  <c r="B21" i="13"/>
  <c r="B22" i="13"/>
  <c r="B23" i="13"/>
  <c r="B24" i="13"/>
  <c r="B25" i="13"/>
  <c r="B26" i="13"/>
  <c r="B27" i="13"/>
  <c r="B19" i="13"/>
  <c r="G14" i="11"/>
  <c r="F14" i="11"/>
  <c r="E14" i="11"/>
  <c r="D14" i="11"/>
  <c r="C14" i="11"/>
  <c r="G13" i="11"/>
  <c r="F13" i="11"/>
  <c r="E13" i="11"/>
  <c r="D13" i="11"/>
  <c r="C13" i="11"/>
  <c r="G12" i="11"/>
  <c r="F12" i="11"/>
  <c r="E12" i="11"/>
  <c r="D12" i="11"/>
  <c r="C12" i="11"/>
  <c r="G11" i="11"/>
  <c r="F11" i="11"/>
  <c r="E11" i="11"/>
  <c r="D11" i="11"/>
  <c r="C11" i="11"/>
  <c r="G10" i="11"/>
  <c r="F10" i="11"/>
  <c r="E10" i="11"/>
  <c r="D10" i="11"/>
  <c r="C10" i="11"/>
  <c r="G9" i="11"/>
  <c r="F9" i="11"/>
  <c r="E9" i="11"/>
  <c r="D9" i="11"/>
  <c r="C9" i="11"/>
  <c r="G8" i="11"/>
  <c r="F8" i="11"/>
  <c r="E8" i="11"/>
  <c r="D8" i="11"/>
  <c r="C8" i="11"/>
  <c r="G7" i="11"/>
  <c r="F7" i="11"/>
  <c r="E7" i="11"/>
  <c r="D7" i="11"/>
  <c r="C7" i="11"/>
  <c r="G6" i="11"/>
  <c r="F6" i="11"/>
  <c r="E6" i="11"/>
  <c r="D6" i="11"/>
  <c r="C6" i="11"/>
  <c r="G5" i="11"/>
  <c r="F5" i="11"/>
  <c r="E5" i="11"/>
  <c r="D5" i="11"/>
  <c r="C5" i="11"/>
  <c r="D4" i="11"/>
  <c r="E4" i="11"/>
  <c r="F4" i="11"/>
  <c r="G4" i="11"/>
  <c r="C4" i="11"/>
  <c r="B6" i="11"/>
  <c r="B7" i="11"/>
  <c r="B8" i="11"/>
  <c r="B9" i="11"/>
  <c r="B10" i="11"/>
  <c r="B11" i="11"/>
  <c r="B12" i="11"/>
  <c r="B13" i="11"/>
  <c r="B14" i="11"/>
  <c r="B5" i="11"/>
  <c r="B4" i="11"/>
  <c r="G26" i="10"/>
  <c r="F26" i="10"/>
  <c r="E26" i="10"/>
  <c r="D26" i="10"/>
  <c r="G25" i="10"/>
  <c r="F25" i="10"/>
  <c r="E25" i="10"/>
  <c r="D25" i="10"/>
  <c r="G24" i="10"/>
  <c r="F24" i="10"/>
  <c r="E24" i="10"/>
  <c r="D24" i="10"/>
  <c r="G23" i="10"/>
  <c r="F23" i="10"/>
  <c r="E23" i="10"/>
  <c r="D23" i="10"/>
  <c r="G22" i="10"/>
  <c r="F22" i="10"/>
  <c r="E22" i="10"/>
  <c r="D22" i="10"/>
  <c r="G21" i="10"/>
  <c r="F21" i="10"/>
  <c r="E21" i="10"/>
  <c r="D21" i="10"/>
  <c r="G20" i="10"/>
  <c r="F20" i="10"/>
  <c r="E20" i="10"/>
  <c r="D20" i="10"/>
  <c r="G19" i="10"/>
  <c r="F19" i="10"/>
  <c r="E19" i="10"/>
  <c r="D19" i="10"/>
  <c r="G18" i="10"/>
  <c r="G27" i="10" s="1"/>
  <c r="F18" i="10"/>
  <c r="F27" i="10" s="1"/>
  <c r="E18" i="10"/>
  <c r="E27" i="10" s="1"/>
  <c r="D18" i="10"/>
  <c r="D27" i="10" s="1"/>
  <c r="C27" i="10"/>
  <c r="C19" i="10"/>
  <c r="C20" i="10"/>
  <c r="C21" i="10"/>
  <c r="C22" i="10"/>
  <c r="C23" i="10"/>
  <c r="C24" i="10"/>
  <c r="C25" i="10"/>
  <c r="C26" i="10"/>
  <c r="C18" i="10"/>
  <c r="B19" i="10"/>
  <c r="B20" i="10"/>
  <c r="B21" i="10"/>
  <c r="B22" i="10"/>
  <c r="B23" i="10"/>
  <c r="B24" i="10"/>
  <c r="B25" i="10"/>
  <c r="B26" i="10"/>
  <c r="B18" i="10"/>
  <c r="H7" i="10"/>
  <c r="H8" i="10"/>
  <c r="H9" i="10"/>
  <c r="H10" i="10"/>
  <c r="H11" i="10"/>
  <c r="H12" i="10"/>
  <c r="H13" i="10"/>
  <c r="H14" i="10"/>
  <c r="H6" i="10"/>
  <c r="S5" i="9"/>
  <c r="S6" i="9"/>
  <c r="S7" i="9"/>
  <c r="S8" i="9"/>
  <c r="S9" i="9"/>
  <c r="S10" i="9"/>
  <c r="S11" i="9"/>
  <c r="S12" i="9"/>
  <c r="S13" i="9"/>
  <c r="S4" i="9"/>
  <c r="R5" i="9"/>
  <c r="R6" i="9"/>
  <c r="R7" i="9"/>
  <c r="R8" i="9"/>
  <c r="R9" i="9"/>
  <c r="R10" i="9"/>
  <c r="R11" i="9"/>
  <c r="R12" i="9"/>
  <c r="R13" i="9"/>
  <c r="R4" i="9"/>
  <c r="Q5" i="9"/>
  <c r="Q6" i="9"/>
  <c r="Q7" i="9"/>
  <c r="Q8" i="9"/>
  <c r="Q9" i="9"/>
  <c r="Q10" i="9"/>
  <c r="Q11" i="9"/>
  <c r="Q12" i="9"/>
  <c r="Q13" i="9"/>
  <c r="Q4" i="9"/>
  <c r="H18" i="9"/>
  <c r="H17" i="9"/>
  <c r="H16" i="9"/>
  <c r="G17" i="9"/>
  <c r="G16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D51" i="6"/>
  <c r="C51" i="6"/>
  <c r="B51" i="6"/>
  <c r="E51" i="6" s="1"/>
  <c r="D50" i="6"/>
  <c r="C50" i="6"/>
  <c r="B50" i="6"/>
  <c r="E50" i="6" s="1"/>
  <c r="D49" i="6"/>
  <c r="C49" i="6"/>
  <c r="B49" i="6"/>
  <c r="E49" i="6" s="1"/>
  <c r="D48" i="6"/>
  <c r="C48" i="6"/>
  <c r="B48" i="6"/>
  <c r="E48" i="6" s="1"/>
  <c r="D47" i="6"/>
  <c r="C47" i="6"/>
  <c r="B47" i="6"/>
  <c r="E47" i="6" s="1"/>
  <c r="D46" i="6"/>
  <c r="C46" i="6"/>
  <c r="B46" i="6"/>
  <c r="E46" i="6" s="1"/>
  <c r="D45" i="6"/>
  <c r="C45" i="6"/>
  <c r="B45" i="6"/>
  <c r="E45" i="6" s="1"/>
  <c r="D44" i="6"/>
  <c r="C44" i="6"/>
  <c r="B44" i="6"/>
  <c r="E44" i="6" s="1"/>
  <c r="D43" i="6"/>
  <c r="C43" i="6"/>
  <c r="B43" i="6"/>
  <c r="E43" i="6" s="1"/>
  <c r="D42" i="6"/>
  <c r="C42" i="6"/>
  <c r="B42" i="6"/>
  <c r="E42" i="6" s="1"/>
  <c r="D41" i="6"/>
  <c r="C41" i="6"/>
  <c r="B41" i="6"/>
  <c r="E41" i="6" s="1"/>
  <c r="E40" i="6"/>
  <c r="D40" i="6"/>
  <c r="C40" i="6"/>
  <c r="B40" i="6"/>
  <c r="F36" i="6"/>
  <c r="F25" i="6"/>
  <c r="F26" i="6"/>
  <c r="F27" i="6"/>
  <c r="F28" i="6"/>
  <c r="F29" i="6"/>
  <c r="F30" i="6"/>
  <c r="F31" i="6"/>
  <c r="F32" i="6"/>
  <c r="F33" i="6"/>
  <c r="F34" i="6"/>
  <c r="F35" i="6"/>
  <c r="F24" i="6"/>
  <c r="B97" i="4"/>
  <c r="C97" i="4"/>
  <c r="F97" i="4" s="1"/>
  <c r="D97" i="4"/>
  <c r="E97" i="4"/>
  <c r="B98" i="4"/>
  <c r="C98" i="4"/>
  <c r="D98" i="4"/>
  <c r="E98" i="4"/>
  <c r="F98" i="4"/>
  <c r="B99" i="4"/>
  <c r="C99" i="4"/>
  <c r="F99" i="4" s="1"/>
  <c r="D99" i="4"/>
  <c r="E99" i="4"/>
  <c r="B100" i="4"/>
  <c r="C100" i="4"/>
  <c r="F100" i="4" s="1"/>
  <c r="D100" i="4"/>
  <c r="E100" i="4"/>
  <c r="B101" i="4"/>
  <c r="C101" i="4"/>
  <c r="F101" i="4" s="1"/>
  <c r="D101" i="4"/>
  <c r="E101" i="4"/>
  <c r="B102" i="4"/>
  <c r="C102" i="4"/>
  <c r="D102" i="4"/>
  <c r="E102" i="4"/>
  <c r="F102" i="4"/>
  <c r="B103" i="4"/>
  <c r="C103" i="4"/>
  <c r="F103" i="4" s="1"/>
  <c r="D103" i="4"/>
  <c r="E103" i="4"/>
  <c r="B104" i="4"/>
  <c r="C104" i="4"/>
  <c r="F104" i="4" s="1"/>
  <c r="D104" i="4"/>
  <c r="E104" i="4"/>
  <c r="B105" i="4"/>
  <c r="C105" i="4"/>
  <c r="F105" i="4" s="1"/>
  <c r="D105" i="4"/>
  <c r="E105" i="4"/>
  <c r="B106" i="4"/>
  <c r="C106" i="4"/>
  <c r="D106" i="4"/>
  <c r="E106" i="4"/>
  <c r="F106" i="4"/>
  <c r="B107" i="4"/>
  <c r="C107" i="4"/>
  <c r="F107" i="4" s="1"/>
  <c r="D107" i="4"/>
  <c r="E107" i="4"/>
  <c r="B108" i="4"/>
  <c r="C108" i="4"/>
  <c r="F108" i="4" s="1"/>
  <c r="D108" i="4"/>
  <c r="E108" i="4"/>
  <c r="B109" i="4"/>
  <c r="C109" i="4"/>
  <c r="F109" i="4" s="1"/>
  <c r="D109" i="4"/>
  <c r="E109" i="4"/>
  <c r="B110" i="4"/>
  <c r="C110" i="4"/>
  <c r="D110" i="4"/>
  <c r="E110" i="4"/>
  <c r="F110" i="4"/>
  <c r="B111" i="4"/>
  <c r="C111" i="4"/>
  <c r="F111" i="4" s="1"/>
  <c r="D111" i="4"/>
  <c r="E111" i="4"/>
  <c r="B112" i="4"/>
  <c r="C112" i="4"/>
  <c r="F112" i="4" s="1"/>
  <c r="D112" i="4"/>
  <c r="E112" i="4"/>
  <c r="B113" i="4"/>
  <c r="C113" i="4"/>
  <c r="F113" i="4" s="1"/>
  <c r="D113" i="4"/>
  <c r="E113" i="4"/>
  <c r="B114" i="4"/>
  <c r="C114" i="4"/>
  <c r="D114" i="4"/>
  <c r="E114" i="4"/>
  <c r="F114" i="4"/>
  <c r="B115" i="4"/>
  <c r="C115" i="4"/>
  <c r="F115" i="4" s="1"/>
  <c r="D115" i="4"/>
  <c r="E115" i="4"/>
  <c r="B116" i="4"/>
  <c r="C116" i="4"/>
  <c r="F116" i="4" s="1"/>
  <c r="D116" i="4"/>
  <c r="E116" i="4"/>
  <c r="B117" i="4"/>
  <c r="C117" i="4"/>
  <c r="F117" i="4" s="1"/>
  <c r="D117" i="4"/>
  <c r="E117" i="4"/>
  <c r="B118" i="4"/>
  <c r="C118" i="4"/>
  <c r="D118" i="4"/>
  <c r="E118" i="4"/>
  <c r="F118" i="4"/>
  <c r="B119" i="4"/>
  <c r="C119" i="4"/>
  <c r="F119" i="4" s="1"/>
  <c r="D119" i="4"/>
  <c r="E119" i="4"/>
  <c r="B120" i="4"/>
  <c r="C120" i="4"/>
  <c r="F120" i="4" s="1"/>
  <c r="D120" i="4"/>
  <c r="E120" i="4"/>
  <c r="B121" i="4"/>
  <c r="C121" i="4"/>
  <c r="F121" i="4" s="1"/>
  <c r="D121" i="4"/>
  <c r="E121" i="4"/>
  <c r="B122" i="4"/>
  <c r="C122" i="4"/>
  <c r="D122" i="4"/>
  <c r="E122" i="4"/>
  <c r="F122" i="4"/>
  <c r="B123" i="4"/>
  <c r="C123" i="4"/>
  <c r="F123" i="4" s="1"/>
  <c r="D123" i="4"/>
  <c r="E123" i="4"/>
  <c r="B124" i="4"/>
  <c r="C124" i="4"/>
  <c r="F124" i="4" s="1"/>
  <c r="D124" i="4"/>
  <c r="E124" i="4"/>
  <c r="B125" i="4"/>
  <c r="C125" i="4"/>
  <c r="F125" i="4" s="1"/>
  <c r="D125" i="4"/>
  <c r="E125" i="4"/>
  <c r="B126" i="4"/>
  <c r="C126" i="4"/>
  <c r="D126" i="4"/>
  <c r="E126" i="4"/>
  <c r="F126" i="4"/>
  <c r="B127" i="4"/>
  <c r="C127" i="4"/>
  <c r="F127" i="4" s="1"/>
  <c r="D127" i="4"/>
  <c r="E127" i="4"/>
  <c r="B128" i="4"/>
  <c r="C128" i="4"/>
  <c r="F128" i="4" s="1"/>
  <c r="D128" i="4"/>
  <c r="E128" i="4"/>
  <c r="B129" i="4"/>
  <c r="C129" i="4"/>
  <c r="F129" i="4" s="1"/>
  <c r="D129" i="4"/>
  <c r="E129" i="4"/>
  <c r="B130" i="4"/>
  <c r="C130" i="4"/>
  <c r="D130" i="4"/>
  <c r="E130" i="4"/>
  <c r="F130" i="4"/>
  <c r="B131" i="4"/>
  <c r="C131" i="4"/>
  <c r="F131" i="4" s="1"/>
  <c r="D131" i="4"/>
  <c r="E131" i="4"/>
  <c r="B132" i="4"/>
  <c r="C132" i="4"/>
  <c r="F132" i="4" s="1"/>
  <c r="D132" i="4"/>
  <c r="E132" i="4"/>
  <c r="B133" i="4"/>
  <c r="C133" i="4"/>
  <c r="F133" i="4" s="1"/>
  <c r="D133" i="4"/>
  <c r="E133" i="4"/>
  <c r="B134" i="4"/>
  <c r="C134" i="4"/>
  <c r="D134" i="4"/>
  <c r="E134" i="4"/>
  <c r="F134" i="4"/>
  <c r="B135" i="4"/>
  <c r="C135" i="4"/>
  <c r="F135" i="4" s="1"/>
  <c r="D135" i="4"/>
  <c r="E135" i="4"/>
  <c r="E96" i="4"/>
  <c r="D96" i="4"/>
  <c r="C96" i="4"/>
  <c r="B96" i="4"/>
  <c r="F96" i="4" s="1"/>
  <c r="F95" i="4"/>
  <c r="E95" i="4"/>
  <c r="D95" i="4"/>
  <c r="C95" i="4"/>
  <c r="B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95" i="4"/>
  <c r="G92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51" i="4"/>
  <c r="F52" i="4"/>
  <c r="F92" i="4" s="1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26" i="3"/>
  <c r="F25" i="3"/>
  <c r="E37" i="3" s="1"/>
  <c r="F24" i="3"/>
  <c r="E36" i="3" s="1"/>
  <c r="F23" i="3"/>
  <c r="F22" i="3"/>
  <c r="F21" i="3"/>
  <c r="E33" i="3" s="1"/>
  <c r="F20" i="3"/>
  <c r="E32" i="3" s="1"/>
  <c r="F19" i="3"/>
  <c r="E31" i="3" s="1"/>
  <c r="F18" i="3"/>
  <c r="B30" i="3" s="1"/>
  <c r="F51" i="4"/>
  <c r="E92" i="4"/>
  <c r="D92" i="4"/>
  <c r="C92" i="4"/>
  <c r="B92" i="4"/>
  <c r="E41" i="3"/>
  <c r="E38" i="3"/>
  <c r="D38" i="3"/>
  <c r="C38" i="3"/>
  <c r="B38" i="3"/>
  <c r="F38" i="3" s="1"/>
  <c r="D37" i="3"/>
  <c r="C37" i="3"/>
  <c r="B37" i="3"/>
  <c r="F37" i="3" s="1"/>
  <c r="C36" i="3"/>
  <c r="B36" i="3"/>
  <c r="B35" i="3"/>
  <c r="E34" i="3"/>
  <c r="D34" i="3"/>
  <c r="C34" i="3"/>
  <c r="B34" i="3"/>
  <c r="F34" i="3" s="1"/>
  <c r="D33" i="3"/>
  <c r="C33" i="3"/>
  <c r="B33" i="3"/>
  <c r="C32" i="3"/>
  <c r="B32" i="3"/>
  <c r="B31" i="3"/>
  <c r="D30" i="3"/>
  <c r="C30" i="3"/>
  <c r="F32" i="3" l="1"/>
  <c r="F33" i="3"/>
  <c r="C31" i="3"/>
  <c r="F31" i="3" s="1"/>
  <c r="C35" i="3"/>
  <c r="F35" i="3" s="1"/>
  <c r="D31" i="3"/>
  <c r="D32" i="3"/>
  <c r="D35" i="3"/>
  <c r="D36" i="3"/>
  <c r="F36" i="3" s="1"/>
  <c r="E30" i="3"/>
  <c r="F30" i="3" s="1"/>
  <c r="C27" i="3"/>
  <c r="D27" i="3"/>
  <c r="E27" i="3"/>
  <c r="F27" i="3"/>
  <c r="B27" i="3"/>
  <c r="C17" i="3"/>
  <c r="C29" i="3" s="1"/>
  <c r="D17" i="3"/>
  <c r="D29" i="3" s="1"/>
  <c r="E17" i="3"/>
  <c r="E29" i="3" s="1"/>
  <c r="F17" i="3"/>
  <c r="B17" i="3"/>
  <c r="B29" i="3" s="1"/>
  <c r="G20" i="3" l="1"/>
  <c r="G24" i="3"/>
  <c r="G21" i="3"/>
  <c r="G25" i="3"/>
  <c r="G22" i="3"/>
  <c r="G26" i="3"/>
  <c r="G19" i="3"/>
  <c r="G23" i="3"/>
  <c r="G18" i="3"/>
  <c r="C23" i="6"/>
  <c r="C39" i="6" s="1"/>
  <c r="D23" i="6"/>
  <c r="D39" i="6" s="1"/>
  <c r="E23" i="6"/>
  <c r="B23" i="6"/>
  <c r="B39" i="6" s="1"/>
  <c r="E36" i="6"/>
  <c r="D36" i="6"/>
  <c r="C36" i="6"/>
  <c r="B36" i="6"/>
  <c r="A41" i="6"/>
  <c r="A42" i="6"/>
  <c r="A43" i="6"/>
  <c r="A44" i="6"/>
  <c r="A45" i="6"/>
  <c r="A46" i="6"/>
  <c r="A47" i="6"/>
  <c r="A48" i="6"/>
  <c r="A49" i="6"/>
  <c r="A50" i="6"/>
  <c r="A51" i="6"/>
  <c r="A40" i="6"/>
  <c r="D13" i="7"/>
  <c r="D4" i="7"/>
  <c r="D5" i="7"/>
  <c r="D6" i="7"/>
  <c r="D7" i="7"/>
  <c r="D8" i="7"/>
  <c r="D9" i="7"/>
  <c r="D10" i="7"/>
  <c r="D11" i="7"/>
  <c r="D12" i="7"/>
  <c r="D3" i="7"/>
  <c r="D2" i="7"/>
  <c r="C13" i="7"/>
  <c r="C4" i="7"/>
  <c r="C5" i="7"/>
  <c r="C6" i="7"/>
  <c r="C7" i="7"/>
  <c r="C8" i="7"/>
  <c r="C9" i="7"/>
  <c r="C10" i="7"/>
  <c r="C11" i="7"/>
  <c r="C12" i="7"/>
  <c r="C3" i="7"/>
  <c r="C2" i="7"/>
  <c r="B2" i="7"/>
  <c r="B13" i="7"/>
  <c r="B4" i="7"/>
  <c r="B5" i="7"/>
  <c r="B6" i="7"/>
  <c r="B7" i="7"/>
  <c r="B8" i="7"/>
  <c r="B9" i="7"/>
  <c r="B10" i="7"/>
  <c r="B11" i="7"/>
  <c r="B12" i="7"/>
  <c r="B3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M4" i="1" s="1"/>
  <c r="J5" i="1"/>
  <c r="J6" i="1"/>
  <c r="J7" i="1"/>
  <c r="J8" i="1"/>
  <c r="M8" i="1" s="1"/>
  <c r="J9" i="1"/>
  <c r="J10" i="1"/>
  <c r="J11" i="1"/>
  <c r="J12" i="1"/>
  <c r="M12" i="1" s="1"/>
  <c r="J13" i="1"/>
  <c r="J14" i="1"/>
  <c r="J15" i="1"/>
  <c r="J16" i="1"/>
  <c r="M16" i="1" s="1"/>
  <c r="J17" i="1"/>
  <c r="J18" i="1"/>
  <c r="J19" i="1"/>
  <c r="J20" i="1"/>
  <c r="M20" i="1" s="1"/>
  <c r="J21" i="1"/>
  <c r="J22" i="1"/>
  <c r="J23" i="1"/>
  <c r="J24" i="1"/>
  <c r="M24" i="1" s="1"/>
  <c r="J25" i="1"/>
  <c r="J26" i="1"/>
  <c r="J27" i="1"/>
  <c r="J28" i="1"/>
  <c r="M28" i="1" s="1"/>
  <c r="J29" i="1"/>
  <c r="J30" i="1"/>
  <c r="J31" i="1"/>
  <c r="J32" i="1"/>
  <c r="M32" i="1" s="1"/>
  <c r="J33" i="1"/>
  <c r="J34" i="1"/>
  <c r="J35" i="1"/>
  <c r="J36" i="1"/>
  <c r="M36" i="1" s="1"/>
  <c r="J37" i="1"/>
  <c r="J38" i="1"/>
  <c r="J39" i="1"/>
  <c r="J40" i="1"/>
  <c r="M40" i="1" s="1"/>
  <c r="J41" i="1"/>
  <c r="J42" i="1"/>
  <c r="J43" i="1"/>
  <c r="J44" i="1"/>
  <c r="M44" i="1" s="1"/>
  <c r="J45" i="1"/>
  <c r="J46" i="1"/>
  <c r="J47" i="1"/>
  <c r="J48" i="1"/>
  <c r="M48" i="1" s="1"/>
  <c r="J49" i="1"/>
  <c r="J50" i="1"/>
  <c r="J51" i="1"/>
  <c r="J52" i="1"/>
  <c r="M52" i="1" s="1"/>
  <c r="J53" i="1"/>
  <c r="J54" i="1"/>
  <c r="J55" i="1"/>
  <c r="J56" i="1"/>
  <c r="M56" i="1" s="1"/>
  <c r="J57" i="1"/>
  <c r="J58" i="1"/>
  <c r="J59" i="1"/>
  <c r="J60" i="1"/>
  <c r="M60" i="1" s="1"/>
  <c r="J61" i="1"/>
  <c r="J62" i="1"/>
  <c r="J63" i="1"/>
  <c r="J64" i="1"/>
  <c r="M64" i="1" s="1"/>
  <c r="J65" i="1"/>
  <c r="J66" i="1"/>
  <c r="J67" i="1"/>
  <c r="J68" i="1"/>
  <c r="M68" i="1" s="1"/>
  <c r="J69" i="1"/>
  <c r="J70" i="1"/>
  <c r="J71" i="1"/>
  <c r="J72" i="1"/>
  <c r="M72" i="1" s="1"/>
  <c r="J73" i="1"/>
  <c r="J74" i="1"/>
  <c r="J75" i="1"/>
  <c r="J76" i="1"/>
  <c r="M76" i="1" s="1"/>
  <c r="J77" i="1"/>
  <c r="J78" i="1"/>
  <c r="J79" i="1"/>
  <c r="J80" i="1"/>
  <c r="M80" i="1" s="1"/>
  <c r="J81" i="1"/>
  <c r="J82" i="1"/>
  <c r="J83" i="1"/>
  <c r="J84" i="1"/>
  <c r="M84" i="1" s="1"/>
  <c r="J85" i="1"/>
  <c r="J86" i="1"/>
  <c r="J87" i="1"/>
  <c r="J88" i="1"/>
  <c r="M88" i="1" s="1"/>
  <c r="J89" i="1"/>
  <c r="J90" i="1"/>
  <c r="J91" i="1"/>
  <c r="J92" i="1"/>
  <c r="M92" i="1" s="1"/>
  <c r="J93" i="1"/>
  <c r="J94" i="1"/>
  <c r="J95" i="1"/>
  <c r="J96" i="1"/>
  <c r="M96" i="1" s="1"/>
  <c r="J97" i="1"/>
  <c r="J98" i="1"/>
  <c r="J99" i="1"/>
  <c r="J100" i="1"/>
  <c r="M100" i="1" s="1"/>
  <c r="J101" i="1"/>
  <c r="J102" i="1"/>
  <c r="J103" i="1"/>
  <c r="J104" i="1"/>
  <c r="M104" i="1" s="1"/>
  <c r="J105" i="1"/>
  <c r="J106" i="1"/>
  <c r="J107" i="1"/>
  <c r="J108" i="1"/>
  <c r="M108" i="1" s="1"/>
  <c r="J109" i="1"/>
  <c r="J110" i="1"/>
  <c r="J111" i="1"/>
  <c r="J112" i="1"/>
  <c r="M112" i="1" s="1"/>
  <c r="J113" i="1"/>
  <c r="J114" i="1"/>
  <c r="J115" i="1"/>
  <c r="J116" i="1"/>
  <c r="M116" i="1" s="1"/>
  <c r="J117" i="1"/>
  <c r="J118" i="1"/>
  <c r="J119" i="1"/>
  <c r="J120" i="1"/>
  <c r="M120" i="1" s="1"/>
  <c r="J121" i="1"/>
  <c r="J122" i="1"/>
  <c r="J123" i="1"/>
  <c r="J124" i="1"/>
  <c r="M124" i="1" s="1"/>
  <c r="J125" i="1"/>
  <c r="J126" i="1"/>
  <c r="J127" i="1"/>
  <c r="J128" i="1"/>
  <c r="M128" i="1" s="1"/>
  <c r="J129" i="1"/>
  <c r="J130" i="1"/>
  <c r="J131" i="1"/>
  <c r="J132" i="1"/>
  <c r="M132" i="1" s="1"/>
  <c r="J133" i="1"/>
  <c r="J134" i="1"/>
  <c r="J135" i="1"/>
  <c r="J136" i="1"/>
  <c r="M136" i="1" s="1"/>
  <c r="J137" i="1"/>
  <c r="J138" i="1"/>
  <c r="J139" i="1"/>
  <c r="J140" i="1"/>
  <c r="M140" i="1" s="1"/>
  <c r="J141" i="1"/>
  <c r="J142" i="1"/>
  <c r="J143" i="1"/>
  <c r="J144" i="1"/>
  <c r="M144" i="1" s="1"/>
  <c r="J145" i="1"/>
  <c r="J146" i="1"/>
  <c r="J147" i="1"/>
  <c r="J148" i="1"/>
  <c r="M148" i="1" s="1"/>
  <c r="J149" i="1"/>
  <c r="J150" i="1"/>
  <c r="J151" i="1"/>
  <c r="J152" i="1"/>
  <c r="M152" i="1" s="1"/>
  <c r="J153" i="1"/>
  <c r="J154" i="1"/>
  <c r="J155" i="1"/>
  <c r="J156" i="1"/>
  <c r="M156" i="1" s="1"/>
  <c r="J157" i="1"/>
  <c r="J158" i="1"/>
  <c r="J159" i="1"/>
  <c r="J160" i="1"/>
  <c r="M160" i="1" s="1"/>
  <c r="J161" i="1"/>
  <c r="J162" i="1"/>
  <c r="J163" i="1"/>
  <c r="J164" i="1"/>
  <c r="M164" i="1" s="1"/>
  <c r="J165" i="1"/>
  <c r="J166" i="1"/>
  <c r="J167" i="1"/>
  <c r="J168" i="1"/>
  <c r="M168" i="1" s="1"/>
  <c r="J169" i="1"/>
  <c r="J170" i="1"/>
  <c r="J171" i="1"/>
  <c r="J172" i="1"/>
  <c r="M172" i="1" s="1"/>
  <c r="J173" i="1"/>
  <c r="J174" i="1"/>
  <c r="J175" i="1"/>
  <c r="J176" i="1"/>
  <c r="M176" i="1" s="1"/>
  <c r="J177" i="1"/>
  <c r="J178" i="1"/>
  <c r="J179" i="1"/>
  <c r="J180" i="1"/>
  <c r="M180" i="1" s="1"/>
  <c r="J181" i="1"/>
  <c r="J182" i="1"/>
  <c r="J183" i="1"/>
  <c r="J184" i="1"/>
  <c r="M184" i="1" s="1"/>
  <c r="J185" i="1"/>
  <c r="J186" i="1"/>
  <c r="J187" i="1"/>
  <c r="J188" i="1"/>
  <c r="M188" i="1" s="1"/>
  <c r="J189" i="1"/>
  <c r="J190" i="1"/>
  <c r="J191" i="1"/>
  <c r="J192" i="1"/>
  <c r="M192" i="1" s="1"/>
  <c r="J193" i="1"/>
  <c r="J194" i="1"/>
  <c r="J195" i="1"/>
  <c r="J196" i="1"/>
  <c r="M196" i="1" s="1"/>
  <c r="J197" i="1"/>
  <c r="J198" i="1"/>
  <c r="J199" i="1"/>
  <c r="J200" i="1"/>
  <c r="M200" i="1" s="1"/>
  <c r="J201" i="1"/>
  <c r="J202" i="1"/>
  <c r="J203" i="1"/>
  <c r="J204" i="1"/>
  <c r="M204" i="1" s="1"/>
  <c r="J205" i="1"/>
  <c r="J206" i="1"/>
  <c r="J207" i="1"/>
  <c r="J208" i="1"/>
  <c r="M208" i="1" s="1"/>
  <c r="J209" i="1"/>
  <c r="J210" i="1"/>
  <c r="J211" i="1"/>
  <c r="J212" i="1"/>
  <c r="M212" i="1" s="1"/>
  <c r="J213" i="1"/>
  <c r="J214" i="1"/>
  <c r="J215" i="1"/>
  <c r="J216" i="1"/>
  <c r="M216" i="1" s="1"/>
  <c r="J217" i="1"/>
  <c r="J218" i="1"/>
  <c r="J219" i="1"/>
  <c r="J220" i="1"/>
  <c r="M220" i="1" s="1"/>
  <c r="J221" i="1"/>
  <c r="J222" i="1"/>
  <c r="J223" i="1"/>
  <c r="J224" i="1"/>
  <c r="M224" i="1" s="1"/>
  <c r="J225" i="1"/>
  <c r="J226" i="1"/>
  <c r="J227" i="1"/>
  <c r="J228" i="1"/>
  <c r="M228" i="1" s="1"/>
  <c r="J229" i="1"/>
  <c r="J230" i="1"/>
  <c r="J231" i="1"/>
  <c r="J232" i="1"/>
  <c r="M232" i="1" s="1"/>
  <c r="J233" i="1"/>
  <c r="J234" i="1"/>
  <c r="J235" i="1"/>
  <c r="J236" i="1"/>
  <c r="M236" i="1" s="1"/>
  <c r="J237" i="1"/>
  <c r="J238" i="1"/>
  <c r="J239" i="1"/>
  <c r="J240" i="1"/>
  <c r="M240" i="1" s="1"/>
  <c r="J241" i="1"/>
  <c r="J242" i="1"/>
  <c r="J243" i="1"/>
  <c r="J244" i="1"/>
  <c r="M244" i="1" s="1"/>
  <c r="J245" i="1"/>
  <c r="J246" i="1"/>
  <c r="J247" i="1"/>
  <c r="J248" i="1"/>
  <c r="M248" i="1" s="1"/>
  <c r="J249" i="1"/>
  <c r="J250" i="1"/>
  <c r="J251" i="1"/>
  <c r="J252" i="1"/>
  <c r="M252" i="1" s="1"/>
  <c r="J253" i="1"/>
  <c r="J254" i="1"/>
  <c r="J255" i="1"/>
  <c r="J256" i="1"/>
  <c r="M256" i="1" s="1"/>
  <c r="J257" i="1"/>
  <c r="J258" i="1"/>
  <c r="J259" i="1"/>
  <c r="J260" i="1"/>
  <c r="M260" i="1" s="1"/>
  <c r="J261" i="1"/>
  <c r="J262" i="1"/>
  <c r="J263" i="1"/>
  <c r="J264" i="1"/>
  <c r="M264" i="1" s="1"/>
  <c r="J265" i="1"/>
  <c r="J266" i="1"/>
  <c r="J267" i="1"/>
  <c r="J268" i="1"/>
  <c r="M268" i="1" s="1"/>
  <c r="J269" i="1"/>
  <c r="J270" i="1"/>
  <c r="J271" i="1"/>
  <c r="J272" i="1"/>
  <c r="M272" i="1" s="1"/>
  <c r="J273" i="1"/>
  <c r="J274" i="1"/>
  <c r="J275" i="1"/>
  <c r="J276" i="1"/>
  <c r="M276" i="1" s="1"/>
  <c r="J277" i="1"/>
  <c r="J278" i="1"/>
  <c r="J279" i="1"/>
  <c r="J280" i="1"/>
  <c r="M280" i="1" s="1"/>
  <c r="J281" i="1"/>
  <c r="J282" i="1"/>
  <c r="J283" i="1"/>
  <c r="J284" i="1"/>
  <c r="M284" i="1" s="1"/>
  <c r="J285" i="1"/>
  <c r="J286" i="1"/>
  <c r="J287" i="1"/>
  <c r="J288" i="1"/>
  <c r="M288" i="1" s="1"/>
  <c r="J289" i="1"/>
  <c r="J290" i="1"/>
  <c r="J291" i="1"/>
  <c r="J292" i="1"/>
  <c r="M292" i="1" s="1"/>
  <c r="J293" i="1"/>
  <c r="J294" i="1"/>
  <c r="J295" i="1"/>
  <c r="J296" i="1"/>
  <c r="M296" i="1" s="1"/>
  <c r="J297" i="1"/>
  <c r="J298" i="1"/>
  <c r="J299" i="1"/>
  <c r="J300" i="1"/>
  <c r="M300" i="1" s="1"/>
  <c r="J301" i="1"/>
  <c r="J302" i="1"/>
  <c r="J303" i="1"/>
  <c r="J304" i="1"/>
  <c r="M304" i="1" s="1"/>
  <c r="J305" i="1"/>
  <c r="J306" i="1"/>
  <c r="J307" i="1"/>
  <c r="J308" i="1"/>
  <c r="M308" i="1" s="1"/>
  <c r="J309" i="1"/>
  <c r="J310" i="1"/>
  <c r="J311" i="1"/>
  <c r="J312" i="1"/>
  <c r="M312" i="1" s="1"/>
  <c r="J313" i="1"/>
  <c r="J314" i="1"/>
  <c r="J315" i="1"/>
  <c r="J316" i="1"/>
  <c r="M316" i="1" s="1"/>
  <c r="J317" i="1"/>
  <c r="J318" i="1"/>
  <c r="J319" i="1"/>
  <c r="J320" i="1"/>
  <c r="M320" i="1" s="1"/>
  <c r="J321" i="1"/>
  <c r="J322" i="1"/>
  <c r="J323" i="1"/>
  <c r="J324" i="1"/>
  <c r="M324" i="1" s="1"/>
  <c r="J325" i="1"/>
  <c r="J326" i="1"/>
  <c r="J327" i="1"/>
  <c r="J328" i="1"/>
  <c r="M328" i="1" s="1"/>
  <c r="J329" i="1"/>
  <c r="J330" i="1"/>
  <c r="J331" i="1"/>
  <c r="J332" i="1"/>
  <c r="M332" i="1" s="1"/>
  <c r="J333" i="1"/>
  <c r="J334" i="1"/>
  <c r="J335" i="1"/>
  <c r="J336" i="1"/>
  <c r="M336" i="1" s="1"/>
  <c r="J337" i="1"/>
  <c r="J338" i="1"/>
  <c r="J339" i="1"/>
  <c r="J340" i="1"/>
  <c r="M340" i="1" s="1"/>
  <c r="J341" i="1"/>
  <c r="J342" i="1"/>
  <c r="J343" i="1"/>
  <c r="J344" i="1"/>
  <c r="M344" i="1" s="1"/>
  <c r="J345" i="1"/>
  <c r="J346" i="1"/>
  <c r="M346" i="1" s="1"/>
  <c r="J347" i="1"/>
  <c r="J348" i="1"/>
  <c r="M348" i="1" s="1"/>
  <c r="J349" i="1"/>
  <c r="J350" i="1"/>
  <c r="M350" i="1" s="1"/>
  <c r="J351" i="1"/>
  <c r="J352" i="1"/>
  <c r="M352" i="1" s="1"/>
  <c r="J353" i="1"/>
  <c r="J354" i="1"/>
  <c r="M354" i="1" s="1"/>
  <c r="J355" i="1"/>
  <c r="J356" i="1"/>
  <c r="M356" i="1" s="1"/>
  <c r="J357" i="1"/>
  <c r="J358" i="1"/>
  <c r="M358" i="1" s="1"/>
  <c r="J359" i="1"/>
  <c r="J360" i="1"/>
  <c r="M360" i="1" s="1"/>
  <c r="J361" i="1"/>
  <c r="J362" i="1"/>
  <c r="M362" i="1" s="1"/>
  <c r="J363" i="1"/>
  <c r="J364" i="1"/>
  <c r="M364" i="1" s="1"/>
  <c r="J365" i="1"/>
  <c r="J366" i="1"/>
  <c r="M366" i="1" s="1"/>
  <c r="J367" i="1"/>
  <c r="J368" i="1"/>
  <c r="M368" i="1" s="1"/>
  <c r="J369" i="1"/>
  <c r="J370" i="1"/>
  <c r="M370" i="1" s="1"/>
  <c r="J371" i="1"/>
  <c r="J372" i="1"/>
  <c r="M372" i="1" s="1"/>
  <c r="J373" i="1"/>
  <c r="J374" i="1"/>
  <c r="M374" i="1" s="1"/>
  <c r="J375" i="1"/>
  <c r="J376" i="1"/>
  <c r="M376" i="1" s="1"/>
  <c r="J377" i="1"/>
  <c r="J378" i="1"/>
  <c r="M378" i="1" s="1"/>
  <c r="J379" i="1"/>
  <c r="J380" i="1"/>
  <c r="M380" i="1" s="1"/>
  <c r="J381" i="1"/>
  <c r="J382" i="1"/>
  <c r="M382" i="1" s="1"/>
  <c r="J383" i="1"/>
  <c r="J384" i="1"/>
  <c r="M384" i="1" s="1"/>
  <c r="J385" i="1"/>
  <c r="J386" i="1"/>
  <c r="M386" i="1" s="1"/>
  <c r="J387" i="1"/>
  <c r="J388" i="1"/>
  <c r="M388" i="1" s="1"/>
  <c r="J389" i="1"/>
  <c r="J390" i="1"/>
  <c r="M390" i="1" s="1"/>
  <c r="J391" i="1"/>
  <c r="J392" i="1"/>
  <c r="M392" i="1" s="1"/>
  <c r="J393" i="1"/>
  <c r="J394" i="1"/>
  <c r="M394" i="1" s="1"/>
  <c r="J395" i="1"/>
  <c r="J396" i="1"/>
  <c r="M396" i="1" s="1"/>
  <c r="J397" i="1"/>
  <c r="J398" i="1"/>
  <c r="M398" i="1" s="1"/>
  <c r="J399" i="1"/>
  <c r="J400" i="1"/>
  <c r="M400" i="1" s="1"/>
  <c r="J401" i="1"/>
  <c r="J402" i="1"/>
  <c r="M402" i="1" s="1"/>
  <c r="J403" i="1"/>
  <c r="J404" i="1"/>
  <c r="M404" i="1" s="1"/>
  <c r="J405" i="1"/>
  <c r="J406" i="1"/>
  <c r="M406" i="1" s="1"/>
  <c r="J407" i="1"/>
  <c r="J408" i="1"/>
  <c r="M408" i="1" s="1"/>
  <c r="J409" i="1"/>
  <c r="J410" i="1"/>
  <c r="M410" i="1" s="1"/>
  <c r="J411" i="1"/>
  <c r="J412" i="1"/>
  <c r="M412" i="1" s="1"/>
  <c r="J413" i="1"/>
  <c r="J414" i="1"/>
  <c r="M414" i="1" s="1"/>
  <c r="J415" i="1"/>
  <c r="J416" i="1"/>
  <c r="M416" i="1" s="1"/>
  <c r="J417" i="1"/>
  <c r="J418" i="1"/>
  <c r="M418" i="1" s="1"/>
  <c r="J419" i="1"/>
  <c r="J420" i="1"/>
  <c r="M420" i="1" s="1"/>
  <c r="J421" i="1"/>
  <c r="J422" i="1"/>
  <c r="M422" i="1" s="1"/>
  <c r="J423" i="1"/>
  <c r="J424" i="1"/>
  <c r="M424" i="1" s="1"/>
  <c r="J425" i="1"/>
  <c r="J426" i="1"/>
  <c r="M426" i="1" s="1"/>
  <c r="J427" i="1"/>
  <c r="J428" i="1"/>
  <c r="M428" i="1" s="1"/>
  <c r="J429" i="1"/>
  <c r="J430" i="1"/>
  <c r="M430" i="1" s="1"/>
  <c r="J431" i="1"/>
  <c r="J432" i="1"/>
  <c r="M432" i="1" s="1"/>
  <c r="J433" i="1"/>
  <c r="J434" i="1"/>
  <c r="M434" i="1" s="1"/>
  <c r="J435" i="1"/>
  <c r="J436" i="1"/>
  <c r="M436" i="1" s="1"/>
  <c r="J437" i="1"/>
  <c r="J438" i="1"/>
  <c r="M438" i="1" s="1"/>
  <c r="J439" i="1"/>
  <c r="J440" i="1"/>
  <c r="M440" i="1" s="1"/>
  <c r="J441" i="1"/>
  <c r="J442" i="1"/>
  <c r="M442" i="1" s="1"/>
  <c r="J443" i="1"/>
  <c r="J444" i="1"/>
  <c r="M444" i="1" s="1"/>
  <c r="J445" i="1"/>
  <c r="J446" i="1"/>
  <c r="M446" i="1" s="1"/>
  <c r="J447" i="1"/>
  <c r="J448" i="1"/>
  <c r="M448" i="1" s="1"/>
  <c r="J449" i="1"/>
  <c r="J450" i="1"/>
  <c r="M450" i="1" s="1"/>
  <c r="J451" i="1"/>
  <c r="J452" i="1"/>
  <c r="M452" i="1" s="1"/>
  <c r="J453" i="1"/>
  <c r="J454" i="1"/>
  <c r="M454" i="1" s="1"/>
  <c r="J455" i="1"/>
  <c r="J456" i="1"/>
  <c r="M456" i="1" s="1"/>
  <c r="J457" i="1"/>
  <c r="J458" i="1"/>
  <c r="M458" i="1" s="1"/>
  <c r="J459" i="1"/>
  <c r="J460" i="1"/>
  <c r="M460" i="1" s="1"/>
  <c r="J461" i="1"/>
  <c r="J462" i="1"/>
  <c r="M462" i="1" s="1"/>
  <c r="J463" i="1"/>
  <c r="J464" i="1"/>
  <c r="M464" i="1" s="1"/>
  <c r="J465" i="1"/>
  <c r="J466" i="1"/>
  <c r="M466" i="1" s="1"/>
  <c r="J467" i="1"/>
  <c r="J468" i="1"/>
  <c r="M468" i="1" s="1"/>
  <c r="J469" i="1"/>
  <c r="J470" i="1"/>
  <c r="M470" i="1" s="1"/>
  <c r="J471" i="1"/>
  <c r="J472" i="1"/>
  <c r="M472" i="1" s="1"/>
  <c r="J473" i="1"/>
  <c r="J474" i="1"/>
  <c r="M474" i="1" s="1"/>
  <c r="J475" i="1"/>
  <c r="J476" i="1"/>
  <c r="M476" i="1" s="1"/>
  <c r="J477" i="1"/>
  <c r="J478" i="1"/>
  <c r="M478" i="1" s="1"/>
  <c r="J479" i="1"/>
  <c r="J480" i="1"/>
  <c r="M480" i="1" s="1"/>
  <c r="J481" i="1"/>
  <c r="J482" i="1"/>
  <c r="M482" i="1" s="1"/>
  <c r="J483" i="1"/>
  <c r="J484" i="1"/>
  <c r="M484" i="1" s="1"/>
  <c r="J485" i="1"/>
  <c r="J486" i="1"/>
  <c r="M486" i="1" s="1"/>
  <c r="J487" i="1"/>
  <c r="J488" i="1"/>
  <c r="M488" i="1" s="1"/>
  <c r="J489" i="1"/>
  <c r="J490" i="1"/>
  <c r="M490" i="1" s="1"/>
  <c r="J491" i="1"/>
  <c r="J492" i="1"/>
  <c r="M492" i="1" s="1"/>
  <c r="J493" i="1"/>
  <c r="J494" i="1"/>
  <c r="M494" i="1" s="1"/>
  <c r="J495" i="1"/>
  <c r="J496" i="1"/>
  <c r="M496" i="1" s="1"/>
  <c r="J497" i="1"/>
  <c r="J498" i="1"/>
  <c r="M498" i="1" s="1"/>
  <c r="J499" i="1"/>
  <c r="J500" i="1"/>
  <c r="M500" i="1" s="1"/>
  <c r="J501" i="1"/>
  <c r="J502" i="1"/>
  <c r="M502" i="1" s="1"/>
  <c r="J503" i="1"/>
  <c r="J504" i="1"/>
  <c r="M504" i="1" s="1"/>
  <c r="J505" i="1"/>
  <c r="J506" i="1"/>
  <c r="M506" i="1" s="1"/>
  <c r="J507" i="1"/>
  <c r="J508" i="1"/>
  <c r="M508" i="1" s="1"/>
  <c r="J509" i="1"/>
  <c r="J510" i="1"/>
  <c r="M510" i="1" s="1"/>
  <c r="J511" i="1"/>
  <c r="J512" i="1"/>
  <c r="M512" i="1" s="1"/>
  <c r="J513" i="1"/>
  <c r="J514" i="1"/>
  <c r="M514" i="1" s="1"/>
  <c r="J515" i="1"/>
  <c r="J516" i="1"/>
  <c r="M516" i="1" s="1"/>
  <c r="J517" i="1"/>
  <c r="J518" i="1"/>
  <c r="M518" i="1" s="1"/>
  <c r="J519" i="1"/>
  <c r="J520" i="1"/>
  <c r="M520" i="1" s="1"/>
  <c r="J521" i="1"/>
  <c r="J522" i="1"/>
  <c r="M522" i="1" s="1"/>
  <c r="J523" i="1"/>
  <c r="J524" i="1"/>
  <c r="M524" i="1" s="1"/>
  <c r="J525" i="1"/>
  <c r="J526" i="1"/>
  <c r="M526" i="1" s="1"/>
  <c r="J527" i="1"/>
  <c r="J528" i="1"/>
  <c r="M528" i="1" s="1"/>
  <c r="J529" i="1"/>
  <c r="J530" i="1"/>
  <c r="M530" i="1" s="1"/>
  <c r="J531" i="1"/>
  <c r="J532" i="1"/>
  <c r="M532" i="1" s="1"/>
  <c r="J533" i="1"/>
  <c r="J534" i="1"/>
  <c r="M534" i="1" s="1"/>
  <c r="J535" i="1"/>
  <c r="J536" i="1"/>
  <c r="M536" i="1" s="1"/>
  <c r="J537" i="1"/>
  <c r="J538" i="1"/>
  <c r="M538" i="1" s="1"/>
  <c r="J539" i="1"/>
  <c r="J540" i="1"/>
  <c r="M540" i="1" s="1"/>
  <c r="J541" i="1"/>
  <c r="J542" i="1"/>
  <c r="M542" i="1" s="1"/>
  <c r="J543" i="1"/>
  <c r="J544" i="1"/>
  <c r="M544" i="1" s="1"/>
  <c r="J545" i="1"/>
  <c r="J546" i="1"/>
  <c r="M546" i="1" s="1"/>
  <c r="J547" i="1"/>
  <c r="J548" i="1"/>
  <c r="M548" i="1" s="1"/>
  <c r="J549" i="1"/>
  <c r="J550" i="1"/>
  <c r="M550" i="1" s="1"/>
  <c r="J551" i="1"/>
  <c r="J552" i="1"/>
  <c r="M552" i="1" s="1"/>
  <c r="J553" i="1"/>
  <c r="J554" i="1"/>
  <c r="M554" i="1" s="1"/>
  <c r="J555" i="1"/>
  <c r="J556" i="1"/>
  <c r="M556" i="1" s="1"/>
  <c r="J557" i="1"/>
  <c r="J558" i="1"/>
  <c r="M558" i="1" s="1"/>
  <c r="J559" i="1"/>
  <c r="J560" i="1"/>
  <c r="M560" i="1" s="1"/>
  <c r="J561" i="1"/>
  <c r="J562" i="1"/>
  <c r="M562" i="1" s="1"/>
  <c r="J563" i="1"/>
  <c r="J564" i="1"/>
  <c r="M564" i="1" s="1"/>
  <c r="J565" i="1"/>
  <c r="J566" i="1"/>
  <c r="M566" i="1" s="1"/>
  <c r="J567" i="1"/>
  <c r="J568" i="1"/>
  <c r="M568" i="1" s="1"/>
  <c r="J569" i="1"/>
  <c r="J570" i="1"/>
  <c r="M570" i="1" s="1"/>
  <c r="J571" i="1"/>
  <c r="J572" i="1"/>
  <c r="M572" i="1" s="1"/>
  <c r="J573" i="1"/>
  <c r="J574" i="1"/>
  <c r="M574" i="1" s="1"/>
  <c r="J575" i="1"/>
  <c r="J576" i="1"/>
  <c r="M576" i="1" s="1"/>
  <c r="J577" i="1"/>
  <c r="J578" i="1"/>
  <c r="M578" i="1" s="1"/>
  <c r="J579" i="1"/>
  <c r="J580" i="1"/>
  <c r="M580" i="1" s="1"/>
  <c r="J581" i="1"/>
  <c r="J582" i="1"/>
  <c r="M582" i="1" s="1"/>
  <c r="J583" i="1"/>
  <c r="J584" i="1"/>
  <c r="M584" i="1" s="1"/>
  <c r="J585" i="1"/>
  <c r="J586" i="1"/>
  <c r="M586" i="1" s="1"/>
  <c r="J587" i="1"/>
  <c r="J588" i="1"/>
  <c r="M588" i="1" s="1"/>
  <c r="J589" i="1"/>
  <c r="J590" i="1"/>
  <c r="M590" i="1" s="1"/>
  <c r="J591" i="1"/>
  <c r="J592" i="1"/>
  <c r="M592" i="1" s="1"/>
  <c r="J593" i="1"/>
  <c r="J594" i="1"/>
  <c r="M594" i="1" s="1"/>
  <c r="J595" i="1"/>
  <c r="J596" i="1"/>
  <c r="M596" i="1" s="1"/>
  <c r="J597" i="1"/>
  <c r="J598" i="1"/>
  <c r="M598" i="1" s="1"/>
  <c r="J599" i="1"/>
  <c r="J600" i="1"/>
  <c r="M600" i="1" s="1"/>
  <c r="J601" i="1"/>
  <c r="J602" i="1"/>
  <c r="M602" i="1" s="1"/>
  <c r="J603" i="1"/>
  <c r="J604" i="1"/>
  <c r="M604" i="1" s="1"/>
  <c r="J605" i="1"/>
  <c r="J606" i="1"/>
  <c r="M606" i="1" s="1"/>
  <c r="J607" i="1"/>
  <c r="J608" i="1"/>
  <c r="M608" i="1" s="1"/>
  <c r="J609" i="1"/>
  <c r="J610" i="1"/>
  <c r="M610" i="1" s="1"/>
  <c r="J611" i="1"/>
  <c r="J612" i="1"/>
  <c r="M612" i="1" s="1"/>
  <c r="J613" i="1"/>
  <c r="J614" i="1"/>
  <c r="M614" i="1" s="1"/>
  <c r="J615" i="1"/>
  <c r="J616" i="1"/>
  <c r="M616" i="1" s="1"/>
  <c r="J617" i="1"/>
  <c r="J618" i="1"/>
  <c r="M618" i="1" s="1"/>
  <c r="J619" i="1"/>
  <c r="J620" i="1"/>
  <c r="M620" i="1" s="1"/>
  <c r="J621" i="1"/>
  <c r="J622" i="1"/>
  <c r="M622" i="1" s="1"/>
  <c r="J623" i="1"/>
  <c r="J624" i="1"/>
  <c r="M624" i="1" s="1"/>
  <c r="J625" i="1"/>
  <c r="J626" i="1"/>
  <c r="M626" i="1" s="1"/>
  <c r="J627" i="1"/>
  <c r="J628" i="1"/>
  <c r="M628" i="1" s="1"/>
  <c r="J629" i="1"/>
  <c r="J630" i="1"/>
  <c r="M630" i="1" s="1"/>
  <c r="J631" i="1"/>
  <c r="J632" i="1"/>
  <c r="M632" i="1" s="1"/>
  <c r="J633" i="1"/>
  <c r="J634" i="1"/>
  <c r="M634" i="1" s="1"/>
  <c r="J635" i="1"/>
  <c r="J636" i="1"/>
  <c r="M636" i="1" s="1"/>
  <c r="J637" i="1"/>
  <c r="J638" i="1"/>
  <c r="M638" i="1" s="1"/>
  <c r="J639" i="1"/>
  <c r="J640" i="1"/>
  <c r="M640" i="1" s="1"/>
  <c r="J641" i="1"/>
  <c r="J642" i="1"/>
  <c r="M642" i="1" s="1"/>
  <c r="J643" i="1"/>
  <c r="J644" i="1"/>
  <c r="M644" i="1" s="1"/>
  <c r="J645" i="1"/>
  <c r="J646" i="1"/>
  <c r="M646" i="1" s="1"/>
  <c r="J647" i="1"/>
  <c r="J648" i="1"/>
  <c r="M648" i="1" s="1"/>
  <c r="J649" i="1"/>
  <c r="J650" i="1"/>
  <c r="M650" i="1" s="1"/>
  <c r="J651" i="1"/>
  <c r="J652" i="1"/>
  <c r="M652" i="1" s="1"/>
  <c r="J653" i="1"/>
  <c r="J654" i="1"/>
  <c r="M654" i="1" s="1"/>
  <c r="J655" i="1"/>
  <c r="J656" i="1"/>
  <c r="M656" i="1" s="1"/>
  <c r="J657" i="1"/>
  <c r="J658" i="1"/>
  <c r="M658" i="1" s="1"/>
  <c r="J659" i="1"/>
  <c r="J660" i="1"/>
  <c r="M660" i="1" s="1"/>
  <c r="J661" i="1"/>
  <c r="J662" i="1"/>
  <c r="M662" i="1" s="1"/>
  <c r="J663" i="1"/>
  <c r="J664" i="1"/>
  <c r="M664" i="1" s="1"/>
  <c r="J665" i="1"/>
  <c r="J666" i="1"/>
  <c r="M666" i="1" s="1"/>
  <c r="J667" i="1"/>
  <c r="J668" i="1"/>
  <c r="M668" i="1" s="1"/>
  <c r="J669" i="1"/>
  <c r="J670" i="1"/>
  <c r="M670" i="1" s="1"/>
  <c r="J671" i="1"/>
  <c r="J672" i="1"/>
  <c r="M672" i="1" s="1"/>
  <c r="J673" i="1"/>
  <c r="J674" i="1"/>
  <c r="M674" i="1" s="1"/>
  <c r="J675" i="1"/>
  <c r="J676" i="1"/>
  <c r="M676" i="1" s="1"/>
  <c r="J677" i="1"/>
  <c r="J678" i="1"/>
  <c r="M678" i="1" s="1"/>
  <c r="J679" i="1"/>
  <c r="J680" i="1"/>
  <c r="M680" i="1" s="1"/>
  <c r="J681" i="1"/>
  <c r="J682" i="1"/>
  <c r="M682" i="1" s="1"/>
  <c r="J683" i="1"/>
  <c r="J684" i="1"/>
  <c r="M684" i="1" s="1"/>
  <c r="J685" i="1"/>
  <c r="J686" i="1"/>
  <c r="M686" i="1" s="1"/>
  <c r="J687" i="1"/>
  <c r="J688" i="1"/>
  <c r="M688" i="1" s="1"/>
  <c r="J689" i="1"/>
  <c r="J690" i="1"/>
  <c r="M690" i="1" s="1"/>
  <c r="J691" i="1"/>
  <c r="J692" i="1"/>
  <c r="M692" i="1" s="1"/>
  <c r="J693" i="1"/>
  <c r="J694" i="1"/>
  <c r="M694" i="1" s="1"/>
  <c r="J695" i="1"/>
  <c r="J696" i="1"/>
  <c r="M696" i="1" s="1"/>
  <c r="J697" i="1"/>
  <c r="J698" i="1"/>
  <c r="M698" i="1" s="1"/>
  <c r="J699" i="1"/>
  <c r="J700" i="1"/>
  <c r="M700" i="1" s="1"/>
  <c r="J701" i="1"/>
  <c r="J702" i="1"/>
  <c r="M702" i="1" s="1"/>
  <c r="J703" i="1"/>
  <c r="J704" i="1"/>
  <c r="M704" i="1" s="1"/>
  <c r="J705" i="1"/>
  <c r="J706" i="1"/>
  <c r="M706" i="1" s="1"/>
  <c r="J707" i="1"/>
  <c r="J708" i="1"/>
  <c r="M708" i="1" s="1"/>
  <c r="J709" i="1"/>
  <c r="J710" i="1"/>
  <c r="M710" i="1" s="1"/>
  <c r="J711" i="1"/>
  <c r="J712" i="1"/>
  <c r="M712" i="1" s="1"/>
  <c r="J713" i="1"/>
  <c r="J714" i="1"/>
  <c r="M714" i="1" s="1"/>
  <c r="J715" i="1"/>
  <c r="J716" i="1"/>
  <c r="M716" i="1" s="1"/>
  <c r="J717" i="1"/>
  <c r="J718" i="1"/>
  <c r="M718" i="1" s="1"/>
  <c r="J719" i="1"/>
  <c r="J720" i="1"/>
  <c r="M720" i="1" s="1"/>
  <c r="J721" i="1"/>
  <c r="J722" i="1"/>
  <c r="M722" i="1" s="1"/>
  <c r="J723" i="1"/>
  <c r="J724" i="1"/>
  <c r="M724" i="1" s="1"/>
  <c r="J725" i="1"/>
  <c r="J726" i="1"/>
  <c r="M726" i="1" s="1"/>
  <c r="J727" i="1"/>
  <c r="J728" i="1"/>
  <c r="M728" i="1" s="1"/>
  <c r="J729" i="1"/>
  <c r="J730" i="1"/>
  <c r="M730" i="1" s="1"/>
  <c r="J731" i="1"/>
  <c r="J732" i="1"/>
  <c r="M732" i="1" s="1"/>
  <c r="J733" i="1"/>
  <c r="J734" i="1"/>
  <c r="M734" i="1" s="1"/>
  <c r="J735" i="1"/>
  <c r="J736" i="1"/>
  <c r="M736" i="1" s="1"/>
  <c r="J737" i="1"/>
  <c r="J738" i="1"/>
  <c r="M738" i="1" s="1"/>
  <c r="J739" i="1"/>
  <c r="J740" i="1"/>
  <c r="M740" i="1" s="1"/>
  <c r="J741" i="1"/>
  <c r="J742" i="1"/>
  <c r="M742" i="1" s="1"/>
  <c r="J743" i="1"/>
  <c r="J744" i="1"/>
  <c r="M744" i="1" s="1"/>
  <c r="J745" i="1"/>
  <c r="J746" i="1"/>
  <c r="M746" i="1" s="1"/>
  <c r="J747" i="1"/>
  <c r="J748" i="1"/>
  <c r="M748" i="1" s="1"/>
  <c r="J749" i="1"/>
  <c r="J750" i="1"/>
  <c r="M750" i="1" s="1"/>
  <c r="J751" i="1"/>
  <c r="J752" i="1"/>
  <c r="M752" i="1" s="1"/>
  <c r="J753" i="1"/>
  <c r="J754" i="1"/>
  <c r="M754" i="1" s="1"/>
  <c r="J755" i="1"/>
  <c r="J756" i="1"/>
  <c r="M756" i="1" s="1"/>
  <c r="J757" i="1"/>
  <c r="J758" i="1"/>
  <c r="M758" i="1" s="1"/>
  <c r="J759" i="1"/>
  <c r="J760" i="1"/>
  <c r="M760" i="1" s="1"/>
  <c r="J761" i="1"/>
  <c r="J762" i="1"/>
  <c r="M762" i="1" s="1"/>
  <c r="J763" i="1"/>
  <c r="J764" i="1"/>
  <c r="M764" i="1" s="1"/>
  <c r="J765" i="1"/>
  <c r="J766" i="1"/>
  <c r="M766" i="1" s="1"/>
  <c r="J767" i="1"/>
  <c r="J768" i="1"/>
  <c r="M768" i="1" s="1"/>
  <c r="J769" i="1"/>
  <c r="J770" i="1"/>
  <c r="M770" i="1" s="1"/>
  <c r="J771" i="1"/>
  <c r="J772" i="1"/>
  <c r="M772" i="1" s="1"/>
  <c r="J773" i="1"/>
  <c r="J774" i="1"/>
  <c r="M774" i="1" s="1"/>
  <c r="J775" i="1"/>
  <c r="J776" i="1"/>
  <c r="M776" i="1" s="1"/>
  <c r="J777" i="1"/>
  <c r="J778" i="1"/>
  <c r="M778" i="1" s="1"/>
  <c r="J779" i="1"/>
  <c r="J780" i="1"/>
  <c r="M780" i="1" s="1"/>
  <c r="J781" i="1"/>
  <c r="J782" i="1"/>
  <c r="M782" i="1" s="1"/>
  <c r="J783" i="1"/>
  <c r="J784" i="1"/>
  <c r="M784" i="1" s="1"/>
  <c r="J785" i="1"/>
  <c r="J786" i="1"/>
  <c r="M786" i="1" s="1"/>
  <c r="J787" i="1"/>
  <c r="J788" i="1"/>
  <c r="M788" i="1" s="1"/>
  <c r="J789" i="1"/>
  <c r="J790" i="1"/>
  <c r="M790" i="1" s="1"/>
  <c r="J791" i="1"/>
  <c r="J792" i="1"/>
  <c r="M792" i="1" s="1"/>
  <c r="J793" i="1"/>
  <c r="J794" i="1"/>
  <c r="M794" i="1" s="1"/>
  <c r="J795" i="1"/>
  <c r="J796" i="1"/>
  <c r="M796" i="1" s="1"/>
  <c r="J797" i="1"/>
  <c r="J798" i="1"/>
  <c r="M798" i="1" s="1"/>
  <c r="J799" i="1"/>
  <c r="J800" i="1"/>
  <c r="M800" i="1" s="1"/>
  <c r="J801" i="1"/>
  <c r="J802" i="1"/>
  <c r="M802" i="1" s="1"/>
  <c r="J803" i="1"/>
  <c r="J804" i="1"/>
  <c r="M804" i="1" s="1"/>
  <c r="J805" i="1"/>
  <c r="J806" i="1"/>
  <c r="M806" i="1" s="1"/>
  <c r="J807" i="1"/>
  <c r="J808" i="1"/>
  <c r="M808" i="1" s="1"/>
  <c r="J809" i="1"/>
  <c r="J810" i="1"/>
  <c r="M810" i="1" s="1"/>
  <c r="J811" i="1"/>
  <c r="J812" i="1"/>
  <c r="M812" i="1" s="1"/>
  <c r="J813" i="1"/>
  <c r="J814" i="1"/>
  <c r="M814" i="1" s="1"/>
  <c r="J815" i="1"/>
  <c r="J816" i="1"/>
  <c r="M816" i="1" s="1"/>
  <c r="J817" i="1"/>
  <c r="J818" i="1"/>
  <c r="M818" i="1" s="1"/>
  <c r="J819" i="1"/>
  <c r="J820" i="1"/>
  <c r="M820" i="1" s="1"/>
  <c r="J821" i="1"/>
  <c r="J822" i="1"/>
  <c r="M822" i="1" s="1"/>
  <c r="J823" i="1"/>
  <c r="J824" i="1"/>
  <c r="M824" i="1" s="1"/>
  <c r="J825" i="1"/>
  <c r="J826" i="1"/>
  <c r="M826" i="1" s="1"/>
  <c r="J827" i="1"/>
  <c r="J828" i="1"/>
  <c r="M828" i="1" s="1"/>
  <c r="J829" i="1"/>
  <c r="J830" i="1"/>
  <c r="M830" i="1" s="1"/>
  <c r="J831" i="1"/>
  <c r="J832" i="1"/>
  <c r="M832" i="1" s="1"/>
  <c r="J833" i="1"/>
  <c r="J834" i="1"/>
  <c r="M834" i="1" s="1"/>
  <c r="J835" i="1"/>
  <c r="J836" i="1"/>
  <c r="M836" i="1" s="1"/>
  <c r="J837" i="1"/>
  <c r="J838" i="1"/>
  <c r="M838" i="1" s="1"/>
  <c r="J839" i="1"/>
  <c r="J840" i="1"/>
  <c r="M840" i="1" s="1"/>
  <c r="J841" i="1"/>
  <c r="J842" i="1"/>
  <c r="M842" i="1" s="1"/>
  <c r="J843" i="1"/>
  <c r="J844" i="1"/>
  <c r="M844" i="1" s="1"/>
  <c r="J845" i="1"/>
  <c r="J846" i="1"/>
  <c r="M846" i="1" s="1"/>
  <c r="J847" i="1"/>
  <c r="J848" i="1"/>
  <c r="M848" i="1" s="1"/>
  <c r="J849" i="1"/>
  <c r="J850" i="1"/>
  <c r="M850" i="1" s="1"/>
  <c r="J851" i="1"/>
  <c r="J852" i="1"/>
  <c r="M852" i="1" s="1"/>
  <c r="J853" i="1"/>
  <c r="J854" i="1"/>
  <c r="M854" i="1" s="1"/>
  <c r="J855" i="1"/>
  <c r="J856" i="1"/>
  <c r="M856" i="1" s="1"/>
  <c r="J857" i="1"/>
  <c r="J858" i="1"/>
  <c r="M858" i="1" s="1"/>
  <c r="J859" i="1"/>
  <c r="J860" i="1"/>
  <c r="M860" i="1" s="1"/>
  <c r="J861" i="1"/>
  <c r="J862" i="1"/>
  <c r="M862" i="1" s="1"/>
  <c r="J863" i="1"/>
  <c r="J864" i="1"/>
  <c r="M864" i="1" s="1"/>
  <c r="J865" i="1"/>
  <c r="J866" i="1"/>
  <c r="M866" i="1" s="1"/>
  <c r="J867" i="1"/>
  <c r="J868" i="1"/>
  <c r="M868" i="1" s="1"/>
  <c r="J869" i="1"/>
  <c r="J870" i="1"/>
  <c r="M870" i="1" s="1"/>
  <c r="J871" i="1"/>
  <c r="J872" i="1"/>
  <c r="M872" i="1" s="1"/>
  <c r="J873" i="1"/>
  <c r="J874" i="1"/>
  <c r="M874" i="1" s="1"/>
  <c r="J875" i="1"/>
  <c r="J876" i="1"/>
  <c r="M876" i="1" s="1"/>
  <c r="J877" i="1"/>
  <c r="J878" i="1"/>
  <c r="M878" i="1" s="1"/>
  <c r="J879" i="1"/>
  <c r="J880" i="1"/>
  <c r="M880" i="1" s="1"/>
  <c r="J881" i="1"/>
  <c r="J882" i="1"/>
  <c r="M882" i="1" s="1"/>
  <c r="J883" i="1"/>
  <c r="J884" i="1"/>
  <c r="M884" i="1" s="1"/>
  <c r="J885" i="1"/>
  <c r="J886" i="1"/>
  <c r="M886" i="1" s="1"/>
  <c r="J887" i="1"/>
  <c r="J888" i="1"/>
  <c r="M888" i="1" s="1"/>
  <c r="J889" i="1"/>
  <c r="J890" i="1"/>
  <c r="M890" i="1" s="1"/>
  <c r="J891" i="1"/>
  <c r="J892" i="1"/>
  <c r="M892" i="1" s="1"/>
  <c r="J893" i="1"/>
  <c r="J894" i="1"/>
  <c r="M894" i="1" s="1"/>
  <c r="J895" i="1"/>
  <c r="J896" i="1"/>
  <c r="M896" i="1" s="1"/>
  <c r="J897" i="1"/>
  <c r="J898" i="1"/>
  <c r="M898" i="1" s="1"/>
  <c r="J899" i="1"/>
  <c r="J900" i="1"/>
  <c r="M900" i="1" s="1"/>
  <c r="J901" i="1"/>
  <c r="J902" i="1"/>
  <c r="M902" i="1" s="1"/>
  <c r="J903" i="1"/>
  <c r="J904" i="1"/>
  <c r="M904" i="1" s="1"/>
  <c r="J905" i="1"/>
  <c r="J906" i="1"/>
  <c r="M906" i="1" s="1"/>
  <c r="J907" i="1"/>
  <c r="J908" i="1"/>
  <c r="M908" i="1" s="1"/>
  <c r="J909" i="1"/>
  <c r="J910" i="1"/>
  <c r="M910" i="1" s="1"/>
  <c r="J911" i="1"/>
  <c r="J912" i="1"/>
  <c r="M912" i="1" s="1"/>
  <c r="J913" i="1"/>
  <c r="J914" i="1"/>
  <c r="M914" i="1" s="1"/>
  <c r="J915" i="1"/>
  <c r="J916" i="1"/>
  <c r="M916" i="1" s="1"/>
  <c r="J917" i="1"/>
  <c r="J918" i="1"/>
  <c r="M918" i="1" s="1"/>
  <c r="J919" i="1"/>
  <c r="J920" i="1"/>
  <c r="M920" i="1" s="1"/>
  <c r="J921" i="1"/>
  <c r="J922" i="1"/>
  <c r="M922" i="1" s="1"/>
  <c r="J923" i="1"/>
  <c r="J924" i="1"/>
  <c r="M924" i="1" s="1"/>
  <c r="J925" i="1"/>
  <c r="J926" i="1"/>
  <c r="M926" i="1" s="1"/>
  <c r="J927" i="1"/>
  <c r="J928" i="1"/>
  <c r="M928" i="1" s="1"/>
  <c r="J929" i="1"/>
  <c r="J930" i="1"/>
  <c r="M930" i="1" s="1"/>
  <c r="J931" i="1"/>
  <c r="J932" i="1"/>
  <c r="M932" i="1" s="1"/>
  <c r="J933" i="1"/>
  <c r="J934" i="1"/>
  <c r="M934" i="1" s="1"/>
  <c r="J935" i="1"/>
  <c r="J936" i="1"/>
  <c r="M936" i="1" s="1"/>
  <c r="J937" i="1"/>
  <c r="J938" i="1"/>
  <c r="M938" i="1" s="1"/>
  <c r="J939" i="1"/>
  <c r="J940" i="1"/>
  <c r="M940" i="1" s="1"/>
  <c r="J941" i="1"/>
  <c r="J942" i="1"/>
  <c r="M942" i="1" s="1"/>
  <c r="J943" i="1"/>
  <c r="J944" i="1"/>
  <c r="M944" i="1" s="1"/>
  <c r="J945" i="1"/>
  <c r="J946" i="1"/>
  <c r="M946" i="1" s="1"/>
  <c r="J947" i="1"/>
  <c r="J948" i="1"/>
  <c r="M948" i="1" s="1"/>
  <c r="J949" i="1"/>
  <c r="J950" i="1"/>
  <c r="M950" i="1" s="1"/>
  <c r="J951" i="1"/>
  <c r="J952" i="1"/>
  <c r="M952" i="1" s="1"/>
  <c r="J953" i="1"/>
  <c r="J954" i="1"/>
  <c r="M954" i="1" s="1"/>
  <c r="J955" i="1"/>
  <c r="J956" i="1"/>
  <c r="M956" i="1" s="1"/>
  <c r="J957" i="1"/>
  <c r="J958" i="1"/>
  <c r="M958" i="1" s="1"/>
  <c r="J959" i="1"/>
  <c r="J960" i="1"/>
  <c r="M960" i="1" s="1"/>
  <c r="J961" i="1"/>
  <c r="J962" i="1"/>
  <c r="M962" i="1" s="1"/>
  <c r="J963" i="1"/>
  <c r="J964" i="1"/>
  <c r="M964" i="1" s="1"/>
  <c r="J965" i="1"/>
  <c r="J966" i="1"/>
  <c r="M966" i="1" s="1"/>
  <c r="J967" i="1"/>
  <c r="J968" i="1"/>
  <c r="M968" i="1" s="1"/>
  <c r="J969" i="1"/>
  <c r="J970" i="1"/>
  <c r="M970" i="1" s="1"/>
  <c r="J971" i="1"/>
  <c r="J972" i="1"/>
  <c r="M972" i="1" s="1"/>
  <c r="J973" i="1"/>
  <c r="J974" i="1"/>
  <c r="M974" i="1" s="1"/>
  <c r="J975" i="1"/>
  <c r="J976" i="1"/>
  <c r="M976" i="1" s="1"/>
  <c r="J977" i="1"/>
  <c r="J978" i="1"/>
  <c r="M978" i="1" s="1"/>
  <c r="J979" i="1"/>
  <c r="J980" i="1"/>
  <c r="M980" i="1" s="1"/>
  <c r="J981" i="1"/>
  <c r="J982" i="1"/>
  <c r="M982" i="1" s="1"/>
  <c r="J983" i="1"/>
  <c r="J984" i="1"/>
  <c r="M984" i="1" s="1"/>
  <c r="J985" i="1"/>
  <c r="J986" i="1"/>
  <c r="M986" i="1" s="1"/>
  <c r="J987" i="1"/>
  <c r="J988" i="1"/>
  <c r="M988" i="1" s="1"/>
  <c r="J989" i="1"/>
  <c r="J990" i="1"/>
  <c r="M990" i="1" s="1"/>
  <c r="J991" i="1"/>
  <c r="J992" i="1"/>
  <c r="M992" i="1" s="1"/>
  <c r="J993" i="1"/>
  <c r="J994" i="1"/>
  <c r="M994" i="1" s="1"/>
  <c r="J995" i="1"/>
  <c r="J996" i="1"/>
  <c r="M996" i="1" s="1"/>
  <c r="J997" i="1"/>
  <c r="J998" i="1"/>
  <c r="M998" i="1" s="1"/>
  <c r="J999" i="1"/>
  <c r="J1000" i="1"/>
  <c r="M1000" i="1" s="1"/>
  <c r="J1001" i="1"/>
  <c r="J1002" i="1"/>
  <c r="M1002" i="1" s="1"/>
  <c r="J1003" i="1"/>
  <c r="J1004" i="1"/>
  <c r="M1004" i="1" s="1"/>
  <c r="J1005" i="1"/>
  <c r="J1006" i="1"/>
  <c r="M1006" i="1" s="1"/>
  <c r="J1007" i="1"/>
  <c r="J1008" i="1"/>
  <c r="M1008" i="1" s="1"/>
  <c r="J1009" i="1"/>
  <c r="J1010" i="1"/>
  <c r="M1010" i="1" s="1"/>
  <c r="J1011" i="1"/>
  <c r="J1012" i="1"/>
  <c r="M1012" i="1" s="1"/>
  <c r="J1013" i="1"/>
  <c r="J1014" i="1"/>
  <c r="M1014" i="1" s="1"/>
  <c r="J1015" i="1"/>
  <c r="J1016" i="1"/>
  <c r="M1016" i="1" s="1"/>
  <c r="J1017" i="1"/>
  <c r="J1018" i="1"/>
  <c r="M1018" i="1" s="1"/>
  <c r="J1019" i="1"/>
  <c r="J1020" i="1"/>
  <c r="M1020" i="1" s="1"/>
  <c r="J1021" i="1"/>
  <c r="J1022" i="1"/>
  <c r="M1022" i="1" s="1"/>
  <c r="J1023" i="1"/>
  <c r="J1024" i="1"/>
  <c r="M1024" i="1" s="1"/>
  <c r="J1025" i="1"/>
  <c r="J1026" i="1"/>
  <c r="M1026" i="1" s="1"/>
  <c r="J1027" i="1"/>
  <c r="J1028" i="1"/>
  <c r="M1028" i="1" s="1"/>
  <c r="J1029" i="1"/>
  <c r="J1030" i="1"/>
  <c r="M1030" i="1" s="1"/>
  <c r="J1031" i="1"/>
  <c r="J1032" i="1"/>
  <c r="M1032" i="1" s="1"/>
  <c r="J1033" i="1"/>
  <c r="J1034" i="1"/>
  <c r="M1034" i="1" s="1"/>
  <c r="J1035" i="1"/>
  <c r="J1036" i="1"/>
  <c r="M1036" i="1" s="1"/>
  <c r="J1037" i="1"/>
  <c r="J1038" i="1"/>
  <c r="M1038" i="1" s="1"/>
  <c r="J1039" i="1"/>
  <c r="J1040" i="1"/>
  <c r="M1040" i="1" s="1"/>
  <c r="J1041" i="1"/>
  <c r="J1042" i="1"/>
  <c r="M1042" i="1" s="1"/>
  <c r="J1043" i="1"/>
  <c r="J1044" i="1"/>
  <c r="M1044" i="1" s="1"/>
  <c r="J1045" i="1"/>
  <c r="J1046" i="1"/>
  <c r="M1046" i="1" s="1"/>
  <c r="J1047" i="1"/>
  <c r="J1048" i="1"/>
  <c r="M1048" i="1" s="1"/>
  <c r="J1049" i="1"/>
  <c r="J1050" i="1"/>
  <c r="M1050" i="1" s="1"/>
  <c r="J1051" i="1"/>
  <c r="J1052" i="1"/>
  <c r="M1052" i="1" s="1"/>
  <c r="J1053" i="1"/>
  <c r="J1054" i="1"/>
  <c r="M1054" i="1" s="1"/>
  <c r="J1055" i="1"/>
  <c r="J1056" i="1"/>
  <c r="M1056" i="1" s="1"/>
  <c r="J1057" i="1"/>
  <c r="J1058" i="1"/>
  <c r="M1058" i="1" s="1"/>
  <c r="J1059" i="1"/>
  <c r="J1060" i="1"/>
  <c r="M1060" i="1" s="1"/>
  <c r="J1061" i="1"/>
  <c r="J1062" i="1"/>
  <c r="M1062" i="1" s="1"/>
  <c r="J1063" i="1"/>
  <c r="J1064" i="1"/>
  <c r="M1064" i="1" s="1"/>
  <c r="J1065" i="1"/>
  <c r="J1066" i="1"/>
  <c r="M1066" i="1" s="1"/>
  <c r="J1067" i="1"/>
  <c r="J1068" i="1"/>
  <c r="M1068" i="1" s="1"/>
  <c r="J1069" i="1"/>
  <c r="J1070" i="1"/>
  <c r="M1070" i="1" s="1"/>
  <c r="J1071" i="1"/>
  <c r="J1072" i="1"/>
  <c r="M1072" i="1" s="1"/>
  <c r="J1073" i="1"/>
  <c r="J1074" i="1"/>
  <c r="M1074" i="1" s="1"/>
  <c r="J1075" i="1"/>
  <c r="J1076" i="1"/>
  <c r="M1076" i="1" s="1"/>
  <c r="J1077" i="1"/>
  <c r="J1078" i="1"/>
  <c r="M1078" i="1" s="1"/>
  <c r="J1079" i="1"/>
  <c r="J1080" i="1"/>
  <c r="M1080" i="1" s="1"/>
  <c r="J1081" i="1"/>
  <c r="J1082" i="1"/>
  <c r="M1082" i="1" s="1"/>
  <c r="J1083" i="1"/>
  <c r="J1084" i="1"/>
  <c r="M1084" i="1" s="1"/>
  <c r="J1085" i="1"/>
  <c r="J1086" i="1"/>
  <c r="M1086" i="1" s="1"/>
  <c r="J1087" i="1"/>
  <c r="J1088" i="1"/>
  <c r="M1088" i="1" s="1"/>
  <c r="J1089" i="1"/>
  <c r="J1090" i="1"/>
  <c r="M1090" i="1" s="1"/>
  <c r="J1091" i="1"/>
  <c r="J1092" i="1"/>
  <c r="M1092" i="1" s="1"/>
  <c r="J1093" i="1"/>
  <c r="J1094" i="1"/>
  <c r="M1094" i="1" s="1"/>
  <c r="J1095" i="1"/>
  <c r="J1096" i="1"/>
  <c r="M1096" i="1" s="1"/>
  <c r="J1097" i="1"/>
  <c r="J1098" i="1"/>
  <c r="M1098" i="1" s="1"/>
  <c r="J1099" i="1"/>
  <c r="J1100" i="1"/>
  <c r="M1100" i="1" s="1"/>
  <c r="J1101" i="1"/>
  <c r="J1102" i="1"/>
  <c r="M1102" i="1" s="1"/>
  <c r="J1103" i="1"/>
  <c r="J1104" i="1"/>
  <c r="M1104" i="1" s="1"/>
  <c r="J1105" i="1"/>
  <c r="J1106" i="1"/>
  <c r="M1106" i="1" s="1"/>
  <c r="J1107" i="1"/>
  <c r="J1108" i="1"/>
  <c r="M1108" i="1" s="1"/>
  <c r="J1109" i="1"/>
  <c r="J1110" i="1"/>
  <c r="M1110" i="1" s="1"/>
  <c r="J1111" i="1"/>
  <c r="J1112" i="1"/>
  <c r="M1112" i="1" s="1"/>
  <c r="J1113" i="1"/>
  <c r="J1114" i="1"/>
  <c r="M1114" i="1" s="1"/>
  <c r="J1115" i="1"/>
  <c r="J1116" i="1"/>
  <c r="M1116" i="1" s="1"/>
  <c r="J1117" i="1"/>
  <c r="J1118" i="1"/>
  <c r="M1118" i="1" s="1"/>
  <c r="J1119" i="1"/>
  <c r="J1120" i="1"/>
  <c r="M1120" i="1" s="1"/>
  <c r="J1121" i="1"/>
  <c r="J1122" i="1"/>
  <c r="M1122" i="1" s="1"/>
  <c r="J1123" i="1"/>
  <c r="J1124" i="1"/>
  <c r="M1124" i="1" s="1"/>
  <c r="J1125" i="1"/>
  <c r="J1126" i="1"/>
  <c r="M1126" i="1" s="1"/>
  <c r="J1127" i="1"/>
  <c r="J1128" i="1"/>
  <c r="M1128" i="1" s="1"/>
  <c r="J1129" i="1"/>
  <c r="J1130" i="1"/>
  <c r="M1130" i="1" s="1"/>
  <c r="J1131" i="1"/>
  <c r="J1132" i="1"/>
  <c r="M1132" i="1" s="1"/>
  <c r="J1133" i="1"/>
  <c r="J1134" i="1"/>
  <c r="M1134" i="1" s="1"/>
  <c r="J1135" i="1"/>
  <c r="J1136" i="1"/>
  <c r="M1136" i="1" s="1"/>
  <c r="J1137" i="1"/>
  <c r="J1138" i="1"/>
  <c r="M1138" i="1" s="1"/>
  <c r="J1139" i="1"/>
  <c r="J1140" i="1"/>
  <c r="M1140" i="1" s="1"/>
  <c r="J1141" i="1"/>
  <c r="J1142" i="1"/>
  <c r="M1142" i="1" s="1"/>
  <c r="J1143" i="1"/>
  <c r="J1144" i="1"/>
  <c r="M1144" i="1" s="1"/>
  <c r="J1145" i="1"/>
  <c r="J1146" i="1"/>
  <c r="M1146" i="1" s="1"/>
  <c r="J1147" i="1"/>
  <c r="J1148" i="1"/>
  <c r="M1148" i="1" s="1"/>
  <c r="J1149" i="1"/>
  <c r="J1150" i="1"/>
  <c r="M1150" i="1" s="1"/>
  <c r="J1151" i="1"/>
  <c r="J1152" i="1"/>
  <c r="M1152" i="1" s="1"/>
  <c r="J1153" i="1"/>
  <c r="J1154" i="1"/>
  <c r="M1154" i="1" s="1"/>
  <c r="J1155" i="1"/>
  <c r="J1156" i="1"/>
  <c r="M1156" i="1" s="1"/>
  <c r="J1157" i="1"/>
  <c r="J1158" i="1"/>
  <c r="M1158" i="1" s="1"/>
  <c r="J1159" i="1"/>
  <c r="J1160" i="1"/>
  <c r="M1160" i="1" s="1"/>
  <c r="J1161" i="1"/>
  <c r="J1162" i="1"/>
  <c r="M1162" i="1" s="1"/>
  <c r="J1163" i="1"/>
  <c r="J1164" i="1"/>
  <c r="M1164" i="1" s="1"/>
  <c r="J1165" i="1"/>
  <c r="J1166" i="1"/>
  <c r="M1166" i="1" s="1"/>
  <c r="J1167" i="1"/>
  <c r="J1168" i="1"/>
  <c r="M1168" i="1" s="1"/>
  <c r="J1169" i="1"/>
  <c r="J1170" i="1"/>
  <c r="M1170" i="1" s="1"/>
  <c r="J1171" i="1"/>
  <c r="J1172" i="1"/>
  <c r="M1172" i="1" s="1"/>
  <c r="J1173" i="1"/>
  <c r="J1174" i="1"/>
  <c r="M1174" i="1" s="1"/>
  <c r="J1175" i="1"/>
  <c r="J1176" i="1"/>
  <c r="M1176" i="1" s="1"/>
  <c r="J1177" i="1"/>
  <c r="J1178" i="1"/>
  <c r="M1178" i="1" s="1"/>
  <c r="J1179" i="1"/>
  <c r="J1180" i="1"/>
  <c r="M1180" i="1" s="1"/>
  <c r="J1181" i="1"/>
  <c r="J1182" i="1"/>
  <c r="M1182" i="1" s="1"/>
  <c r="J1183" i="1"/>
  <c r="J1184" i="1"/>
  <c r="M1184" i="1" s="1"/>
  <c r="J1185" i="1"/>
  <c r="J1186" i="1"/>
  <c r="M1186" i="1" s="1"/>
  <c r="J1187" i="1"/>
  <c r="J1188" i="1"/>
  <c r="M1188" i="1" s="1"/>
  <c r="J1189" i="1"/>
  <c r="J1190" i="1"/>
  <c r="M1190" i="1" s="1"/>
  <c r="J1191" i="1"/>
  <c r="J1192" i="1"/>
  <c r="M1192" i="1" s="1"/>
  <c r="J1193" i="1"/>
  <c r="J1194" i="1"/>
  <c r="M1194" i="1" s="1"/>
  <c r="J1195" i="1"/>
  <c r="J1196" i="1"/>
  <c r="M1196" i="1" s="1"/>
  <c r="J1197" i="1"/>
  <c r="J1198" i="1"/>
  <c r="M1198" i="1" s="1"/>
  <c r="J1199" i="1"/>
  <c r="J1200" i="1"/>
  <c r="M1200" i="1" s="1"/>
  <c r="J1201" i="1"/>
  <c r="J1202" i="1"/>
  <c r="M1202" i="1" s="1"/>
  <c r="J1203" i="1"/>
  <c r="J1204" i="1"/>
  <c r="M1204" i="1" s="1"/>
  <c r="J1205" i="1"/>
  <c r="J1206" i="1"/>
  <c r="M1206" i="1" s="1"/>
  <c r="J1207" i="1"/>
  <c r="J1208" i="1"/>
  <c r="M1208" i="1" s="1"/>
  <c r="J1209" i="1"/>
  <c r="J1210" i="1"/>
  <c r="M1210" i="1" s="1"/>
  <c r="J1211" i="1"/>
  <c r="J1212" i="1"/>
  <c r="M1212" i="1" s="1"/>
  <c r="J1213" i="1"/>
  <c r="J1214" i="1"/>
  <c r="M1214" i="1" s="1"/>
  <c r="J1215" i="1"/>
  <c r="J1216" i="1"/>
  <c r="M1216" i="1" s="1"/>
  <c r="J1217" i="1"/>
  <c r="J1218" i="1"/>
  <c r="M1218" i="1" s="1"/>
  <c r="J1219" i="1"/>
  <c r="J1220" i="1"/>
  <c r="M1220" i="1" s="1"/>
  <c r="J1221" i="1"/>
  <c r="J1222" i="1"/>
  <c r="M1222" i="1" s="1"/>
  <c r="J1223" i="1"/>
  <c r="J1224" i="1"/>
  <c r="M1224" i="1" s="1"/>
  <c r="J1225" i="1"/>
  <c r="J1226" i="1"/>
  <c r="M1226" i="1" s="1"/>
  <c r="J1227" i="1"/>
  <c r="J1228" i="1"/>
  <c r="M1228" i="1" s="1"/>
  <c r="J1229" i="1"/>
  <c r="J1230" i="1"/>
  <c r="M1230" i="1" s="1"/>
  <c r="J1231" i="1"/>
  <c r="J1232" i="1"/>
  <c r="M1232" i="1" s="1"/>
  <c r="J1233" i="1"/>
  <c r="J1234" i="1"/>
  <c r="M1234" i="1" s="1"/>
  <c r="J1235" i="1"/>
  <c r="J1236" i="1"/>
  <c r="M1236" i="1" s="1"/>
  <c r="J1237" i="1"/>
  <c r="J1238" i="1"/>
  <c r="M1238" i="1" s="1"/>
  <c r="J1239" i="1"/>
  <c r="J1240" i="1"/>
  <c r="M1240" i="1" s="1"/>
  <c r="J1241" i="1"/>
  <c r="J1242" i="1"/>
  <c r="M1242" i="1" s="1"/>
  <c r="J1243" i="1"/>
  <c r="J1244" i="1"/>
  <c r="M1244" i="1" s="1"/>
  <c r="J1245" i="1"/>
  <c r="J1246" i="1"/>
  <c r="M1246" i="1" s="1"/>
  <c r="J1247" i="1"/>
  <c r="J1248" i="1"/>
  <c r="M1248" i="1" s="1"/>
  <c r="J1249" i="1"/>
  <c r="J1250" i="1"/>
  <c r="M1250" i="1" s="1"/>
  <c r="J1251" i="1"/>
  <c r="J1252" i="1"/>
  <c r="M1252" i="1" s="1"/>
  <c r="J1253" i="1"/>
  <c r="J1254" i="1"/>
  <c r="M1254" i="1" s="1"/>
  <c r="J1255" i="1"/>
  <c r="J1256" i="1"/>
  <c r="M1256" i="1" s="1"/>
  <c r="J1257" i="1"/>
  <c r="J1258" i="1"/>
  <c r="M1258" i="1" s="1"/>
  <c r="J1259" i="1"/>
  <c r="J1260" i="1"/>
  <c r="M1260" i="1" s="1"/>
  <c r="J1261" i="1"/>
  <c r="J1262" i="1"/>
  <c r="M1262" i="1" s="1"/>
  <c r="J1263" i="1"/>
  <c r="J1264" i="1"/>
  <c r="M1264" i="1" s="1"/>
  <c r="J1265" i="1"/>
  <c r="J1266" i="1"/>
  <c r="M1266" i="1" s="1"/>
  <c r="J1267" i="1"/>
  <c r="J1268" i="1"/>
  <c r="M1268" i="1" s="1"/>
  <c r="J1269" i="1"/>
  <c r="J1270" i="1"/>
  <c r="M1270" i="1" s="1"/>
  <c r="J1271" i="1"/>
  <c r="J1272" i="1"/>
  <c r="M1272" i="1" s="1"/>
  <c r="J1273" i="1"/>
  <c r="J1274" i="1"/>
  <c r="M1274" i="1" s="1"/>
  <c r="J1275" i="1"/>
  <c r="J1276" i="1"/>
  <c r="M1276" i="1" s="1"/>
  <c r="J1277" i="1"/>
  <c r="J1278" i="1"/>
  <c r="M1278" i="1" s="1"/>
  <c r="J1279" i="1"/>
  <c r="J1280" i="1"/>
  <c r="M1280" i="1" s="1"/>
  <c r="J1281" i="1"/>
  <c r="J1282" i="1"/>
  <c r="M1282" i="1" s="1"/>
  <c r="J1283" i="1"/>
  <c r="J1284" i="1"/>
  <c r="M1284" i="1" s="1"/>
  <c r="J1285" i="1"/>
  <c r="J1286" i="1"/>
  <c r="M1286" i="1" s="1"/>
  <c r="J1287" i="1"/>
  <c r="J1288" i="1"/>
  <c r="M1288" i="1" s="1"/>
  <c r="J1289" i="1"/>
  <c r="J1290" i="1"/>
  <c r="M1290" i="1" s="1"/>
  <c r="J1291" i="1"/>
  <c r="J1292" i="1"/>
  <c r="M1292" i="1" s="1"/>
  <c r="J1293" i="1"/>
  <c r="J1294" i="1"/>
  <c r="M1294" i="1" s="1"/>
  <c r="J1295" i="1"/>
  <c r="J1296" i="1"/>
  <c r="M1296" i="1" s="1"/>
  <c r="J1297" i="1"/>
  <c r="J1298" i="1"/>
  <c r="M1298" i="1" s="1"/>
  <c r="J1299" i="1"/>
  <c r="J1300" i="1"/>
  <c r="M1300" i="1" s="1"/>
  <c r="J1301" i="1"/>
  <c r="J1302" i="1"/>
  <c r="M1302" i="1" s="1"/>
  <c r="J1303" i="1"/>
  <c r="J1304" i="1"/>
  <c r="M1304" i="1" s="1"/>
  <c r="J1305" i="1"/>
  <c r="J1306" i="1"/>
  <c r="M1306" i="1" s="1"/>
  <c r="J1307" i="1"/>
  <c r="J1308" i="1"/>
  <c r="M1308" i="1" s="1"/>
  <c r="J1309" i="1"/>
  <c r="J1310" i="1"/>
  <c r="M1310" i="1" s="1"/>
  <c r="J1311" i="1"/>
  <c r="J1312" i="1"/>
  <c r="M1312" i="1" s="1"/>
  <c r="J1313" i="1"/>
  <c r="J1314" i="1"/>
  <c r="M1314" i="1" s="1"/>
  <c r="J1315" i="1"/>
  <c r="J1316" i="1"/>
  <c r="M1316" i="1" s="1"/>
  <c r="J1317" i="1"/>
  <c r="J1318" i="1"/>
  <c r="M1318" i="1" s="1"/>
  <c r="J1319" i="1"/>
  <c r="J1320" i="1"/>
  <c r="M1320" i="1" s="1"/>
  <c r="J1321" i="1"/>
  <c r="J1322" i="1"/>
  <c r="M1322" i="1" s="1"/>
  <c r="J1323" i="1"/>
  <c r="J1324" i="1"/>
  <c r="M1324" i="1" s="1"/>
  <c r="J1325" i="1"/>
  <c r="J1326" i="1"/>
  <c r="M1326" i="1" s="1"/>
  <c r="J1327" i="1"/>
  <c r="J1328" i="1"/>
  <c r="M1328" i="1" s="1"/>
  <c r="J1329" i="1"/>
  <c r="J1330" i="1"/>
  <c r="M1330" i="1" s="1"/>
  <c r="J1331" i="1"/>
  <c r="J1332" i="1"/>
  <c r="M1332" i="1" s="1"/>
  <c r="J1333" i="1"/>
  <c r="J1334" i="1"/>
  <c r="M1334" i="1" s="1"/>
  <c r="J1335" i="1"/>
  <c r="J1336" i="1"/>
  <c r="M1336" i="1" s="1"/>
  <c r="J1337" i="1"/>
  <c r="J1338" i="1"/>
  <c r="M1338" i="1" s="1"/>
  <c r="J1339" i="1"/>
  <c r="J1340" i="1"/>
  <c r="M1340" i="1" s="1"/>
  <c r="J1341" i="1"/>
  <c r="J1342" i="1"/>
  <c r="M1342" i="1" s="1"/>
  <c r="J1343" i="1"/>
  <c r="J1344" i="1"/>
  <c r="M1344" i="1" s="1"/>
  <c r="J1345" i="1"/>
  <c r="J1346" i="1"/>
  <c r="M1346" i="1" s="1"/>
  <c r="J1347" i="1"/>
  <c r="J1348" i="1"/>
  <c r="M1348" i="1" s="1"/>
  <c r="J1349" i="1"/>
  <c r="J1350" i="1"/>
  <c r="M1350" i="1" s="1"/>
  <c r="J1351" i="1"/>
  <c r="J1352" i="1"/>
  <c r="M1352" i="1" s="1"/>
  <c r="J1353" i="1"/>
  <c r="J1354" i="1"/>
  <c r="M1354" i="1" s="1"/>
  <c r="J1355" i="1"/>
  <c r="J1356" i="1"/>
  <c r="M1356" i="1" s="1"/>
  <c r="J1357" i="1"/>
  <c r="J1358" i="1"/>
  <c r="M1358" i="1" s="1"/>
  <c r="J1359" i="1"/>
  <c r="J1360" i="1"/>
  <c r="M1360" i="1" s="1"/>
  <c r="J1361" i="1"/>
  <c r="J1362" i="1"/>
  <c r="M1362" i="1" s="1"/>
  <c r="J1363" i="1"/>
  <c r="J1364" i="1"/>
  <c r="M1364" i="1" s="1"/>
  <c r="J1365" i="1"/>
  <c r="J1366" i="1"/>
  <c r="M1366" i="1" s="1"/>
  <c r="J1367" i="1"/>
  <c r="J1368" i="1"/>
  <c r="M1368" i="1" s="1"/>
  <c r="J1369" i="1"/>
  <c r="J1370" i="1"/>
  <c r="M1370" i="1" s="1"/>
  <c r="J1371" i="1"/>
  <c r="J1372" i="1"/>
  <c r="M1372" i="1" s="1"/>
  <c r="J1373" i="1"/>
  <c r="J1374" i="1"/>
  <c r="M1374" i="1" s="1"/>
  <c r="J1375" i="1"/>
  <c r="J1376" i="1"/>
  <c r="M1376" i="1" s="1"/>
  <c r="J1377" i="1"/>
  <c r="J1378" i="1"/>
  <c r="M1378" i="1" s="1"/>
  <c r="J1379" i="1"/>
  <c r="J1380" i="1"/>
  <c r="M1380" i="1" s="1"/>
  <c r="J1381" i="1"/>
  <c r="J1382" i="1"/>
  <c r="M1382" i="1" s="1"/>
  <c r="J1383" i="1"/>
  <c r="J1384" i="1"/>
  <c r="M1384" i="1" s="1"/>
  <c r="J1385" i="1"/>
  <c r="J1386" i="1"/>
  <c r="M1386" i="1" s="1"/>
  <c r="J1387" i="1"/>
  <c r="J1388" i="1"/>
  <c r="M1388" i="1" s="1"/>
  <c r="J1389" i="1"/>
  <c r="J1390" i="1"/>
  <c r="M1390" i="1" s="1"/>
  <c r="J1391" i="1"/>
  <c r="J1392" i="1"/>
  <c r="M1392" i="1" s="1"/>
  <c r="J1393" i="1"/>
  <c r="J1394" i="1"/>
  <c r="M1394" i="1" s="1"/>
  <c r="J1395" i="1"/>
  <c r="J1396" i="1"/>
  <c r="M1396" i="1" s="1"/>
  <c r="J1397" i="1"/>
  <c r="J1398" i="1"/>
  <c r="M1398" i="1" s="1"/>
  <c r="J1399" i="1"/>
  <c r="J1400" i="1"/>
  <c r="M1400" i="1" s="1"/>
  <c r="J1401" i="1"/>
  <c r="J1402" i="1"/>
  <c r="M1402" i="1" s="1"/>
  <c r="J1403" i="1"/>
  <c r="J1404" i="1"/>
  <c r="M1404" i="1" s="1"/>
  <c r="J1405" i="1"/>
  <c r="J1406" i="1"/>
  <c r="M1406" i="1" s="1"/>
  <c r="J1407" i="1"/>
  <c r="J1408" i="1"/>
  <c r="M1408" i="1" s="1"/>
  <c r="J1409" i="1"/>
  <c r="J1410" i="1"/>
  <c r="M1410" i="1" s="1"/>
  <c r="J1411" i="1"/>
  <c r="J1412" i="1"/>
  <c r="M1412" i="1" s="1"/>
  <c r="J1413" i="1"/>
  <c r="J1414" i="1"/>
  <c r="M1414" i="1" s="1"/>
  <c r="J1415" i="1"/>
  <c r="J1416" i="1"/>
  <c r="M1416" i="1" s="1"/>
  <c r="J1417" i="1"/>
  <c r="J1418" i="1"/>
  <c r="M1418" i="1" s="1"/>
  <c r="J1419" i="1"/>
  <c r="J1420" i="1"/>
  <c r="M1420" i="1" s="1"/>
  <c r="J1421" i="1"/>
  <c r="J1422" i="1"/>
  <c r="M1422" i="1" s="1"/>
  <c r="J1423" i="1"/>
  <c r="J1424" i="1"/>
  <c r="M1424" i="1" s="1"/>
  <c r="J1425" i="1"/>
  <c r="J1426" i="1"/>
  <c r="M1426" i="1" s="1"/>
  <c r="J1427" i="1"/>
  <c r="J1428" i="1"/>
  <c r="M1428" i="1" s="1"/>
  <c r="J1429" i="1"/>
  <c r="J1430" i="1"/>
  <c r="M1430" i="1" s="1"/>
  <c r="J1431" i="1"/>
  <c r="J1432" i="1"/>
  <c r="M1432" i="1" s="1"/>
  <c r="J1433" i="1"/>
  <c r="J1434" i="1"/>
  <c r="M1434" i="1" s="1"/>
  <c r="J1435" i="1"/>
  <c r="J1436" i="1"/>
  <c r="M1436" i="1" s="1"/>
  <c r="J1437" i="1"/>
  <c r="J1438" i="1"/>
  <c r="M1438" i="1" s="1"/>
  <c r="J1439" i="1"/>
  <c r="J1440" i="1"/>
  <c r="M1440" i="1" s="1"/>
  <c r="J1441" i="1"/>
  <c r="J1442" i="1"/>
  <c r="M1442" i="1" s="1"/>
  <c r="J1443" i="1"/>
  <c r="J1444" i="1"/>
  <c r="M1444" i="1" s="1"/>
  <c r="J1445" i="1"/>
  <c r="J1446" i="1"/>
  <c r="M1446" i="1" s="1"/>
  <c r="J1447" i="1"/>
  <c r="J1448" i="1"/>
  <c r="M1448" i="1" s="1"/>
  <c r="J1449" i="1"/>
  <c r="J1450" i="1"/>
  <c r="M1450" i="1" s="1"/>
  <c r="J1451" i="1"/>
  <c r="J1452" i="1"/>
  <c r="M1452" i="1" s="1"/>
  <c r="J1453" i="1"/>
  <c r="J1454" i="1"/>
  <c r="M1454" i="1" s="1"/>
  <c r="J1455" i="1"/>
  <c r="J1456" i="1"/>
  <c r="M1456" i="1" s="1"/>
  <c r="J1457" i="1"/>
  <c r="J1458" i="1"/>
  <c r="M1458" i="1" s="1"/>
  <c r="J1459" i="1"/>
  <c r="J1460" i="1"/>
  <c r="M1460" i="1" s="1"/>
  <c r="J1461" i="1"/>
  <c r="J1462" i="1"/>
  <c r="M1462" i="1" s="1"/>
  <c r="J1463" i="1"/>
  <c r="J1464" i="1"/>
  <c r="M1464" i="1" s="1"/>
  <c r="J1465" i="1"/>
  <c r="J1466" i="1"/>
  <c r="M1466" i="1" s="1"/>
  <c r="J1467" i="1"/>
  <c r="J1468" i="1"/>
  <c r="M1468" i="1" s="1"/>
  <c r="J1469" i="1"/>
  <c r="J1470" i="1"/>
  <c r="M1470" i="1" s="1"/>
  <c r="J1471" i="1"/>
  <c r="J1472" i="1"/>
  <c r="M1472" i="1" s="1"/>
  <c r="J1473" i="1"/>
  <c r="J1474" i="1"/>
  <c r="M1474" i="1" s="1"/>
  <c r="J1475" i="1"/>
  <c r="J1476" i="1"/>
  <c r="M1476" i="1" s="1"/>
  <c r="J1477" i="1"/>
  <c r="J1478" i="1"/>
  <c r="M1478" i="1" s="1"/>
  <c r="J1479" i="1"/>
  <c r="J1480" i="1"/>
  <c r="M1480" i="1" s="1"/>
  <c r="J1481" i="1"/>
  <c r="J1482" i="1"/>
  <c r="M1482" i="1" s="1"/>
  <c r="J1483" i="1"/>
  <c r="J1484" i="1"/>
  <c r="M1484" i="1" s="1"/>
  <c r="J1485" i="1"/>
  <c r="J1486" i="1"/>
  <c r="M1486" i="1" s="1"/>
  <c r="J1487" i="1"/>
  <c r="J1488" i="1"/>
  <c r="M1488" i="1" s="1"/>
  <c r="J1489" i="1"/>
  <c r="J1490" i="1"/>
  <c r="M1490" i="1" s="1"/>
  <c r="J1491" i="1"/>
  <c r="J1492" i="1"/>
  <c r="M1492" i="1" s="1"/>
  <c r="J1493" i="1"/>
  <c r="J1494" i="1"/>
  <c r="M1494" i="1" s="1"/>
  <c r="J1495" i="1"/>
  <c r="J1496" i="1"/>
  <c r="M1496" i="1" s="1"/>
  <c r="J1497" i="1"/>
  <c r="J1498" i="1"/>
  <c r="M1498" i="1" s="1"/>
  <c r="J1499" i="1"/>
  <c r="J1500" i="1"/>
  <c r="M1500" i="1" s="1"/>
  <c r="J1501" i="1"/>
  <c r="J1502" i="1"/>
  <c r="M1502" i="1" s="1"/>
  <c r="J1503" i="1"/>
  <c r="J1504" i="1"/>
  <c r="M1504" i="1" s="1"/>
  <c r="J1505" i="1"/>
  <c r="J1506" i="1"/>
  <c r="M1506" i="1" s="1"/>
  <c r="J1507" i="1"/>
  <c r="J1508" i="1"/>
  <c r="M1508" i="1" s="1"/>
  <c r="J1509" i="1"/>
  <c r="J1510" i="1"/>
  <c r="M1510" i="1" s="1"/>
  <c r="J1511" i="1"/>
  <c r="J1512" i="1"/>
  <c r="M1512" i="1" s="1"/>
  <c r="J1513" i="1"/>
  <c r="J1514" i="1"/>
  <c r="M1514" i="1" s="1"/>
  <c r="J1515" i="1"/>
  <c r="J1516" i="1"/>
  <c r="M1516" i="1" s="1"/>
  <c r="J1517" i="1"/>
  <c r="J1518" i="1"/>
  <c r="M1518" i="1" s="1"/>
  <c r="J1519" i="1"/>
  <c r="J1520" i="1"/>
  <c r="M1520" i="1" s="1"/>
  <c r="J1521" i="1"/>
  <c r="J1522" i="1"/>
  <c r="M1522" i="1" s="1"/>
  <c r="J1523" i="1"/>
  <c r="J1524" i="1"/>
  <c r="M1524" i="1" s="1"/>
  <c r="J1525" i="1"/>
  <c r="J1526" i="1"/>
  <c r="M1526" i="1" s="1"/>
  <c r="J1527" i="1"/>
  <c r="J1528" i="1"/>
  <c r="M1528" i="1" s="1"/>
  <c r="J1529" i="1"/>
  <c r="J1530" i="1"/>
  <c r="M1530" i="1" s="1"/>
  <c r="J1531" i="1"/>
  <c r="J1532" i="1"/>
  <c r="M1532" i="1" s="1"/>
  <c r="J1533" i="1"/>
  <c r="J1534" i="1"/>
  <c r="M1534" i="1" s="1"/>
  <c r="J1535" i="1"/>
  <c r="J1536" i="1"/>
  <c r="M1536" i="1" s="1"/>
  <c r="J1537" i="1"/>
  <c r="J1538" i="1"/>
  <c r="M1538" i="1" s="1"/>
  <c r="J1539" i="1"/>
  <c r="J1540" i="1"/>
  <c r="M1540" i="1" s="1"/>
  <c r="J1541" i="1"/>
  <c r="J1542" i="1"/>
  <c r="M1542" i="1" s="1"/>
  <c r="J1543" i="1"/>
  <c r="J1544" i="1"/>
  <c r="M1544" i="1" s="1"/>
  <c r="J1545" i="1"/>
  <c r="J1546" i="1"/>
  <c r="M1546" i="1" s="1"/>
  <c r="J1547" i="1"/>
  <c r="J1548" i="1"/>
  <c r="M1548" i="1" s="1"/>
  <c r="J1549" i="1"/>
  <c r="J1550" i="1"/>
  <c r="M1550" i="1" s="1"/>
  <c r="J1551" i="1"/>
  <c r="J1552" i="1"/>
  <c r="M1552" i="1" s="1"/>
  <c r="J1553" i="1"/>
  <c r="J1554" i="1"/>
  <c r="M1554" i="1" s="1"/>
  <c r="J1555" i="1"/>
  <c r="J1556" i="1"/>
  <c r="M1556" i="1" s="1"/>
  <c r="J1557" i="1"/>
  <c r="J1558" i="1"/>
  <c r="M1558" i="1" s="1"/>
  <c r="J1559" i="1"/>
  <c r="J1560" i="1"/>
  <c r="M1560" i="1" s="1"/>
  <c r="J1561" i="1"/>
  <c r="J1562" i="1"/>
  <c r="M1562" i="1" s="1"/>
  <c r="J1563" i="1"/>
  <c r="J1564" i="1"/>
  <c r="M1564" i="1" s="1"/>
  <c r="J1565" i="1"/>
  <c r="J1566" i="1"/>
  <c r="M1566" i="1" s="1"/>
  <c r="J1567" i="1"/>
  <c r="J1568" i="1"/>
  <c r="M1568" i="1" s="1"/>
  <c r="J1569" i="1"/>
  <c r="J1570" i="1"/>
  <c r="M1570" i="1" s="1"/>
  <c r="J1571" i="1"/>
  <c r="J1572" i="1"/>
  <c r="M1572" i="1" s="1"/>
  <c r="J1573" i="1"/>
  <c r="J1574" i="1"/>
  <c r="M1574" i="1" s="1"/>
  <c r="J1575" i="1"/>
  <c r="J1576" i="1"/>
  <c r="M1576" i="1" s="1"/>
  <c r="J1577" i="1"/>
  <c r="J1578" i="1"/>
  <c r="M1578" i="1" s="1"/>
  <c r="J1579" i="1"/>
  <c r="J1580" i="1"/>
  <c r="M1580" i="1" s="1"/>
  <c r="J1581" i="1"/>
  <c r="J1582" i="1"/>
  <c r="M1582" i="1" s="1"/>
  <c r="J1583" i="1"/>
  <c r="J1584" i="1"/>
  <c r="M1584" i="1" s="1"/>
  <c r="J1585" i="1"/>
  <c r="J1586" i="1"/>
  <c r="M1586" i="1" s="1"/>
  <c r="J1587" i="1"/>
  <c r="J1588" i="1"/>
  <c r="M1588" i="1" s="1"/>
  <c r="J1589" i="1"/>
  <c r="J1590" i="1"/>
  <c r="M1590" i="1" s="1"/>
  <c r="J1591" i="1"/>
  <c r="J1592" i="1"/>
  <c r="M1592" i="1" s="1"/>
  <c r="J1593" i="1"/>
  <c r="J1594" i="1"/>
  <c r="M1594" i="1" s="1"/>
  <c r="J1595" i="1"/>
  <c r="J1596" i="1"/>
  <c r="M1596" i="1" s="1"/>
  <c r="J1597" i="1"/>
  <c r="J1598" i="1"/>
  <c r="M1598" i="1" s="1"/>
  <c r="J1599" i="1"/>
  <c r="J1600" i="1"/>
  <c r="M1600" i="1" s="1"/>
  <c r="J1601" i="1"/>
  <c r="J1602" i="1"/>
  <c r="M1602" i="1" s="1"/>
  <c r="J1603" i="1"/>
  <c r="J1604" i="1"/>
  <c r="M1604" i="1" s="1"/>
  <c r="J1605" i="1"/>
  <c r="J1606" i="1"/>
  <c r="M1606" i="1" s="1"/>
  <c r="J1607" i="1"/>
  <c r="J1608" i="1"/>
  <c r="M1608" i="1" s="1"/>
  <c r="J1609" i="1"/>
  <c r="J1610" i="1"/>
  <c r="M1610" i="1" s="1"/>
  <c r="J1611" i="1"/>
  <c r="J1612" i="1"/>
  <c r="M1612" i="1" s="1"/>
  <c r="J1613" i="1"/>
  <c r="J1614" i="1"/>
  <c r="M1614" i="1" s="1"/>
  <c r="J1615" i="1"/>
  <c r="J1616" i="1"/>
  <c r="M1616" i="1" s="1"/>
  <c r="J1617" i="1"/>
  <c r="J1618" i="1"/>
  <c r="M1618" i="1" s="1"/>
  <c r="J1619" i="1"/>
  <c r="J1620" i="1"/>
  <c r="M1620" i="1" s="1"/>
  <c r="J1621" i="1"/>
  <c r="J1622" i="1"/>
  <c r="M1622" i="1" s="1"/>
  <c r="J1623" i="1"/>
  <c r="J1624" i="1"/>
  <c r="M1624" i="1" s="1"/>
  <c r="J1625" i="1"/>
  <c r="J1626" i="1"/>
  <c r="M1626" i="1" s="1"/>
  <c r="J1627" i="1"/>
  <c r="J1628" i="1"/>
  <c r="M1628" i="1" s="1"/>
  <c r="J1629" i="1"/>
  <c r="J1630" i="1"/>
  <c r="M1630" i="1" s="1"/>
  <c r="J1631" i="1"/>
  <c r="J1632" i="1"/>
  <c r="M1632" i="1" s="1"/>
  <c r="J1633" i="1"/>
  <c r="J1634" i="1"/>
  <c r="M1634" i="1" s="1"/>
  <c r="J1635" i="1"/>
  <c r="J1636" i="1"/>
  <c r="M1636" i="1" s="1"/>
  <c r="J1637" i="1"/>
  <c r="J1638" i="1"/>
  <c r="M1638" i="1" s="1"/>
  <c r="J1639" i="1"/>
  <c r="J1640" i="1"/>
  <c r="M1640" i="1" s="1"/>
  <c r="J1641" i="1"/>
  <c r="J1642" i="1"/>
  <c r="M1642" i="1" s="1"/>
  <c r="J1643" i="1"/>
  <c r="J1644" i="1"/>
  <c r="M1644" i="1" s="1"/>
  <c r="J1645" i="1"/>
  <c r="J1646" i="1"/>
  <c r="M1646" i="1" s="1"/>
  <c r="J1647" i="1"/>
  <c r="J1648" i="1"/>
  <c r="M1648" i="1" s="1"/>
  <c r="J1649" i="1"/>
  <c r="J1650" i="1"/>
  <c r="M1650" i="1" s="1"/>
  <c r="J1651" i="1"/>
  <c r="J1652" i="1"/>
  <c r="M1652" i="1" s="1"/>
  <c r="J1653" i="1"/>
  <c r="J1654" i="1"/>
  <c r="M1654" i="1" s="1"/>
  <c r="J1655" i="1"/>
  <c r="J1656" i="1"/>
  <c r="M1656" i="1" s="1"/>
  <c r="J1657" i="1"/>
  <c r="J1658" i="1"/>
  <c r="M1658" i="1" s="1"/>
  <c r="J1659" i="1"/>
  <c r="J1660" i="1"/>
  <c r="M1660" i="1" s="1"/>
  <c r="J1661" i="1"/>
  <c r="J1662" i="1"/>
  <c r="M1662" i="1" s="1"/>
  <c r="J1663" i="1"/>
  <c r="J1664" i="1"/>
  <c r="M1664" i="1" s="1"/>
  <c r="J1665" i="1"/>
  <c r="J1666" i="1"/>
  <c r="M1666" i="1" s="1"/>
  <c r="J1667" i="1"/>
  <c r="J1668" i="1"/>
  <c r="M1668" i="1" s="1"/>
  <c r="J1669" i="1"/>
  <c r="J1670" i="1"/>
  <c r="M1670" i="1" s="1"/>
  <c r="J1671" i="1"/>
  <c r="J1672" i="1"/>
  <c r="M1672" i="1" s="1"/>
  <c r="J1673" i="1"/>
  <c r="J1674" i="1"/>
  <c r="M1674" i="1" s="1"/>
  <c r="J1675" i="1"/>
  <c r="J1676" i="1"/>
  <c r="M1676" i="1" s="1"/>
  <c r="J1677" i="1"/>
  <c r="J1678" i="1"/>
  <c r="M1678" i="1" s="1"/>
  <c r="J1679" i="1"/>
  <c r="J1680" i="1"/>
  <c r="M1680" i="1" s="1"/>
  <c r="J1681" i="1"/>
  <c r="J1682" i="1"/>
  <c r="M1682" i="1" s="1"/>
  <c r="J1683" i="1"/>
  <c r="J1684" i="1"/>
  <c r="M1684" i="1" s="1"/>
  <c r="J1685" i="1"/>
  <c r="J1686" i="1"/>
  <c r="M1686" i="1" s="1"/>
  <c r="J1687" i="1"/>
  <c r="J1688" i="1"/>
  <c r="M1688" i="1" s="1"/>
  <c r="J1689" i="1"/>
  <c r="J1690" i="1"/>
  <c r="M1690" i="1" s="1"/>
  <c r="J1691" i="1"/>
  <c r="J1692" i="1"/>
  <c r="M1692" i="1" s="1"/>
  <c r="J1693" i="1"/>
  <c r="J1694" i="1"/>
  <c r="M1694" i="1" s="1"/>
  <c r="J1695" i="1"/>
  <c r="J1696" i="1"/>
  <c r="M1696" i="1" s="1"/>
  <c r="J1697" i="1"/>
  <c r="J1698" i="1"/>
  <c r="M1698" i="1" s="1"/>
  <c r="J1699" i="1"/>
  <c r="J1700" i="1"/>
  <c r="M1700" i="1" s="1"/>
  <c r="J1701" i="1"/>
  <c r="J1702" i="1"/>
  <c r="M1702" i="1" s="1"/>
  <c r="J1703" i="1"/>
  <c r="J1704" i="1"/>
  <c r="M1704" i="1" s="1"/>
  <c r="J1705" i="1"/>
  <c r="J1706" i="1"/>
  <c r="M1706" i="1" s="1"/>
  <c r="J1707" i="1"/>
  <c r="J1708" i="1"/>
  <c r="M1708" i="1" s="1"/>
  <c r="J1709" i="1"/>
  <c r="J1710" i="1"/>
  <c r="M1710" i="1" s="1"/>
  <c r="J1711" i="1"/>
  <c r="J1712" i="1"/>
  <c r="M1712" i="1" s="1"/>
  <c r="J1713" i="1"/>
  <c r="J1714" i="1"/>
  <c r="M1714" i="1" s="1"/>
  <c r="J1715" i="1"/>
  <c r="J1716" i="1"/>
  <c r="M1716" i="1" s="1"/>
  <c r="J1717" i="1"/>
  <c r="J1718" i="1"/>
  <c r="M1718" i="1" s="1"/>
  <c r="J1719" i="1"/>
  <c r="J1720" i="1"/>
  <c r="M1720" i="1" s="1"/>
  <c r="J1721" i="1"/>
  <c r="J1722" i="1"/>
  <c r="M1722" i="1" s="1"/>
  <c r="J1723" i="1"/>
  <c r="J1724" i="1"/>
  <c r="M1724" i="1" s="1"/>
  <c r="J1725" i="1"/>
  <c r="J1726" i="1"/>
  <c r="M1726" i="1" s="1"/>
  <c r="J1727" i="1"/>
  <c r="J1728" i="1"/>
  <c r="M1728" i="1" s="1"/>
  <c r="J1729" i="1"/>
  <c r="J1730" i="1"/>
  <c r="M1730" i="1" s="1"/>
  <c r="J1731" i="1"/>
  <c r="J1732" i="1"/>
  <c r="M1732" i="1" s="1"/>
  <c r="J1733" i="1"/>
  <c r="J1734" i="1"/>
  <c r="M1734" i="1" s="1"/>
  <c r="J1735" i="1"/>
  <c r="J1736" i="1"/>
  <c r="M1736" i="1" s="1"/>
  <c r="J1737" i="1"/>
  <c r="J1738" i="1"/>
  <c r="M1738" i="1" s="1"/>
  <c r="J1739" i="1"/>
  <c r="J1740" i="1"/>
  <c r="M1740" i="1" s="1"/>
  <c r="J1741" i="1"/>
  <c r="J1742" i="1"/>
  <c r="M1742" i="1" s="1"/>
  <c r="J1743" i="1"/>
  <c r="J1744" i="1"/>
  <c r="M1744" i="1" s="1"/>
  <c r="J1745" i="1"/>
  <c r="J1746" i="1"/>
  <c r="M1746" i="1" s="1"/>
  <c r="J1747" i="1"/>
  <c r="J1748" i="1"/>
  <c r="M1748" i="1" s="1"/>
  <c r="J1749" i="1"/>
  <c r="J1750" i="1"/>
  <c r="M1750" i="1" s="1"/>
  <c r="J1751" i="1"/>
  <c r="J1752" i="1"/>
  <c r="M1752" i="1" s="1"/>
  <c r="J1753" i="1"/>
  <c r="J1754" i="1"/>
  <c r="M1754" i="1" s="1"/>
  <c r="J1755" i="1"/>
  <c r="J1756" i="1"/>
  <c r="M1756" i="1" s="1"/>
  <c r="J1757" i="1"/>
  <c r="J1758" i="1"/>
  <c r="M1758" i="1" s="1"/>
  <c r="J1759" i="1"/>
  <c r="J1760" i="1"/>
  <c r="M1760" i="1" s="1"/>
  <c r="J1761" i="1"/>
  <c r="J1762" i="1"/>
  <c r="M1762" i="1" s="1"/>
  <c r="J1763" i="1"/>
  <c r="J1764" i="1"/>
  <c r="M1764" i="1" s="1"/>
  <c r="J1765" i="1"/>
  <c r="J1766" i="1"/>
  <c r="M1766" i="1" s="1"/>
  <c r="J1767" i="1"/>
  <c r="J1768" i="1"/>
  <c r="M1768" i="1" s="1"/>
  <c r="J1769" i="1"/>
  <c r="J1770" i="1"/>
  <c r="M1770" i="1" s="1"/>
  <c r="J1771" i="1"/>
  <c r="J1772" i="1"/>
  <c r="M1772" i="1" s="1"/>
  <c r="J1773" i="1"/>
  <c r="J1774" i="1"/>
  <c r="M1774" i="1" s="1"/>
  <c r="J1775" i="1"/>
  <c r="J1776" i="1"/>
  <c r="M1776" i="1" s="1"/>
  <c r="J1777" i="1"/>
  <c r="J1778" i="1"/>
  <c r="M1778" i="1" s="1"/>
  <c r="J1779" i="1"/>
  <c r="J1780" i="1"/>
  <c r="M1780" i="1" s="1"/>
  <c r="J1781" i="1"/>
  <c r="J1782" i="1"/>
  <c r="M1782" i="1" s="1"/>
  <c r="J1783" i="1"/>
  <c r="J1784" i="1"/>
  <c r="M1784" i="1" s="1"/>
  <c r="J1785" i="1"/>
  <c r="J1786" i="1"/>
  <c r="M1786" i="1" s="1"/>
  <c r="J1787" i="1"/>
  <c r="J1788" i="1"/>
  <c r="M1788" i="1" s="1"/>
  <c r="J1789" i="1"/>
  <c r="J1790" i="1"/>
  <c r="M1790" i="1" s="1"/>
  <c r="J1791" i="1"/>
  <c r="J1792" i="1"/>
  <c r="M1792" i="1" s="1"/>
  <c r="J1793" i="1"/>
  <c r="J1794" i="1"/>
  <c r="M1794" i="1" s="1"/>
  <c r="J1795" i="1"/>
  <c r="J1796" i="1"/>
  <c r="M1796" i="1" s="1"/>
  <c r="J1797" i="1"/>
  <c r="J1798" i="1"/>
  <c r="M1798" i="1" s="1"/>
  <c r="J1799" i="1"/>
  <c r="J1800" i="1"/>
  <c r="M1800" i="1" s="1"/>
  <c r="J1801" i="1"/>
  <c r="J1802" i="1"/>
  <c r="M1802" i="1" s="1"/>
  <c r="J1803" i="1"/>
  <c r="J1804" i="1"/>
  <c r="M1804" i="1" s="1"/>
  <c r="J1805" i="1"/>
  <c r="J1806" i="1"/>
  <c r="M1806" i="1" s="1"/>
  <c r="J1807" i="1"/>
  <c r="J1808" i="1"/>
  <c r="M1808" i="1" s="1"/>
  <c r="J1809" i="1"/>
  <c r="J1810" i="1"/>
  <c r="M1810" i="1" s="1"/>
  <c r="J1811" i="1"/>
  <c r="J1812" i="1"/>
  <c r="M1812" i="1" s="1"/>
  <c r="J1813" i="1"/>
  <c r="J1814" i="1"/>
  <c r="M1814" i="1" s="1"/>
  <c r="J1815" i="1"/>
  <c r="J1816" i="1"/>
  <c r="M1816" i="1" s="1"/>
  <c r="J1817" i="1"/>
  <c r="J1818" i="1"/>
  <c r="M1818" i="1" s="1"/>
  <c r="J1819" i="1"/>
  <c r="J1820" i="1"/>
  <c r="M1820" i="1" s="1"/>
  <c r="J1821" i="1"/>
  <c r="J1822" i="1"/>
  <c r="M1822" i="1" s="1"/>
  <c r="J1823" i="1"/>
  <c r="J1824" i="1"/>
  <c r="M1824" i="1" s="1"/>
  <c r="J1825" i="1"/>
  <c r="J1826" i="1"/>
  <c r="M1826" i="1" s="1"/>
  <c r="J1827" i="1"/>
  <c r="J1828" i="1"/>
  <c r="M1828" i="1" s="1"/>
  <c r="J1829" i="1"/>
  <c r="J1830" i="1"/>
  <c r="M1830" i="1" s="1"/>
  <c r="J1831" i="1"/>
  <c r="J1832" i="1"/>
  <c r="M1832" i="1" s="1"/>
  <c r="J1833" i="1"/>
  <c r="J1834" i="1"/>
  <c r="M1834" i="1" s="1"/>
  <c r="J1835" i="1"/>
  <c r="J1836" i="1"/>
  <c r="M1836" i="1" s="1"/>
  <c r="J1837" i="1"/>
  <c r="J1838" i="1"/>
  <c r="M1838" i="1" s="1"/>
  <c r="J1839" i="1"/>
  <c r="J1840" i="1"/>
  <c r="M1840" i="1" s="1"/>
  <c r="J1841" i="1"/>
  <c r="J1842" i="1"/>
  <c r="M1842" i="1" s="1"/>
  <c r="J1843" i="1"/>
  <c r="J1844" i="1"/>
  <c r="M1844" i="1" s="1"/>
  <c r="J1845" i="1"/>
  <c r="J1846" i="1"/>
  <c r="M1846" i="1" s="1"/>
  <c r="J1847" i="1"/>
  <c r="J1848" i="1"/>
  <c r="M1848" i="1" s="1"/>
  <c r="J1849" i="1"/>
  <c r="J1850" i="1"/>
  <c r="M1850" i="1" s="1"/>
  <c r="J1851" i="1"/>
  <c r="J1852" i="1"/>
  <c r="M1852" i="1" s="1"/>
  <c r="J1853" i="1"/>
  <c r="J1854" i="1"/>
  <c r="M1854" i="1" s="1"/>
  <c r="J1855" i="1"/>
  <c r="J1856" i="1"/>
  <c r="M1856" i="1" s="1"/>
  <c r="J1857" i="1"/>
  <c r="J1858" i="1"/>
  <c r="M1858" i="1" s="1"/>
  <c r="J1859" i="1"/>
  <c r="J1860" i="1"/>
  <c r="M1860" i="1" s="1"/>
  <c r="J1861" i="1"/>
  <c r="J1862" i="1"/>
  <c r="M1862" i="1" s="1"/>
  <c r="J1863" i="1"/>
  <c r="J1864" i="1"/>
  <c r="M1864" i="1" s="1"/>
  <c r="J1865" i="1"/>
  <c r="J1866" i="1"/>
  <c r="M1866" i="1" s="1"/>
  <c r="J1867" i="1"/>
  <c r="J1868" i="1"/>
  <c r="M1868" i="1" s="1"/>
  <c r="J1869" i="1"/>
  <c r="J1870" i="1"/>
  <c r="M1870" i="1" s="1"/>
  <c r="J1871" i="1"/>
  <c r="J1872" i="1"/>
  <c r="M1872" i="1" s="1"/>
  <c r="J1873" i="1"/>
  <c r="J1874" i="1"/>
  <c r="M1874" i="1" s="1"/>
  <c r="J1875" i="1"/>
  <c r="J1876" i="1"/>
  <c r="M1876" i="1" s="1"/>
  <c r="J1877" i="1"/>
  <c r="J1878" i="1"/>
  <c r="M1878" i="1" s="1"/>
  <c r="J1879" i="1"/>
  <c r="J1880" i="1"/>
  <c r="M1880" i="1" s="1"/>
  <c r="J1881" i="1"/>
  <c r="J1882" i="1"/>
  <c r="M1882" i="1" s="1"/>
  <c r="J1883" i="1"/>
  <c r="J1884" i="1"/>
  <c r="M1884" i="1" s="1"/>
  <c r="J1885" i="1"/>
  <c r="J1886" i="1"/>
  <c r="M1886" i="1" s="1"/>
  <c r="J1887" i="1"/>
  <c r="J1888" i="1"/>
  <c r="M1888" i="1" s="1"/>
  <c r="J1889" i="1"/>
  <c r="J1890" i="1"/>
  <c r="M1890" i="1" s="1"/>
  <c r="J1891" i="1"/>
  <c r="J1892" i="1"/>
  <c r="M1892" i="1" s="1"/>
  <c r="J1893" i="1"/>
  <c r="J1894" i="1"/>
  <c r="M1894" i="1" s="1"/>
  <c r="J1895" i="1"/>
  <c r="J1896" i="1"/>
  <c r="M1896" i="1" s="1"/>
  <c r="J1897" i="1"/>
  <c r="J1898" i="1"/>
  <c r="M1898" i="1" s="1"/>
  <c r="J1899" i="1"/>
  <c r="J1900" i="1"/>
  <c r="M1900" i="1" s="1"/>
  <c r="J1901" i="1"/>
  <c r="J1902" i="1"/>
  <c r="M1902" i="1" s="1"/>
  <c r="J1903" i="1"/>
  <c r="J1904" i="1"/>
  <c r="M1904" i="1" s="1"/>
  <c r="J1905" i="1"/>
  <c r="J1906" i="1"/>
  <c r="M1906" i="1" s="1"/>
  <c r="J1907" i="1"/>
  <c r="J1908" i="1"/>
  <c r="M1908" i="1" s="1"/>
  <c r="J1909" i="1"/>
  <c r="J1910" i="1"/>
  <c r="M1910" i="1" s="1"/>
  <c r="J1911" i="1"/>
  <c r="J1912" i="1"/>
  <c r="M1912" i="1" s="1"/>
  <c r="J1913" i="1"/>
  <c r="J1914" i="1"/>
  <c r="M1914" i="1" s="1"/>
  <c r="J1915" i="1"/>
  <c r="J1916" i="1"/>
  <c r="M1916" i="1" s="1"/>
  <c r="J1917" i="1"/>
  <c r="J1918" i="1"/>
  <c r="M1918" i="1" s="1"/>
  <c r="J1919" i="1"/>
  <c r="J1920" i="1"/>
  <c r="M1920" i="1" s="1"/>
  <c r="J1921" i="1"/>
  <c r="J1922" i="1"/>
  <c r="M1922" i="1" s="1"/>
  <c r="J1923" i="1"/>
  <c r="J1924" i="1"/>
  <c r="M1924" i="1" s="1"/>
  <c r="J1925" i="1"/>
  <c r="J1926" i="1"/>
  <c r="M1926" i="1" s="1"/>
  <c r="J1927" i="1"/>
  <c r="J1928" i="1"/>
  <c r="M1928" i="1" s="1"/>
  <c r="J1929" i="1"/>
  <c r="J1930" i="1"/>
  <c r="M1930" i="1" s="1"/>
  <c r="J1931" i="1"/>
  <c r="J1932" i="1"/>
  <c r="M1932" i="1" s="1"/>
  <c r="J1933" i="1"/>
  <c r="J1934" i="1"/>
  <c r="M1934" i="1" s="1"/>
  <c r="J1935" i="1"/>
  <c r="J1936" i="1"/>
  <c r="M1936" i="1" s="1"/>
  <c r="J1937" i="1"/>
  <c r="J1938" i="1"/>
  <c r="M1938" i="1" s="1"/>
  <c r="J1939" i="1"/>
  <c r="J1940" i="1"/>
  <c r="M1940" i="1" s="1"/>
  <c r="J1941" i="1"/>
  <c r="J1942" i="1"/>
  <c r="M1942" i="1" s="1"/>
  <c r="J1943" i="1"/>
  <c r="J1944" i="1"/>
  <c r="M1944" i="1" s="1"/>
  <c r="J1945" i="1"/>
  <c r="J1946" i="1"/>
  <c r="M1946" i="1" s="1"/>
  <c r="J1947" i="1"/>
  <c r="J1948" i="1"/>
  <c r="M1948" i="1" s="1"/>
  <c r="J1949" i="1"/>
  <c r="J1950" i="1"/>
  <c r="M1950" i="1" s="1"/>
  <c r="J1951" i="1"/>
  <c r="J1952" i="1"/>
  <c r="M1952" i="1" s="1"/>
  <c r="J1953" i="1"/>
  <c r="J1954" i="1"/>
  <c r="M1954" i="1" s="1"/>
  <c r="J1955" i="1"/>
  <c r="J1956" i="1"/>
  <c r="M1956" i="1" s="1"/>
  <c r="J1957" i="1"/>
  <c r="J1958" i="1"/>
  <c r="M1958" i="1" s="1"/>
  <c r="J1959" i="1"/>
  <c r="J1960" i="1"/>
  <c r="M1960" i="1" s="1"/>
  <c r="J1961" i="1"/>
  <c r="J1962" i="1"/>
  <c r="M1962" i="1" s="1"/>
  <c r="J1963" i="1"/>
  <c r="J1964" i="1"/>
  <c r="M1964" i="1" s="1"/>
  <c r="J1965" i="1"/>
  <c r="J1966" i="1"/>
  <c r="M1966" i="1" s="1"/>
  <c r="J1967" i="1"/>
  <c r="J1968" i="1"/>
  <c r="M1968" i="1" s="1"/>
  <c r="J1969" i="1"/>
  <c r="J1970" i="1"/>
  <c r="M1970" i="1" s="1"/>
  <c r="J1971" i="1"/>
  <c r="J1972" i="1"/>
  <c r="M1972" i="1" s="1"/>
  <c r="J1973" i="1"/>
  <c r="J1974" i="1"/>
  <c r="M1974" i="1" s="1"/>
  <c r="J1975" i="1"/>
  <c r="J1976" i="1"/>
  <c r="M1976" i="1" s="1"/>
  <c r="J1977" i="1"/>
  <c r="J1978" i="1"/>
  <c r="M1978" i="1" s="1"/>
  <c r="J1979" i="1"/>
  <c r="J1980" i="1"/>
  <c r="M1980" i="1" s="1"/>
  <c r="J1981" i="1"/>
  <c r="J1982" i="1"/>
  <c r="M1982" i="1" s="1"/>
  <c r="J1983" i="1"/>
  <c r="J1984" i="1"/>
  <c r="M1984" i="1" s="1"/>
  <c r="J1985" i="1"/>
  <c r="J1986" i="1"/>
  <c r="M1986" i="1" s="1"/>
  <c r="J1987" i="1"/>
  <c r="J1988" i="1"/>
  <c r="M1988" i="1" s="1"/>
  <c r="J1989" i="1"/>
  <c r="J1990" i="1"/>
  <c r="M1990" i="1" s="1"/>
  <c r="J1991" i="1"/>
  <c r="J1992" i="1"/>
  <c r="M1992" i="1" s="1"/>
  <c r="J1993" i="1"/>
  <c r="J1994" i="1"/>
  <c r="M1994" i="1" s="1"/>
  <c r="J1995" i="1"/>
  <c r="J1996" i="1"/>
  <c r="M1996" i="1" s="1"/>
  <c r="J1997" i="1"/>
  <c r="J1998" i="1"/>
  <c r="M1998" i="1" s="1"/>
  <c r="J1999" i="1"/>
  <c r="J2000" i="1"/>
  <c r="M2000" i="1" s="1"/>
  <c r="J2001" i="1"/>
  <c r="J2002" i="1"/>
  <c r="M2002" i="1" s="1"/>
  <c r="J2003" i="1"/>
  <c r="J2004" i="1"/>
  <c r="M2004" i="1" s="1"/>
  <c r="J2005" i="1"/>
  <c r="J2006" i="1"/>
  <c r="M2006" i="1" s="1"/>
  <c r="J2007" i="1"/>
  <c r="J2008" i="1"/>
  <c r="M2008" i="1" s="1"/>
  <c r="J2009" i="1"/>
  <c r="J2010" i="1"/>
  <c r="M2010" i="1" s="1"/>
  <c r="J2011" i="1"/>
  <c r="J2012" i="1"/>
  <c r="M2012" i="1" s="1"/>
  <c r="J2013" i="1"/>
  <c r="J2014" i="1"/>
  <c r="M2014" i="1" s="1"/>
  <c r="J2015" i="1"/>
  <c r="J2016" i="1"/>
  <c r="M2016" i="1" s="1"/>
  <c r="J2017" i="1"/>
  <c r="J2018" i="1"/>
  <c r="M2018" i="1" s="1"/>
  <c r="J2019" i="1"/>
  <c r="J2020" i="1"/>
  <c r="M2020" i="1" s="1"/>
  <c r="J2021" i="1"/>
  <c r="J2022" i="1"/>
  <c r="M2022" i="1" s="1"/>
  <c r="J2023" i="1"/>
  <c r="J2024" i="1"/>
  <c r="M2024" i="1" s="1"/>
  <c r="J2025" i="1"/>
  <c r="J2026" i="1"/>
  <c r="M2026" i="1" s="1"/>
  <c r="J2027" i="1"/>
  <c r="J2028" i="1"/>
  <c r="M2028" i="1" s="1"/>
  <c r="J2029" i="1"/>
  <c r="J2030" i="1"/>
  <c r="M2030" i="1" s="1"/>
  <c r="J2031" i="1"/>
  <c r="J2032" i="1"/>
  <c r="M2032" i="1" s="1"/>
  <c r="J2033" i="1"/>
  <c r="J2034" i="1"/>
  <c r="M2034" i="1" s="1"/>
  <c r="J2035" i="1"/>
  <c r="J2036" i="1"/>
  <c r="M2036" i="1" s="1"/>
  <c r="J2037" i="1"/>
  <c r="J2038" i="1"/>
  <c r="M2038" i="1" s="1"/>
  <c r="J2039" i="1"/>
  <c r="J2040" i="1"/>
  <c r="M2040" i="1" s="1"/>
  <c r="J2041" i="1"/>
  <c r="J2042" i="1"/>
  <c r="M2042" i="1" s="1"/>
  <c r="J2043" i="1"/>
  <c r="J2044" i="1"/>
  <c r="M2044" i="1" s="1"/>
  <c r="J2045" i="1"/>
  <c r="J2046" i="1"/>
  <c r="M2046" i="1" s="1"/>
  <c r="J2047" i="1"/>
  <c r="J2048" i="1"/>
  <c r="M2048" i="1" s="1"/>
  <c r="J2049" i="1"/>
  <c r="J2050" i="1"/>
  <c r="M2050" i="1" s="1"/>
  <c r="J2051" i="1"/>
  <c r="J2052" i="1"/>
  <c r="M2052" i="1" s="1"/>
  <c r="J2053" i="1"/>
  <c r="J2054" i="1"/>
  <c r="M2054" i="1" s="1"/>
  <c r="J2055" i="1"/>
  <c r="J2056" i="1"/>
  <c r="M2056" i="1" s="1"/>
  <c r="J2057" i="1"/>
  <c r="J2058" i="1"/>
  <c r="M2058" i="1" s="1"/>
  <c r="J2059" i="1"/>
  <c r="J2060" i="1"/>
  <c r="M2060" i="1" s="1"/>
  <c r="J2061" i="1"/>
  <c r="J2062" i="1"/>
  <c r="M2062" i="1" s="1"/>
  <c r="J2063" i="1"/>
  <c r="J2064" i="1"/>
  <c r="M2064" i="1" s="1"/>
  <c r="J2065" i="1"/>
  <c r="J2066" i="1"/>
  <c r="M2066" i="1" s="1"/>
  <c r="J2067" i="1"/>
  <c r="J2068" i="1"/>
  <c r="M2068" i="1" s="1"/>
  <c r="J2069" i="1"/>
  <c r="J2070" i="1"/>
  <c r="M2070" i="1" s="1"/>
  <c r="J2071" i="1"/>
  <c r="J2072" i="1"/>
  <c r="M2072" i="1" s="1"/>
  <c r="J2073" i="1"/>
  <c r="J2074" i="1"/>
  <c r="M2074" i="1" s="1"/>
  <c r="J2075" i="1"/>
  <c r="J2076" i="1"/>
  <c r="M2076" i="1" s="1"/>
  <c r="J2077" i="1"/>
  <c r="J2078" i="1"/>
  <c r="M2078" i="1" s="1"/>
  <c r="J2079" i="1"/>
  <c r="J2080" i="1"/>
  <c r="M2080" i="1" s="1"/>
  <c r="J2081" i="1"/>
  <c r="J2082" i="1"/>
  <c r="M2082" i="1" s="1"/>
  <c r="J2083" i="1"/>
  <c r="J2084" i="1"/>
  <c r="M2084" i="1" s="1"/>
  <c r="J2085" i="1"/>
  <c r="J2086" i="1"/>
  <c r="M2086" i="1" s="1"/>
  <c r="J2087" i="1"/>
  <c r="J2088" i="1"/>
  <c r="M2088" i="1" s="1"/>
  <c r="J2089" i="1"/>
  <c r="J2090" i="1"/>
  <c r="M2090" i="1" s="1"/>
  <c r="J2091" i="1"/>
  <c r="J2092" i="1"/>
  <c r="M2092" i="1" s="1"/>
  <c r="J2093" i="1"/>
  <c r="J2094" i="1"/>
  <c r="M2094" i="1" s="1"/>
  <c r="J2095" i="1"/>
  <c r="J2096" i="1"/>
  <c r="M2096" i="1" s="1"/>
  <c r="J2097" i="1"/>
  <c r="J2098" i="1"/>
  <c r="M2098" i="1" s="1"/>
  <c r="J2099" i="1"/>
  <c r="J2100" i="1"/>
  <c r="M2100" i="1" s="1"/>
  <c r="J2101" i="1"/>
  <c r="J2102" i="1"/>
  <c r="M2102" i="1" s="1"/>
  <c r="J2103" i="1"/>
  <c r="J2104" i="1"/>
  <c r="M2104" i="1" s="1"/>
  <c r="J2105" i="1"/>
  <c r="J2106" i="1"/>
  <c r="M2106" i="1" s="1"/>
  <c r="J2107" i="1"/>
  <c r="J2108" i="1"/>
  <c r="M2108" i="1" s="1"/>
  <c r="J2109" i="1"/>
  <c r="J2110" i="1"/>
  <c r="M2110" i="1" s="1"/>
  <c r="J2111" i="1"/>
  <c r="J2112" i="1"/>
  <c r="M2112" i="1" s="1"/>
  <c r="J2113" i="1"/>
  <c r="J2114" i="1"/>
  <c r="M2114" i="1" s="1"/>
  <c r="J2115" i="1"/>
  <c r="J2116" i="1"/>
  <c r="M2116" i="1" s="1"/>
  <c r="J2117" i="1"/>
  <c r="J2118" i="1"/>
  <c r="M2118" i="1" s="1"/>
  <c r="J2119" i="1"/>
  <c r="J2120" i="1"/>
  <c r="M2120" i="1" s="1"/>
  <c r="J2121" i="1"/>
  <c r="J2122" i="1"/>
  <c r="M2122" i="1" s="1"/>
  <c r="J2123" i="1"/>
  <c r="J2124" i="1"/>
  <c r="M2124" i="1" s="1"/>
  <c r="J2125" i="1"/>
  <c r="J2126" i="1"/>
  <c r="M2126" i="1" s="1"/>
  <c r="J2127" i="1"/>
  <c r="J2128" i="1"/>
  <c r="M2128" i="1" s="1"/>
  <c r="J2129" i="1"/>
  <c r="J2130" i="1"/>
  <c r="M2130" i="1" s="1"/>
  <c r="J2131" i="1"/>
  <c r="J2132" i="1"/>
  <c r="M2132" i="1" s="1"/>
  <c r="J2133" i="1"/>
  <c r="J2134" i="1"/>
  <c r="M2134" i="1" s="1"/>
  <c r="J2135" i="1"/>
  <c r="J2136" i="1"/>
  <c r="M2136" i="1" s="1"/>
  <c r="J2137" i="1"/>
  <c r="J2138" i="1"/>
  <c r="M2138" i="1" s="1"/>
  <c r="J2139" i="1"/>
  <c r="J2140" i="1"/>
  <c r="M2140" i="1" s="1"/>
  <c r="J2141" i="1"/>
  <c r="J2142" i="1"/>
  <c r="M2142" i="1" s="1"/>
  <c r="J2143" i="1"/>
  <c r="J2144" i="1"/>
  <c r="M2144" i="1" s="1"/>
  <c r="J2145" i="1"/>
  <c r="J2146" i="1"/>
  <c r="M2146" i="1" s="1"/>
  <c r="J2147" i="1"/>
  <c r="J2148" i="1"/>
  <c r="M2148" i="1" s="1"/>
  <c r="J2149" i="1"/>
  <c r="J2150" i="1"/>
  <c r="M2150" i="1" s="1"/>
  <c r="J2151" i="1"/>
  <c r="J2152" i="1"/>
  <c r="M2152" i="1" s="1"/>
  <c r="J2153" i="1"/>
  <c r="J2154" i="1"/>
  <c r="M2154" i="1" s="1"/>
  <c r="J2155" i="1"/>
  <c r="J2156" i="1"/>
  <c r="M2156" i="1" s="1"/>
  <c r="J2157" i="1"/>
  <c r="J2158" i="1"/>
  <c r="M2158" i="1" s="1"/>
  <c r="J2159" i="1"/>
  <c r="J2160" i="1"/>
  <c r="M2160" i="1" s="1"/>
  <c r="J2161" i="1"/>
  <c r="J2162" i="1"/>
  <c r="M2162" i="1" s="1"/>
  <c r="J2163" i="1"/>
  <c r="J2164" i="1"/>
  <c r="M2164" i="1" s="1"/>
  <c r="J2165" i="1"/>
  <c r="J2166" i="1"/>
  <c r="M2166" i="1" s="1"/>
  <c r="J2167" i="1"/>
  <c r="J2168" i="1"/>
  <c r="M2168" i="1" s="1"/>
  <c r="J2169" i="1"/>
  <c r="J2170" i="1"/>
  <c r="M2170" i="1" s="1"/>
  <c r="J2171" i="1"/>
  <c r="J2172" i="1"/>
  <c r="M2172" i="1" s="1"/>
  <c r="J2173" i="1"/>
  <c r="J2174" i="1"/>
  <c r="M2174" i="1" s="1"/>
  <c r="J2175" i="1"/>
  <c r="J2176" i="1"/>
  <c r="M2176" i="1" s="1"/>
  <c r="J2177" i="1"/>
  <c r="J2178" i="1"/>
  <c r="M2178" i="1" s="1"/>
  <c r="J2179" i="1"/>
  <c r="J2180" i="1"/>
  <c r="M2180" i="1" s="1"/>
  <c r="J2181" i="1"/>
  <c r="J2182" i="1"/>
  <c r="M2182" i="1" s="1"/>
  <c r="J2183" i="1"/>
  <c r="J2184" i="1"/>
  <c r="M2184" i="1" s="1"/>
  <c r="J2185" i="1"/>
  <c r="J2186" i="1"/>
  <c r="M2186" i="1" s="1"/>
  <c r="J2187" i="1"/>
  <c r="J2188" i="1"/>
  <c r="M2188" i="1" s="1"/>
  <c r="J2189" i="1"/>
  <c r="J2190" i="1"/>
  <c r="M2190" i="1" s="1"/>
  <c r="J2191" i="1"/>
  <c r="J2192" i="1"/>
  <c r="M2192" i="1" s="1"/>
  <c r="J2193" i="1"/>
  <c r="J2194" i="1"/>
  <c r="M2194" i="1" s="1"/>
  <c r="J2195" i="1"/>
  <c r="J2196" i="1"/>
  <c r="M2196" i="1" s="1"/>
  <c r="J2197" i="1"/>
  <c r="J2198" i="1"/>
  <c r="M2198" i="1" s="1"/>
  <c r="J2199" i="1"/>
  <c r="J2200" i="1"/>
  <c r="M2200" i="1" s="1"/>
  <c r="J2201" i="1"/>
  <c r="J2202" i="1"/>
  <c r="M2202" i="1" s="1"/>
  <c r="J2203" i="1"/>
  <c r="J2204" i="1"/>
  <c r="M2204" i="1" s="1"/>
  <c r="J2205" i="1"/>
  <c r="J2206" i="1"/>
  <c r="M2206" i="1" s="1"/>
  <c r="J2207" i="1"/>
  <c r="J2208" i="1"/>
  <c r="M2208" i="1" s="1"/>
  <c r="J2209" i="1"/>
  <c r="J2210" i="1"/>
  <c r="M2210" i="1" s="1"/>
  <c r="J2211" i="1"/>
  <c r="J2212" i="1"/>
  <c r="M2212" i="1" s="1"/>
  <c r="J2213" i="1"/>
  <c r="J2214" i="1"/>
  <c r="M2214" i="1" s="1"/>
  <c r="J2215" i="1"/>
  <c r="J2216" i="1"/>
  <c r="M2216" i="1" s="1"/>
  <c r="J2217" i="1"/>
  <c r="J2218" i="1"/>
  <c r="M2218" i="1" s="1"/>
  <c r="J2219" i="1"/>
  <c r="J2220" i="1"/>
  <c r="M2220" i="1" s="1"/>
  <c r="J2221" i="1"/>
  <c r="J2222" i="1"/>
  <c r="M2222" i="1" s="1"/>
  <c r="J2223" i="1"/>
  <c r="J2224" i="1"/>
  <c r="M2224" i="1" s="1"/>
  <c r="J2225" i="1"/>
  <c r="J2226" i="1"/>
  <c r="M2226" i="1" s="1"/>
  <c r="J2227" i="1"/>
  <c r="J2228" i="1"/>
  <c r="M2228" i="1" s="1"/>
  <c r="J2229" i="1"/>
  <c r="J2230" i="1"/>
  <c r="M2230" i="1" s="1"/>
  <c r="J2231" i="1"/>
  <c r="J2232" i="1"/>
  <c r="M2232" i="1" s="1"/>
  <c r="J2233" i="1"/>
  <c r="J2234" i="1"/>
  <c r="M2234" i="1" s="1"/>
  <c r="J2235" i="1"/>
  <c r="J2236" i="1"/>
  <c r="M2236" i="1" s="1"/>
  <c r="J2237" i="1"/>
  <c r="J2238" i="1"/>
  <c r="M2238" i="1" s="1"/>
  <c r="J2239" i="1"/>
  <c r="J2240" i="1"/>
  <c r="M2240" i="1" s="1"/>
  <c r="J2241" i="1"/>
  <c r="J2242" i="1"/>
  <c r="M2242" i="1" s="1"/>
  <c r="J2243" i="1"/>
  <c r="J2244" i="1"/>
  <c r="M2244" i="1" s="1"/>
  <c r="J2245" i="1"/>
  <c r="J2246" i="1"/>
  <c r="M2246" i="1" s="1"/>
  <c r="J2247" i="1"/>
  <c r="J2248" i="1"/>
  <c r="M2248" i="1" s="1"/>
  <c r="J2249" i="1"/>
  <c r="J2250" i="1"/>
  <c r="M2250" i="1" s="1"/>
  <c r="J2251" i="1"/>
  <c r="J2252" i="1"/>
  <c r="M2252" i="1" s="1"/>
  <c r="J2253" i="1"/>
  <c r="J2254" i="1"/>
  <c r="M2254" i="1" s="1"/>
  <c r="J2255" i="1"/>
  <c r="J2256" i="1"/>
  <c r="M2256" i="1" s="1"/>
  <c r="J2257" i="1"/>
  <c r="J2258" i="1"/>
  <c r="M2258" i="1" s="1"/>
  <c r="J2259" i="1"/>
  <c r="J2260" i="1"/>
  <c r="M2260" i="1" s="1"/>
  <c r="J2261" i="1"/>
  <c r="J2262" i="1"/>
  <c r="M2262" i="1" s="1"/>
  <c r="J2263" i="1"/>
  <c r="J2264" i="1"/>
  <c r="M2264" i="1" s="1"/>
  <c r="J2265" i="1"/>
  <c r="J2266" i="1"/>
  <c r="M2266" i="1" s="1"/>
  <c r="J2267" i="1"/>
  <c r="J2268" i="1"/>
  <c r="M2268" i="1" s="1"/>
  <c r="J2269" i="1"/>
  <c r="J2270" i="1"/>
  <c r="M2270" i="1" s="1"/>
  <c r="J2271" i="1"/>
  <c r="J2272" i="1"/>
  <c r="M2272" i="1" s="1"/>
  <c r="J2273" i="1"/>
  <c r="J2274" i="1"/>
  <c r="M2274" i="1" s="1"/>
  <c r="J2275" i="1"/>
  <c r="J2276" i="1"/>
  <c r="M2276" i="1" s="1"/>
  <c r="J2277" i="1"/>
  <c r="J2278" i="1"/>
  <c r="M2278" i="1" s="1"/>
  <c r="J2279" i="1"/>
  <c r="J2280" i="1"/>
  <c r="M2280" i="1" s="1"/>
  <c r="J2281" i="1"/>
  <c r="J2282" i="1"/>
  <c r="M2282" i="1" s="1"/>
  <c r="J2283" i="1"/>
  <c r="J2284" i="1"/>
  <c r="M2284" i="1" s="1"/>
  <c r="J2285" i="1"/>
  <c r="J2286" i="1"/>
  <c r="M2286" i="1" s="1"/>
  <c r="J2287" i="1"/>
  <c r="J2288" i="1"/>
  <c r="M2288" i="1" s="1"/>
  <c r="J2289" i="1"/>
  <c r="J2290" i="1"/>
  <c r="M2290" i="1" s="1"/>
  <c r="J2291" i="1"/>
  <c r="J2292" i="1"/>
  <c r="M2292" i="1" s="1"/>
  <c r="J2293" i="1"/>
  <c r="J2294" i="1"/>
  <c r="M2294" i="1" s="1"/>
  <c r="J2295" i="1"/>
  <c r="J2296" i="1"/>
  <c r="M2296" i="1" s="1"/>
  <c r="J2297" i="1"/>
  <c r="J2298" i="1"/>
  <c r="M2298" i="1" s="1"/>
  <c r="J2299" i="1"/>
  <c r="J2300" i="1"/>
  <c r="M2300" i="1" s="1"/>
  <c r="J2301" i="1"/>
  <c r="J2302" i="1"/>
  <c r="M2302" i="1" s="1"/>
  <c r="J2303" i="1"/>
  <c r="J2304" i="1"/>
  <c r="M2304" i="1" s="1"/>
  <c r="J2305" i="1"/>
  <c r="J2306" i="1"/>
  <c r="M2306" i="1" s="1"/>
  <c r="J2307" i="1"/>
  <c r="J2308" i="1"/>
  <c r="M2308" i="1" s="1"/>
  <c r="J2309" i="1"/>
  <c r="J2310" i="1"/>
  <c r="M2310" i="1" s="1"/>
  <c r="J2311" i="1"/>
  <c r="J2312" i="1"/>
  <c r="M2312" i="1" s="1"/>
  <c r="J2313" i="1"/>
  <c r="J2314" i="1"/>
  <c r="M2314" i="1" s="1"/>
  <c r="J2315" i="1"/>
  <c r="J2316" i="1"/>
  <c r="M2316" i="1" s="1"/>
  <c r="J2317" i="1"/>
  <c r="J2318" i="1"/>
  <c r="M2318" i="1" s="1"/>
  <c r="J2319" i="1"/>
  <c r="J2320" i="1"/>
  <c r="M2320" i="1" s="1"/>
  <c r="J2321" i="1"/>
  <c r="J2322" i="1"/>
  <c r="M2322" i="1" s="1"/>
  <c r="J2323" i="1"/>
  <c r="J2324" i="1"/>
  <c r="M2324" i="1" s="1"/>
  <c r="J2325" i="1"/>
  <c r="J2326" i="1"/>
  <c r="M2326" i="1" s="1"/>
  <c r="J2327" i="1"/>
  <c r="J2328" i="1"/>
  <c r="M2328" i="1" s="1"/>
  <c r="J2329" i="1"/>
  <c r="J2330" i="1"/>
  <c r="M2330" i="1" s="1"/>
  <c r="J2331" i="1"/>
  <c r="J2332" i="1"/>
  <c r="M2332" i="1" s="1"/>
  <c r="J2333" i="1"/>
  <c r="J2334" i="1"/>
  <c r="M2334" i="1" s="1"/>
  <c r="J2335" i="1"/>
  <c r="J2336" i="1"/>
  <c r="M2336" i="1" s="1"/>
  <c r="J2337" i="1"/>
  <c r="J2338" i="1"/>
  <c r="M2338" i="1" s="1"/>
  <c r="J2339" i="1"/>
  <c r="J2340" i="1"/>
  <c r="M2340" i="1" s="1"/>
  <c r="J2341" i="1"/>
  <c r="J2342" i="1"/>
  <c r="M2342" i="1" s="1"/>
  <c r="J2343" i="1"/>
  <c r="J2344" i="1"/>
  <c r="M2344" i="1" s="1"/>
  <c r="J2345" i="1"/>
  <c r="J2346" i="1"/>
  <c r="M2346" i="1" s="1"/>
  <c r="J2347" i="1"/>
  <c r="J2348" i="1"/>
  <c r="M2348" i="1" s="1"/>
  <c r="J2349" i="1"/>
  <c r="J2350" i="1"/>
  <c r="M2350" i="1" s="1"/>
  <c r="J2351" i="1"/>
  <c r="J2352" i="1"/>
  <c r="M2352" i="1" s="1"/>
  <c r="J2353" i="1"/>
  <c r="J2354" i="1"/>
  <c r="M2354" i="1" s="1"/>
  <c r="J2355" i="1"/>
  <c r="J2356" i="1"/>
  <c r="M2356" i="1" s="1"/>
  <c r="J2357" i="1"/>
  <c r="J2358" i="1"/>
  <c r="M2358" i="1" s="1"/>
  <c r="J2359" i="1"/>
  <c r="J2360" i="1"/>
  <c r="M2360" i="1" s="1"/>
  <c r="J2361" i="1"/>
  <c r="J2362" i="1"/>
  <c r="M2362" i="1" s="1"/>
  <c r="J2363" i="1"/>
  <c r="J2364" i="1"/>
  <c r="M2364" i="1" s="1"/>
  <c r="J2365" i="1"/>
  <c r="J2366" i="1"/>
  <c r="M2366" i="1" s="1"/>
  <c r="J2367" i="1"/>
  <c r="J2368" i="1"/>
  <c r="M2368" i="1" s="1"/>
  <c r="J2369" i="1"/>
  <c r="J2370" i="1"/>
  <c r="M2370" i="1" s="1"/>
  <c r="J2371" i="1"/>
  <c r="J2372" i="1"/>
  <c r="M2372" i="1" s="1"/>
  <c r="J2373" i="1"/>
  <c r="J2374" i="1"/>
  <c r="M2374" i="1" s="1"/>
  <c r="J2375" i="1"/>
  <c r="J2376" i="1"/>
  <c r="M2376" i="1" s="1"/>
  <c r="J2377" i="1"/>
  <c r="J2378" i="1"/>
  <c r="M2378" i="1" s="1"/>
  <c r="J2379" i="1"/>
  <c r="J2380" i="1"/>
  <c r="M2380" i="1" s="1"/>
  <c r="J2381" i="1"/>
  <c r="J2382" i="1"/>
  <c r="M2382" i="1" s="1"/>
  <c r="J2383" i="1"/>
  <c r="J2384" i="1"/>
  <c r="M2384" i="1" s="1"/>
  <c r="J2385" i="1"/>
  <c r="J2386" i="1"/>
  <c r="M2386" i="1" s="1"/>
  <c r="J2387" i="1"/>
  <c r="J2388" i="1"/>
  <c r="M2388" i="1" s="1"/>
  <c r="J2389" i="1"/>
  <c r="J2390" i="1"/>
  <c r="M2390" i="1" s="1"/>
  <c r="J2391" i="1"/>
  <c r="J2392" i="1"/>
  <c r="M2392" i="1" s="1"/>
  <c r="J2393" i="1"/>
  <c r="J2394" i="1"/>
  <c r="M2394" i="1" s="1"/>
  <c r="J2395" i="1"/>
  <c r="J2396" i="1"/>
  <c r="M2396" i="1" s="1"/>
  <c r="J2397" i="1"/>
  <c r="J2398" i="1"/>
  <c r="M2398" i="1" s="1"/>
  <c r="J2399" i="1"/>
  <c r="J2400" i="1"/>
  <c r="M2400" i="1" s="1"/>
  <c r="J2401" i="1"/>
  <c r="J2402" i="1"/>
  <c r="M2402" i="1" s="1"/>
  <c r="J2403" i="1"/>
  <c r="J2404" i="1"/>
  <c r="M2404" i="1" s="1"/>
  <c r="J2405" i="1"/>
  <c r="J2406" i="1"/>
  <c r="M2406" i="1" s="1"/>
  <c r="J2407" i="1"/>
  <c r="J2408" i="1"/>
  <c r="M2408" i="1" s="1"/>
  <c r="J2409" i="1"/>
  <c r="J2410" i="1"/>
  <c r="M2410" i="1" s="1"/>
  <c r="J2411" i="1"/>
  <c r="J2412" i="1"/>
  <c r="M2412" i="1" s="1"/>
  <c r="J2413" i="1"/>
  <c r="J2414" i="1"/>
  <c r="M2414" i="1" s="1"/>
  <c r="J2415" i="1"/>
  <c r="J2416" i="1"/>
  <c r="M2416" i="1" s="1"/>
  <c r="J2417" i="1"/>
  <c r="J2418" i="1"/>
  <c r="M2418" i="1" s="1"/>
  <c r="J2419" i="1"/>
  <c r="J2420" i="1"/>
  <c r="M2420" i="1" s="1"/>
  <c r="J2421" i="1"/>
  <c r="J2422" i="1"/>
  <c r="M2422" i="1" s="1"/>
  <c r="J2423" i="1"/>
  <c r="J2424" i="1"/>
  <c r="M2424" i="1" s="1"/>
  <c r="J2425" i="1"/>
  <c r="J2426" i="1"/>
  <c r="M2426" i="1" s="1"/>
  <c r="J2427" i="1"/>
  <c r="J2428" i="1"/>
  <c r="M2428" i="1" s="1"/>
  <c r="J2429" i="1"/>
  <c r="J2430" i="1"/>
  <c r="M2430" i="1" s="1"/>
  <c r="J2431" i="1"/>
  <c r="J2432" i="1"/>
  <c r="M2432" i="1" s="1"/>
  <c r="J2433" i="1"/>
  <c r="J2434" i="1"/>
  <c r="M2434" i="1" s="1"/>
  <c r="J2435" i="1"/>
  <c r="J2436" i="1"/>
  <c r="M2436" i="1" s="1"/>
  <c r="J2437" i="1"/>
  <c r="J2438" i="1"/>
  <c r="M2438" i="1" s="1"/>
  <c r="J2439" i="1"/>
  <c r="J2440" i="1"/>
  <c r="M2440" i="1" s="1"/>
  <c r="J2441" i="1"/>
  <c r="J2442" i="1"/>
  <c r="M2442" i="1" s="1"/>
  <c r="J2443" i="1"/>
  <c r="J2444" i="1"/>
  <c r="M2444" i="1" s="1"/>
  <c r="J2445" i="1"/>
  <c r="J2446" i="1"/>
  <c r="M2446" i="1" s="1"/>
  <c r="J2447" i="1"/>
  <c r="J2448" i="1"/>
  <c r="M2448" i="1" s="1"/>
  <c r="J2449" i="1"/>
  <c r="J2450" i="1"/>
  <c r="M2450" i="1" s="1"/>
  <c r="J2451" i="1"/>
  <c r="J2452" i="1"/>
  <c r="M2452" i="1" s="1"/>
  <c r="J2453" i="1"/>
  <c r="J2454" i="1"/>
  <c r="M2454" i="1" s="1"/>
  <c r="J2455" i="1"/>
  <c r="J2456" i="1"/>
  <c r="M2456" i="1" s="1"/>
  <c r="J2457" i="1"/>
  <c r="J2458" i="1"/>
  <c r="M2458" i="1" s="1"/>
  <c r="J2459" i="1"/>
  <c r="J2460" i="1"/>
  <c r="M2460" i="1" s="1"/>
  <c r="J2461" i="1"/>
  <c r="J2462" i="1"/>
  <c r="M2462" i="1" s="1"/>
  <c r="J2463" i="1"/>
  <c r="J2464" i="1"/>
  <c r="M2464" i="1" s="1"/>
  <c r="J2465" i="1"/>
  <c r="J2466" i="1"/>
  <c r="M2466" i="1" s="1"/>
  <c r="J2467" i="1"/>
  <c r="J2468" i="1"/>
  <c r="M2468" i="1" s="1"/>
  <c r="J2469" i="1"/>
  <c r="J2470" i="1"/>
  <c r="M2470" i="1" s="1"/>
  <c r="J2471" i="1"/>
  <c r="J2472" i="1"/>
  <c r="M2472" i="1" s="1"/>
  <c r="J2473" i="1"/>
  <c r="J2474" i="1"/>
  <c r="M2474" i="1" s="1"/>
  <c r="J2475" i="1"/>
  <c r="J2476" i="1"/>
  <c r="M2476" i="1" s="1"/>
  <c r="J2477" i="1"/>
  <c r="J2478" i="1"/>
  <c r="M2478" i="1" s="1"/>
  <c r="J2479" i="1"/>
  <c r="J2480" i="1"/>
  <c r="M2480" i="1" s="1"/>
  <c r="J2481" i="1"/>
  <c r="J2482" i="1"/>
  <c r="M2482" i="1" s="1"/>
  <c r="J2483" i="1"/>
  <c r="J2484" i="1"/>
  <c r="M2484" i="1" s="1"/>
  <c r="J2485" i="1"/>
  <c r="J2486" i="1"/>
  <c r="M2486" i="1" s="1"/>
  <c r="J2487" i="1"/>
  <c r="J2488" i="1"/>
  <c r="M2488" i="1" s="1"/>
  <c r="J2489" i="1"/>
  <c r="J2490" i="1"/>
  <c r="M2490" i="1" s="1"/>
  <c r="J2491" i="1"/>
  <c r="J2492" i="1"/>
  <c r="M2492" i="1" s="1"/>
  <c r="J2493" i="1"/>
  <c r="J2494" i="1"/>
  <c r="M2494" i="1" s="1"/>
  <c r="J2495" i="1"/>
  <c r="J2496" i="1"/>
  <c r="M2496" i="1" s="1"/>
  <c r="J2497" i="1"/>
  <c r="J2498" i="1"/>
  <c r="M2498" i="1" s="1"/>
  <c r="J2499" i="1"/>
  <c r="J2500" i="1"/>
  <c r="M2500" i="1" s="1"/>
  <c r="J2501" i="1"/>
  <c r="J2502" i="1"/>
  <c r="M2502" i="1" s="1"/>
  <c r="J2503" i="1"/>
  <c r="J2504" i="1"/>
  <c r="M2504" i="1" s="1"/>
  <c r="J2505" i="1"/>
  <c r="J2506" i="1"/>
  <c r="M2506" i="1" s="1"/>
  <c r="J2507" i="1"/>
  <c r="J2508" i="1"/>
  <c r="M2508" i="1" s="1"/>
  <c r="J2509" i="1"/>
  <c r="J2510" i="1"/>
  <c r="M2510" i="1" s="1"/>
  <c r="J2511" i="1"/>
  <c r="J2512" i="1"/>
  <c r="M2512" i="1" s="1"/>
  <c r="J2513" i="1"/>
  <c r="J2514" i="1"/>
  <c r="M2514" i="1" s="1"/>
  <c r="J2515" i="1"/>
  <c r="J2516" i="1"/>
  <c r="M2516" i="1" s="1"/>
  <c r="J2517" i="1"/>
  <c r="J2518" i="1"/>
  <c r="M2518" i="1" s="1"/>
  <c r="J2519" i="1"/>
  <c r="J2520" i="1"/>
  <c r="M2520" i="1" s="1"/>
  <c r="J2521" i="1"/>
  <c r="J2522" i="1"/>
  <c r="M2522" i="1" s="1"/>
  <c r="J2523" i="1"/>
  <c r="J2524" i="1"/>
  <c r="M2524" i="1" s="1"/>
  <c r="J2525" i="1"/>
  <c r="J2526" i="1"/>
  <c r="M2526" i="1" s="1"/>
  <c r="J2527" i="1"/>
  <c r="J2528" i="1"/>
  <c r="M2528" i="1" s="1"/>
  <c r="J2529" i="1"/>
  <c r="J2530" i="1"/>
  <c r="M2530" i="1" s="1"/>
  <c r="J2531" i="1"/>
  <c r="J2532" i="1"/>
  <c r="M2532" i="1" s="1"/>
  <c r="J2533" i="1"/>
  <c r="J2534" i="1"/>
  <c r="M2534" i="1" s="1"/>
  <c r="J2535" i="1"/>
  <c r="J2536" i="1"/>
  <c r="M2536" i="1" s="1"/>
  <c r="J2537" i="1"/>
  <c r="J2538" i="1"/>
  <c r="M2538" i="1" s="1"/>
  <c r="J2539" i="1"/>
  <c r="J2540" i="1"/>
  <c r="M2540" i="1" s="1"/>
  <c r="J2541" i="1"/>
  <c r="J2542" i="1"/>
  <c r="M2542" i="1" s="1"/>
  <c r="J2543" i="1"/>
  <c r="J2544" i="1"/>
  <c r="M2544" i="1" s="1"/>
  <c r="J2545" i="1"/>
  <c r="J2546" i="1"/>
  <c r="M2546" i="1" s="1"/>
  <c r="J2547" i="1"/>
  <c r="J2548" i="1"/>
  <c r="M2548" i="1" s="1"/>
  <c r="J2549" i="1"/>
  <c r="J2550" i="1"/>
  <c r="M2550" i="1" s="1"/>
  <c r="J2551" i="1"/>
  <c r="J2552" i="1"/>
  <c r="M2552" i="1" s="1"/>
  <c r="J2553" i="1"/>
  <c r="J2554" i="1"/>
  <c r="M2554" i="1" s="1"/>
  <c r="J2555" i="1"/>
  <c r="J2556" i="1"/>
  <c r="M2556" i="1" s="1"/>
  <c r="J2557" i="1"/>
  <c r="J2558" i="1"/>
  <c r="M2558" i="1" s="1"/>
  <c r="J2559" i="1"/>
  <c r="J2560" i="1"/>
  <c r="M2560" i="1" s="1"/>
  <c r="J2561" i="1"/>
  <c r="J2562" i="1"/>
  <c r="M2562" i="1" s="1"/>
  <c r="J2563" i="1"/>
  <c r="J2564" i="1"/>
  <c r="M2564" i="1" s="1"/>
  <c r="J2565" i="1"/>
  <c r="J2566" i="1"/>
  <c r="M2566" i="1" s="1"/>
  <c r="J2567" i="1"/>
  <c r="J2568" i="1"/>
  <c r="M2568" i="1" s="1"/>
  <c r="J2569" i="1"/>
  <c r="J2570" i="1"/>
  <c r="M2570" i="1" s="1"/>
  <c r="J2571" i="1"/>
  <c r="J2572" i="1"/>
  <c r="M2572" i="1" s="1"/>
  <c r="J2573" i="1"/>
  <c r="J2574" i="1"/>
  <c r="M2574" i="1" s="1"/>
  <c r="J2575" i="1"/>
  <c r="J2576" i="1"/>
  <c r="M2576" i="1" s="1"/>
  <c r="J2577" i="1"/>
  <c r="J2578" i="1"/>
  <c r="M2578" i="1" s="1"/>
  <c r="J2579" i="1"/>
  <c r="J2580" i="1"/>
  <c r="M2580" i="1" s="1"/>
  <c r="J2581" i="1"/>
  <c r="J2582" i="1"/>
  <c r="M2582" i="1" s="1"/>
  <c r="J2583" i="1"/>
  <c r="J2584" i="1"/>
  <c r="M2584" i="1" s="1"/>
  <c r="J2585" i="1"/>
  <c r="J2586" i="1"/>
  <c r="M2586" i="1" s="1"/>
  <c r="J2587" i="1"/>
  <c r="J2588" i="1"/>
  <c r="M2588" i="1" s="1"/>
  <c r="J2589" i="1"/>
  <c r="J2590" i="1"/>
  <c r="M2590" i="1" s="1"/>
  <c r="J2591" i="1"/>
  <c r="J2592" i="1"/>
  <c r="M2592" i="1" s="1"/>
  <c r="J2593" i="1"/>
  <c r="J2594" i="1"/>
  <c r="M2594" i="1" s="1"/>
  <c r="J2595" i="1"/>
  <c r="J2596" i="1"/>
  <c r="M2596" i="1" s="1"/>
  <c r="J2597" i="1"/>
  <c r="J2598" i="1"/>
  <c r="M2598" i="1" s="1"/>
  <c r="J2599" i="1"/>
  <c r="J2600" i="1"/>
  <c r="M2600" i="1" s="1"/>
  <c r="J2601" i="1"/>
  <c r="J2602" i="1"/>
  <c r="M2602" i="1" s="1"/>
  <c r="J2603" i="1"/>
  <c r="J2604" i="1"/>
  <c r="M2604" i="1" s="1"/>
  <c r="J2605" i="1"/>
  <c r="J2606" i="1"/>
  <c r="M2606" i="1" s="1"/>
  <c r="J2607" i="1"/>
  <c r="J2608" i="1"/>
  <c r="M2608" i="1" s="1"/>
  <c r="J2609" i="1"/>
  <c r="J2610" i="1"/>
  <c r="M2610" i="1" s="1"/>
  <c r="J2611" i="1"/>
  <c r="J2612" i="1"/>
  <c r="M2612" i="1" s="1"/>
  <c r="J2613" i="1"/>
  <c r="J2614" i="1"/>
  <c r="M2614" i="1" s="1"/>
  <c r="J2615" i="1"/>
  <c r="J2616" i="1"/>
  <c r="M2616" i="1" s="1"/>
  <c r="J2617" i="1"/>
  <c r="J2618" i="1"/>
  <c r="M2618" i="1" s="1"/>
  <c r="J2619" i="1"/>
  <c r="J2620" i="1"/>
  <c r="M2620" i="1" s="1"/>
  <c r="J2621" i="1"/>
  <c r="J2622" i="1"/>
  <c r="M2622" i="1" s="1"/>
  <c r="J2623" i="1"/>
  <c r="J2624" i="1"/>
  <c r="M2624" i="1" s="1"/>
  <c r="J2625" i="1"/>
  <c r="J2626" i="1"/>
  <c r="M2626" i="1" s="1"/>
  <c r="J2627" i="1"/>
  <c r="J2628" i="1"/>
  <c r="M2628" i="1" s="1"/>
  <c r="J2629" i="1"/>
  <c r="J2630" i="1"/>
  <c r="M2630" i="1" s="1"/>
  <c r="J2631" i="1"/>
  <c r="J2632" i="1"/>
  <c r="M2632" i="1" s="1"/>
  <c r="J2633" i="1"/>
  <c r="J2634" i="1"/>
  <c r="M2634" i="1" s="1"/>
  <c r="J2635" i="1"/>
  <c r="J2636" i="1"/>
  <c r="M2636" i="1" s="1"/>
  <c r="J2637" i="1"/>
  <c r="J2638" i="1"/>
  <c r="M2638" i="1" s="1"/>
  <c r="J2639" i="1"/>
  <c r="J2640" i="1"/>
  <c r="M2640" i="1" s="1"/>
  <c r="J2641" i="1"/>
  <c r="J2642" i="1"/>
  <c r="M2642" i="1" s="1"/>
  <c r="J2643" i="1"/>
  <c r="J2644" i="1"/>
  <c r="M2644" i="1" s="1"/>
  <c r="J2645" i="1"/>
  <c r="J2646" i="1"/>
  <c r="M2646" i="1" s="1"/>
  <c r="J2647" i="1"/>
  <c r="J2648" i="1"/>
  <c r="M2648" i="1" s="1"/>
  <c r="J2649" i="1"/>
  <c r="J2650" i="1"/>
  <c r="M2650" i="1" s="1"/>
  <c r="J2651" i="1"/>
  <c r="J2652" i="1"/>
  <c r="M2652" i="1" s="1"/>
  <c r="J2653" i="1"/>
  <c r="J2654" i="1"/>
  <c r="M2654" i="1" s="1"/>
  <c r="J2655" i="1"/>
  <c r="J2656" i="1"/>
  <c r="M2656" i="1" s="1"/>
  <c r="J2657" i="1"/>
  <c r="J2658" i="1"/>
  <c r="M2658" i="1" s="1"/>
  <c r="J2659" i="1"/>
  <c r="J2660" i="1"/>
  <c r="M2660" i="1" s="1"/>
  <c r="J2661" i="1"/>
  <c r="J2662" i="1"/>
  <c r="M2662" i="1" s="1"/>
  <c r="J2663" i="1"/>
  <c r="J2664" i="1"/>
  <c r="M2664" i="1" s="1"/>
  <c r="J2665" i="1"/>
  <c r="J2666" i="1"/>
  <c r="M2666" i="1" s="1"/>
  <c r="J2667" i="1"/>
  <c r="J2668" i="1"/>
  <c r="M2668" i="1" s="1"/>
  <c r="J2669" i="1"/>
  <c r="J2670" i="1"/>
  <c r="M2670" i="1" s="1"/>
  <c r="J2671" i="1"/>
  <c r="J2672" i="1"/>
  <c r="M2672" i="1" s="1"/>
  <c r="J2673" i="1"/>
  <c r="J2674" i="1"/>
  <c r="M2674" i="1" s="1"/>
  <c r="J2675" i="1"/>
  <c r="J2676" i="1"/>
  <c r="M2676" i="1" s="1"/>
  <c r="J2677" i="1"/>
  <c r="J2678" i="1"/>
  <c r="M2678" i="1" s="1"/>
  <c r="J2679" i="1"/>
  <c r="J2680" i="1"/>
  <c r="M2680" i="1" s="1"/>
  <c r="J2681" i="1"/>
  <c r="J2682" i="1"/>
  <c r="M2682" i="1" s="1"/>
  <c r="J2683" i="1"/>
  <c r="J2684" i="1"/>
  <c r="M2684" i="1" s="1"/>
  <c r="J2685" i="1"/>
  <c r="J2686" i="1"/>
  <c r="M2686" i="1" s="1"/>
  <c r="J2687" i="1"/>
  <c r="J2688" i="1"/>
  <c r="M2688" i="1" s="1"/>
  <c r="J2689" i="1"/>
  <c r="J2690" i="1"/>
  <c r="M2690" i="1" s="1"/>
  <c r="J2691" i="1"/>
  <c r="J2692" i="1"/>
  <c r="M2692" i="1" s="1"/>
  <c r="J2693" i="1"/>
  <c r="J2694" i="1"/>
  <c r="M2694" i="1" s="1"/>
  <c r="J2695" i="1"/>
  <c r="J2696" i="1"/>
  <c r="M2696" i="1" s="1"/>
  <c r="J2697" i="1"/>
  <c r="J2698" i="1"/>
  <c r="M2698" i="1" s="1"/>
  <c r="J2699" i="1"/>
  <c r="J2700" i="1"/>
  <c r="M2700" i="1" s="1"/>
  <c r="J2701" i="1"/>
  <c r="J2702" i="1"/>
  <c r="M2702" i="1" s="1"/>
  <c r="J2703" i="1"/>
  <c r="J2704" i="1"/>
  <c r="M2704" i="1" s="1"/>
  <c r="J2705" i="1"/>
  <c r="J2706" i="1"/>
  <c r="M2706" i="1" s="1"/>
  <c r="J2707" i="1"/>
  <c r="J2708" i="1"/>
  <c r="M2708" i="1" s="1"/>
  <c r="J2709" i="1"/>
  <c r="J2710" i="1"/>
  <c r="M2710" i="1" s="1"/>
  <c r="J2711" i="1"/>
  <c r="J2712" i="1"/>
  <c r="M2712" i="1" s="1"/>
  <c r="J2713" i="1"/>
  <c r="J2714" i="1"/>
  <c r="M2714" i="1" s="1"/>
  <c r="J2715" i="1"/>
  <c r="J2716" i="1"/>
  <c r="M2716" i="1" s="1"/>
  <c r="J2717" i="1"/>
  <c r="J2718" i="1"/>
  <c r="M2718" i="1" s="1"/>
  <c r="J2719" i="1"/>
  <c r="J2720" i="1"/>
  <c r="M2720" i="1" s="1"/>
  <c r="J2721" i="1"/>
  <c r="J2722" i="1"/>
  <c r="M2722" i="1" s="1"/>
  <c r="J2723" i="1"/>
  <c r="J2724" i="1"/>
  <c r="M2724" i="1" s="1"/>
  <c r="J2725" i="1"/>
  <c r="J2726" i="1"/>
  <c r="M2726" i="1" s="1"/>
  <c r="J2727" i="1"/>
  <c r="J2728" i="1"/>
  <c r="M2728" i="1" s="1"/>
  <c r="J2729" i="1"/>
  <c r="J2730" i="1"/>
  <c r="M2730" i="1" s="1"/>
  <c r="J2731" i="1"/>
  <c r="J2732" i="1"/>
  <c r="M2732" i="1" s="1"/>
  <c r="J2733" i="1"/>
  <c r="J2734" i="1"/>
  <c r="M2734" i="1" s="1"/>
  <c r="J2735" i="1"/>
  <c r="J2736" i="1"/>
  <c r="M2736" i="1" s="1"/>
  <c r="J2737" i="1"/>
  <c r="J2738" i="1"/>
  <c r="M2738" i="1" s="1"/>
  <c r="J2739" i="1"/>
  <c r="J2740" i="1"/>
  <c r="M2740" i="1" s="1"/>
  <c r="J2741" i="1"/>
  <c r="J2742" i="1"/>
  <c r="M2742" i="1" s="1"/>
  <c r="J2743" i="1"/>
  <c r="J2744" i="1"/>
  <c r="M2744" i="1" s="1"/>
  <c r="J2745" i="1"/>
  <c r="J2746" i="1"/>
  <c r="M2746" i="1" s="1"/>
  <c r="J2747" i="1"/>
  <c r="J2748" i="1"/>
  <c r="M2748" i="1" s="1"/>
  <c r="J2749" i="1"/>
  <c r="J2750" i="1"/>
  <c r="M2750" i="1" s="1"/>
  <c r="J2751" i="1"/>
  <c r="J2752" i="1"/>
  <c r="M2752" i="1" s="1"/>
  <c r="J2753" i="1"/>
  <c r="J2754" i="1"/>
  <c r="M2754" i="1" s="1"/>
  <c r="J2755" i="1"/>
  <c r="J2756" i="1"/>
  <c r="M2756" i="1" s="1"/>
  <c r="J2757" i="1"/>
  <c r="J2758" i="1"/>
  <c r="M2758" i="1" s="1"/>
  <c r="J2759" i="1"/>
  <c r="J2760" i="1"/>
  <c r="M2760" i="1" s="1"/>
  <c r="J2761" i="1"/>
  <c r="J2762" i="1"/>
  <c r="M2762" i="1" s="1"/>
  <c r="J2763" i="1"/>
  <c r="J2764" i="1"/>
  <c r="M2764" i="1" s="1"/>
  <c r="J2765" i="1"/>
  <c r="J2766" i="1"/>
  <c r="M2766" i="1" s="1"/>
  <c r="J2767" i="1"/>
  <c r="J2768" i="1"/>
  <c r="M2768" i="1" s="1"/>
  <c r="J2769" i="1"/>
  <c r="J2770" i="1"/>
  <c r="M2770" i="1" s="1"/>
  <c r="J2771" i="1"/>
  <c r="J2772" i="1"/>
  <c r="M2772" i="1" s="1"/>
  <c r="J2773" i="1"/>
  <c r="J2774" i="1"/>
  <c r="M2774" i="1" s="1"/>
  <c r="J2775" i="1"/>
  <c r="J2776" i="1"/>
  <c r="M2776" i="1" s="1"/>
  <c r="J2777" i="1"/>
  <c r="J2778" i="1"/>
  <c r="M2778" i="1" s="1"/>
  <c r="J2779" i="1"/>
  <c r="J2780" i="1"/>
  <c r="M2780" i="1" s="1"/>
  <c r="J2781" i="1"/>
  <c r="J2782" i="1"/>
  <c r="M2782" i="1" s="1"/>
  <c r="J2783" i="1"/>
  <c r="J2784" i="1"/>
  <c r="M2784" i="1" s="1"/>
  <c r="J2785" i="1"/>
  <c r="J2786" i="1"/>
  <c r="M2786" i="1" s="1"/>
  <c r="J2787" i="1"/>
  <c r="J2788" i="1"/>
  <c r="M2788" i="1" s="1"/>
  <c r="J2789" i="1"/>
  <c r="J2790" i="1"/>
  <c r="M2790" i="1" s="1"/>
  <c r="J2791" i="1"/>
  <c r="J2792" i="1"/>
  <c r="M2792" i="1" s="1"/>
  <c r="J2793" i="1"/>
  <c r="J2794" i="1"/>
  <c r="M2794" i="1" s="1"/>
  <c r="J2795" i="1"/>
  <c r="J2796" i="1"/>
  <c r="M2796" i="1" s="1"/>
  <c r="J2797" i="1"/>
  <c r="J2798" i="1"/>
  <c r="M2798" i="1" s="1"/>
  <c r="J2799" i="1"/>
  <c r="J2800" i="1"/>
  <c r="M2800" i="1" s="1"/>
  <c r="J2801" i="1"/>
  <c r="J2802" i="1"/>
  <c r="M2802" i="1" s="1"/>
  <c r="J2803" i="1"/>
  <c r="J2804" i="1"/>
  <c r="M2804" i="1" s="1"/>
  <c r="J2805" i="1"/>
  <c r="J2806" i="1"/>
  <c r="M2806" i="1" s="1"/>
  <c r="J2807" i="1"/>
  <c r="J2808" i="1"/>
  <c r="M2808" i="1" s="1"/>
  <c r="J2809" i="1"/>
  <c r="J2810" i="1"/>
  <c r="M2810" i="1" s="1"/>
  <c r="J2811" i="1"/>
  <c r="J2812" i="1"/>
  <c r="M2812" i="1" s="1"/>
  <c r="J2813" i="1"/>
  <c r="J2814" i="1"/>
  <c r="M2814" i="1" s="1"/>
  <c r="J2815" i="1"/>
  <c r="J2816" i="1"/>
  <c r="M2816" i="1" s="1"/>
  <c r="J2817" i="1"/>
  <c r="J2818" i="1"/>
  <c r="M2818" i="1" s="1"/>
  <c r="J2819" i="1"/>
  <c r="J2820" i="1"/>
  <c r="M2820" i="1" s="1"/>
  <c r="J2821" i="1"/>
  <c r="J2822" i="1"/>
  <c r="M2822" i="1" s="1"/>
  <c r="J2823" i="1"/>
  <c r="J2824" i="1"/>
  <c r="M2824" i="1" s="1"/>
  <c r="J2825" i="1"/>
  <c r="J2826" i="1"/>
  <c r="M2826" i="1" s="1"/>
  <c r="J2827" i="1"/>
  <c r="J2828" i="1"/>
  <c r="M2828" i="1" s="1"/>
  <c r="J2829" i="1"/>
  <c r="J2830" i="1"/>
  <c r="M2830" i="1" s="1"/>
  <c r="J2831" i="1"/>
  <c r="J2832" i="1"/>
  <c r="M2832" i="1" s="1"/>
  <c r="J2833" i="1"/>
  <c r="J2834" i="1"/>
  <c r="M2834" i="1" s="1"/>
  <c r="J2835" i="1"/>
  <c r="J2836" i="1"/>
  <c r="M2836" i="1" s="1"/>
  <c r="J2837" i="1"/>
  <c r="J2838" i="1"/>
  <c r="M2838" i="1" s="1"/>
  <c r="J2839" i="1"/>
  <c r="J2840" i="1"/>
  <c r="M2840" i="1" s="1"/>
  <c r="J2841" i="1"/>
  <c r="J2842" i="1"/>
  <c r="M2842" i="1" s="1"/>
  <c r="J2843" i="1"/>
  <c r="J2844" i="1"/>
  <c r="M2844" i="1" s="1"/>
  <c r="J2845" i="1"/>
  <c r="J2846" i="1"/>
  <c r="M2846" i="1" s="1"/>
  <c r="J2847" i="1"/>
  <c r="J2848" i="1"/>
  <c r="M2848" i="1" s="1"/>
  <c r="J2849" i="1"/>
  <c r="J2850" i="1"/>
  <c r="M2850" i="1" s="1"/>
  <c r="J2851" i="1"/>
  <c r="J2852" i="1"/>
  <c r="M2852" i="1" s="1"/>
  <c r="J2853" i="1"/>
  <c r="J2854" i="1"/>
  <c r="M2854" i="1" s="1"/>
  <c r="J2855" i="1"/>
  <c r="J2856" i="1"/>
  <c r="M2856" i="1" s="1"/>
  <c r="J2857" i="1"/>
  <c r="J2858" i="1"/>
  <c r="M2858" i="1" s="1"/>
  <c r="J2859" i="1"/>
  <c r="J2860" i="1"/>
  <c r="M2860" i="1" s="1"/>
  <c r="J2861" i="1"/>
  <c r="J2862" i="1"/>
  <c r="M2862" i="1" s="1"/>
  <c r="J2863" i="1"/>
  <c r="J2864" i="1"/>
  <c r="M2864" i="1" s="1"/>
  <c r="J2865" i="1"/>
  <c r="J2866" i="1"/>
  <c r="M2866" i="1" s="1"/>
  <c r="J2867" i="1"/>
  <c r="J2868" i="1"/>
  <c r="M2868" i="1" s="1"/>
  <c r="J2869" i="1"/>
  <c r="J2870" i="1"/>
  <c r="M2870" i="1" s="1"/>
  <c r="J2871" i="1"/>
  <c r="J2872" i="1"/>
  <c r="M2872" i="1" s="1"/>
  <c r="J2873" i="1"/>
  <c r="J2874" i="1"/>
  <c r="M2874" i="1" s="1"/>
  <c r="J2875" i="1"/>
  <c r="J2876" i="1"/>
  <c r="M2876" i="1" s="1"/>
  <c r="J2877" i="1"/>
  <c r="J2878" i="1"/>
  <c r="M2878" i="1" s="1"/>
  <c r="J2879" i="1"/>
  <c r="J2880" i="1"/>
  <c r="M2880" i="1" s="1"/>
  <c r="J2881" i="1"/>
  <c r="J2882" i="1"/>
  <c r="M2882" i="1" s="1"/>
  <c r="J2883" i="1"/>
  <c r="J2884" i="1"/>
  <c r="M2884" i="1" s="1"/>
  <c r="J2885" i="1"/>
  <c r="J2886" i="1"/>
  <c r="M2886" i="1" s="1"/>
  <c r="J2887" i="1"/>
  <c r="J2888" i="1"/>
  <c r="M2888" i="1" s="1"/>
  <c r="J2889" i="1"/>
  <c r="J2890" i="1"/>
  <c r="M2890" i="1" s="1"/>
  <c r="J2891" i="1"/>
  <c r="J2892" i="1"/>
  <c r="M2892" i="1" s="1"/>
  <c r="J2893" i="1"/>
  <c r="J2894" i="1"/>
  <c r="M2894" i="1" s="1"/>
  <c r="J2895" i="1"/>
  <c r="J2896" i="1"/>
  <c r="M2896" i="1" s="1"/>
  <c r="J2897" i="1"/>
  <c r="J2898" i="1"/>
  <c r="M2898" i="1" s="1"/>
  <c r="J2899" i="1"/>
  <c r="J2900" i="1"/>
  <c r="M2900" i="1" s="1"/>
  <c r="J2901" i="1"/>
  <c r="J2902" i="1"/>
  <c r="M2902" i="1" s="1"/>
  <c r="J2903" i="1"/>
  <c r="J2904" i="1"/>
  <c r="M2904" i="1" s="1"/>
  <c r="J2905" i="1"/>
  <c r="J2906" i="1"/>
  <c r="M2906" i="1" s="1"/>
  <c r="J2907" i="1"/>
  <c r="J2908" i="1"/>
  <c r="M2908" i="1" s="1"/>
  <c r="J2909" i="1"/>
  <c r="J2910" i="1"/>
  <c r="M2910" i="1" s="1"/>
  <c r="J2911" i="1"/>
  <c r="J2912" i="1"/>
  <c r="M2912" i="1" s="1"/>
  <c r="J2913" i="1"/>
  <c r="J2914" i="1"/>
  <c r="M2914" i="1" s="1"/>
  <c r="J2915" i="1"/>
  <c r="J2916" i="1"/>
  <c r="M2916" i="1" s="1"/>
  <c r="J2917" i="1"/>
  <c r="J2918" i="1"/>
  <c r="M2918" i="1" s="1"/>
  <c r="J2919" i="1"/>
  <c r="J2920" i="1"/>
  <c r="M2920" i="1" s="1"/>
  <c r="J2921" i="1"/>
  <c r="J2922" i="1"/>
  <c r="M2922" i="1" s="1"/>
  <c r="J2923" i="1"/>
  <c r="J2924" i="1"/>
  <c r="M2924" i="1" s="1"/>
  <c r="J2925" i="1"/>
  <c r="J2926" i="1"/>
  <c r="M2926" i="1" s="1"/>
  <c r="J2927" i="1"/>
  <c r="J2928" i="1"/>
  <c r="M2928" i="1" s="1"/>
  <c r="J2929" i="1"/>
  <c r="J2930" i="1"/>
  <c r="M2930" i="1" s="1"/>
  <c r="J2931" i="1"/>
  <c r="J2932" i="1"/>
  <c r="M2932" i="1" s="1"/>
  <c r="J2933" i="1"/>
  <c r="J2934" i="1"/>
  <c r="M2934" i="1" s="1"/>
  <c r="J2935" i="1"/>
  <c r="J2936" i="1"/>
  <c r="M2936" i="1" s="1"/>
  <c r="J2937" i="1"/>
  <c r="J2938" i="1"/>
  <c r="M2938" i="1" s="1"/>
  <c r="J2939" i="1"/>
  <c r="J2940" i="1"/>
  <c r="M2940" i="1" s="1"/>
  <c r="J2941" i="1"/>
  <c r="J2942" i="1"/>
  <c r="M2942" i="1" s="1"/>
  <c r="J2943" i="1"/>
  <c r="J2944" i="1"/>
  <c r="M2944" i="1" s="1"/>
  <c r="J2945" i="1"/>
  <c r="J2946" i="1"/>
  <c r="M2946" i="1" s="1"/>
  <c r="J2947" i="1"/>
  <c r="J2948" i="1"/>
  <c r="M2948" i="1" s="1"/>
  <c r="J2949" i="1"/>
  <c r="J2950" i="1"/>
  <c r="M2950" i="1" s="1"/>
  <c r="J2951" i="1"/>
  <c r="J2952" i="1"/>
  <c r="M2952" i="1" s="1"/>
  <c r="J2953" i="1"/>
  <c r="J2954" i="1"/>
  <c r="M2954" i="1" s="1"/>
  <c r="J2955" i="1"/>
  <c r="J2956" i="1"/>
  <c r="M2956" i="1" s="1"/>
  <c r="J2957" i="1"/>
  <c r="J2958" i="1"/>
  <c r="M2958" i="1" s="1"/>
  <c r="J2959" i="1"/>
  <c r="J2960" i="1"/>
  <c r="M2960" i="1" s="1"/>
  <c r="J2961" i="1"/>
  <c r="J2962" i="1"/>
  <c r="M2962" i="1" s="1"/>
  <c r="J2963" i="1"/>
  <c r="J2964" i="1"/>
  <c r="M2964" i="1" s="1"/>
  <c r="J2965" i="1"/>
  <c r="J2966" i="1"/>
  <c r="M2966" i="1" s="1"/>
  <c r="J2967" i="1"/>
  <c r="J2968" i="1"/>
  <c r="M2968" i="1" s="1"/>
  <c r="J2969" i="1"/>
  <c r="J2970" i="1"/>
  <c r="M2970" i="1" s="1"/>
  <c r="J2971" i="1"/>
  <c r="J2972" i="1"/>
  <c r="M2972" i="1" s="1"/>
  <c r="J2973" i="1"/>
  <c r="J2974" i="1"/>
  <c r="M2974" i="1" s="1"/>
  <c r="J2975" i="1"/>
  <c r="J2976" i="1"/>
  <c r="M2976" i="1" s="1"/>
  <c r="J2977" i="1"/>
  <c r="J2978" i="1"/>
  <c r="M2978" i="1" s="1"/>
  <c r="J2979" i="1"/>
  <c r="J2980" i="1"/>
  <c r="M2980" i="1" s="1"/>
  <c r="J2981" i="1"/>
  <c r="J2982" i="1"/>
  <c r="M2982" i="1" s="1"/>
  <c r="J2983" i="1"/>
  <c r="J2984" i="1"/>
  <c r="M2984" i="1" s="1"/>
  <c r="J2985" i="1"/>
  <c r="J2986" i="1"/>
  <c r="M2986" i="1" s="1"/>
  <c r="J2987" i="1"/>
  <c r="J2988" i="1"/>
  <c r="M2988" i="1" s="1"/>
  <c r="J2989" i="1"/>
  <c r="J2990" i="1"/>
  <c r="M2990" i="1" s="1"/>
  <c r="J2991" i="1"/>
  <c r="J2992" i="1"/>
  <c r="M2992" i="1" s="1"/>
  <c r="J2993" i="1"/>
  <c r="J2994" i="1"/>
  <c r="M2994" i="1" s="1"/>
  <c r="J2995" i="1"/>
  <c r="J2996" i="1"/>
  <c r="M2996" i="1" s="1"/>
  <c r="J2997" i="1"/>
  <c r="J2998" i="1"/>
  <c r="M2998" i="1" s="1"/>
  <c r="J2999" i="1"/>
  <c r="J3000" i="1"/>
  <c r="M3000" i="1" s="1"/>
  <c r="J3001" i="1"/>
  <c r="J3002" i="1"/>
  <c r="M3002" i="1" s="1"/>
  <c r="J3003" i="1"/>
  <c r="J3004" i="1"/>
  <c r="M3004" i="1" s="1"/>
  <c r="J3005" i="1"/>
  <c r="J3006" i="1"/>
  <c r="M3006" i="1" s="1"/>
  <c r="J3007" i="1"/>
  <c r="J3008" i="1"/>
  <c r="M3008" i="1" s="1"/>
  <c r="J3009" i="1"/>
  <c r="J3010" i="1"/>
  <c r="M3010" i="1" s="1"/>
  <c r="J3011" i="1"/>
  <c r="J3012" i="1"/>
  <c r="M3012" i="1" s="1"/>
  <c r="J3013" i="1"/>
  <c r="J3014" i="1"/>
  <c r="M3014" i="1" s="1"/>
  <c r="J3015" i="1"/>
  <c r="J3016" i="1"/>
  <c r="M3016" i="1" s="1"/>
  <c r="J3017" i="1"/>
  <c r="J3018" i="1"/>
  <c r="M3018" i="1" s="1"/>
  <c r="J3019" i="1"/>
  <c r="J3020" i="1"/>
  <c r="M3020" i="1" s="1"/>
  <c r="J3021" i="1"/>
  <c r="J3022" i="1"/>
  <c r="M3022" i="1" s="1"/>
  <c r="J3023" i="1"/>
  <c r="J3024" i="1"/>
  <c r="M3024" i="1" s="1"/>
  <c r="J3025" i="1"/>
  <c r="J3026" i="1"/>
  <c r="M3026" i="1" s="1"/>
  <c r="J3027" i="1"/>
  <c r="J3028" i="1"/>
  <c r="M3028" i="1" s="1"/>
  <c r="J3029" i="1"/>
  <c r="J3030" i="1"/>
  <c r="M3030" i="1" s="1"/>
  <c r="J3031" i="1"/>
  <c r="J3032" i="1"/>
  <c r="M3032" i="1" s="1"/>
  <c r="J3033" i="1"/>
  <c r="J3034" i="1"/>
  <c r="M3034" i="1" s="1"/>
  <c r="J3035" i="1"/>
  <c r="J3036" i="1"/>
  <c r="M3036" i="1" s="1"/>
  <c r="J3037" i="1"/>
  <c r="J3038" i="1"/>
  <c r="M3038" i="1" s="1"/>
  <c r="J3039" i="1"/>
  <c r="J3040" i="1"/>
  <c r="M3040" i="1" s="1"/>
  <c r="J3041" i="1"/>
  <c r="J3042" i="1"/>
  <c r="M3042" i="1" s="1"/>
  <c r="J3043" i="1"/>
  <c r="J3044" i="1"/>
  <c r="M3044" i="1" s="1"/>
  <c r="J3045" i="1"/>
  <c r="J3046" i="1"/>
  <c r="M3046" i="1" s="1"/>
  <c r="J3047" i="1"/>
  <c r="J3048" i="1"/>
  <c r="M3048" i="1" s="1"/>
  <c r="J3049" i="1"/>
  <c r="J3050" i="1"/>
  <c r="M3050" i="1" s="1"/>
  <c r="J3051" i="1"/>
  <c r="J3052" i="1"/>
  <c r="M3052" i="1" s="1"/>
  <c r="J3053" i="1"/>
  <c r="J3054" i="1"/>
  <c r="M3054" i="1" s="1"/>
  <c r="J3055" i="1"/>
  <c r="J3056" i="1"/>
  <c r="M3056" i="1" s="1"/>
  <c r="J3057" i="1"/>
  <c r="J3058" i="1"/>
  <c r="M3058" i="1" s="1"/>
  <c r="J3059" i="1"/>
  <c r="J3060" i="1"/>
  <c r="M3060" i="1" s="1"/>
  <c r="J3061" i="1"/>
  <c r="J3062" i="1"/>
  <c r="M3062" i="1" s="1"/>
  <c r="J3063" i="1"/>
  <c r="J3064" i="1"/>
  <c r="M3064" i="1" s="1"/>
  <c r="J3065" i="1"/>
  <c r="J3066" i="1"/>
  <c r="M3066" i="1" s="1"/>
  <c r="J3067" i="1"/>
  <c r="J3068" i="1"/>
  <c r="M3068" i="1" s="1"/>
  <c r="J3069" i="1"/>
  <c r="J3070" i="1"/>
  <c r="M3070" i="1" s="1"/>
  <c r="J3071" i="1"/>
  <c r="J3072" i="1"/>
  <c r="M3072" i="1" s="1"/>
  <c r="J3073" i="1"/>
  <c r="J3074" i="1"/>
  <c r="M3074" i="1" s="1"/>
  <c r="J3075" i="1"/>
  <c r="J3076" i="1"/>
  <c r="M3076" i="1" s="1"/>
  <c r="J3077" i="1"/>
  <c r="J3078" i="1"/>
  <c r="M3078" i="1" s="1"/>
  <c r="J3079" i="1"/>
  <c r="J3080" i="1"/>
  <c r="M3080" i="1" s="1"/>
  <c r="J3081" i="1"/>
  <c r="J3082" i="1"/>
  <c r="M3082" i="1" s="1"/>
  <c r="J3083" i="1"/>
  <c r="J3084" i="1"/>
  <c r="M3084" i="1" s="1"/>
  <c r="J3085" i="1"/>
  <c r="J3086" i="1"/>
  <c r="M3086" i="1" s="1"/>
  <c r="J3087" i="1"/>
  <c r="J3088" i="1"/>
  <c r="M3088" i="1" s="1"/>
  <c r="J3089" i="1"/>
  <c r="J3090" i="1"/>
  <c r="M3090" i="1" s="1"/>
  <c r="J3091" i="1"/>
  <c r="J3092" i="1"/>
  <c r="M3092" i="1" s="1"/>
  <c r="J3093" i="1"/>
  <c r="J3094" i="1"/>
  <c r="M3094" i="1" s="1"/>
  <c r="J3095" i="1"/>
  <c r="J3096" i="1"/>
  <c r="M3096" i="1" s="1"/>
  <c r="J3097" i="1"/>
  <c r="J3098" i="1"/>
  <c r="M3098" i="1" s="1"/>
  <c r="J3099" i="1"/>
  <c r="J3100" i="1"/>
  <c r="M3100" i="1" s="1"/>
  <c r="J3101" i="1"/>
  <c r="J3102" i="1"/>
  <c r="M3102" i="1" s="1"/>
  <c r="J3103" i="1"/>
  <c r="J3104" i="1"/>
  <c r="M3104" i="1" s="1"/>
  <c r="J3105" i="1"/>
  <c r="J3106" i="1"/>
  <c r="M3106" i="1" s="1"/>
  <c r="J3107" i="1"/>
  <c r="J3108" i="1"/>
  <c r="M3108" i="1" s="1"/>
  <c r="J3109" i="1"/>
  <c r="J3110" i="1"/>
  <c r="M3110" i="1" s="1"/>
  <c r="J3111" i="1"/>
  <c r="J3112" i="1"/>
  <c r="M3112" i="1" s="1"/>
  <c r="J3113" i="1"/>
  <c r="J3114" i="1"/>
  <c r="M3114" i="1" s="1"/>
  <c r="J3115" i="1"/>
  <c r="J3116" i="1"/>
  <c r="M3116" i="1" s="1"/>
  <c r="J3117" i="1"/>
  <c r="J3118" i="1"/>
  <c r="M3118" i="1" s="1"/>
  <c r="J3119" i="1"/>
  <c r="J3120" i="1"/>
  <c r="M3120" i="1" s="1"/>
  <c r="J3121" i="1"/>
  <c r="J3122" i="1"/>
  <c r="M3122" i="1" s="1"/>
  <c r="J3123" i="1"/>
  <c r="J3124" i="1"/>
  <c r="M3124" i="1" s="1"/>
  <c r="J3125" i="1"/>
  <c r="J3126" i="1"/>
  <c r="M3126" i="1" s="1"/>
  <c r="J3127" i="1"/>
  <c r="J3128" i="1"/>
  <c r="M3128" i="1" s="1"/>
  <c r="J3129" i="1"/>
  <c r="J3130" i="1"/>
  <c r="M3130" i="1" s="1"/>
  <c r="J3131" i="1"/>
  <c r="J3132" i="1"/>
  <c r="M3132" i="1" s="1"/>
  <c r="J3133" i="1"/>
  <c r="J3134" i="1"/>
  <c r="M3134" i="1" s="1"/>
  <c r="J3135" i="1"/>
  <c r="J3136" i="1"/>
  <c r="M3136" i="1" s="1"/>
  <c r="J3137" i="1"/>
  <c r="J3138" i="1"/>
  <c r="M3138" i="1" s="1"/>
  <c r="J3139" i="1"/>
  <c r="J3140" i="1"/>
  <c r="M3140" i="1" s="1"/>
  <c r="J3141" i="1"/>
  <c r="J3142" i="1"/>
  <c r="M3142" i="1" s="1"/>
  <c r="J3143" i="1"/>
  <c r="J3144" i="1"/>
  <c r="M3144" i="1" s="1"/>
  <c r="J3145" i="1"/>
  <c r="J3146" i="1"/>
  <c r="M3146" i="1" s="1"/>
  <c r="J3147" i="1"/>
  <c r="J3148" i="1"/>
  <c r="M3148" i="1" s="1"/>
  <c r="J3149" i="1"/>
  <c r="J3150" i="1"/>
  <c r="M3150" i="1" s="1"/>
  <c r="J3151" i="1"/>
  <c r="J3152" i="1"/>
  <c r="M3152" i="1" s="1"/>
  <c r="J3153" i="1"/>
  <c r="J3154" i="1"/>
  <c r="M3154" i="1" s="1"/>
  <c r="J3155" i="1"/>
  <c r="J3156" i="1"/>
  <c r="M3156" i="1" s="1"/>
  <c r="J3157" i="1"/>
  <c r="J3158" i="1"/>
  <c r="M3158" i="1" s="1"/>
  <c r="J3159" i="1"/>
  <c r="J3160" i="1"/>
  <c r="M3160" i="1" s="1"/>
  <c r="J3161" i="1"/>
  <c r="J3162" i="1"/>
  <c r="M3162" i="1" s="1"/>
  <c r="J3163" i="1"/>
  <c r="J3164" i="1"/>
  <c r="M3164" i="1" s="1"/>
  <c r="J3165" i="1"/>
  <c r="J3166" i="1"/>
  <c r="M3166" i="1" s="1"/>
  <c r="J3167" i="1"/>
  <c r="J3168" i="1"/>
  <c r="M3168" i="1" s="1"/>
  <c r="J3169" i="1"/>
  <c r="J3170" i="1"/>
  <c r="M3170" i="1" s="1"/>
  <c r="J3171" i="1"/>
  <c r="J3172" i="1"/>
  <c r="M3172" i="1" s="1"/>
  <c r="J3173" i="1"/>
  <c r="J3174" i="1"/>
  <c r="M3174" i="1" s="1"/>
  <c r="J3175" i="1"/>
  <c r="J3176" i="1"/>
  <c r="M3176" i="1" s="1"/>
  <c r="J3177" i="1"/>
  <c r="J3178" i="1"/>
  <c r="M3178" i="1" s="1"/>
  <c r="J3179" i="1"/>
  <c r="J3180" i="1"/>
  <c r="M3180" i="1" s="1"/>
  <c r="J3181" i="1"/>
  <c r="J3182" i="1"/>
  <c r="M3182" i="1" s="1"/>
  <c r="J3183" i="1"/>
  <c r="J3184" i="1"/>
  <c r="M3184" i="1" s="1"/>
  <c r="J3185" i="1"/>
  <c r="J3186" i="1"/>
  <c r="M3186" i="1" s="1"/>
  <c r="J3187" i="1"/>
  <c r="J3188" i="1"/>
  <c r="M3188" i="1" s="1"/>
  <c r="J3189" i="1"/>
  <c r="J3190" i="1"/>
  <c r="M3190" i="1" s="1"/>
  <c r="J3191" i="1"/>
  <c r="J3192" i="1"/>
  <c r="M3192" i="1" s="1"/>
  <c r="J3193" i="1"/>
  <c r="J3194" i="1"/>
  <c r="M3194" i="1" s="1"/>
  <c r="J3195" i="1"/>
  <c r="J3196" i="1"/>
  <c r="M3196" i="1" s="1"/>
  <c r="J3197" i="1"/>
  <c r="J3198" i="1"/>
  <c r="M3198" i="1" s="1"/>
  <c r="J3199" i="1"/>
  <c r="J3200" i="1"/>
  <c r="M3200" i="1" s="1"/>
  <c r="J3201" i="1"/>
  <c r="J3202" i="1"/>
  <c r="M3202" i="1" s="1"/>
  <c r="J3203" i="1"/>
  <c r="J3204" i="1"/>
  <c r="M3204" i="1" s="1"/>
  <c r="J3205" i="1"/>
  <c r="J3206" i="1"/>
  <c r="M3206" i="1" s="1"/>
  <c r="J3207" i="1"/>
  <c r="J3208" i="1"/>
  <c r="M3208" i="1" s="1"/>
  <c r="J3209" i="1"/>
  <c r="J3210" i="1"/>
  <c r="M3210" i="1" s="1"/>
  <c r="J3211" i="1"/>
  <c r="J3212" i="1"/>
  <c r="M3212" i="1" s="1"/>
  <c r="J3213" i="1"/>
  <c r="J3214" i="1"/>
  <c r="M3214" i="1" s="1"/>
  <c r="J3215" i="1"/>
  <c r="J3216" i="1"/>
  <c r="M3216" i="1" s="1"/>
  <c r="J3217" i="1"/>
  <c r="J3218" i="1"/>
  <c r="M3218" i="1" s="1"/>
  <c r="J3219" i="1"/>
  <c r="J3220" i="1"/>
  <c r="M3220" i="1" s="1"/>
  <c r="J3221" i="1"/>
  <c r="J3222" i="1"/>
  <c r="M3222" i="1" s="1"/>
  <c r="J3223" i="1"/>
  <c r="J3224" i="1"/>
  <c r="M3224" i="1" s="1"/>
  <c r="J3225" i="1"/>
  <c r="J3226" i="1"/>
  <c r="M3226" i="1" s="1"/>
  <c r="J3227" i="1"/>
  <c r="J3228" i="1"/>
  <c r="M3228" i="1" s="1"/>
  <c r="J3229" i="1"/>
  <c r="J3230" i="1"/>
  <c r="M3230" i="1" s="1"/>
  <c r="J3231" i="1"/>
  <c r="J3232" i="1"/>
  <c r="M3232" i="1" s="1"/>
  <c r="J3233" i="1"/>
  <c r="J3234" i="1"/>
  <c r="M3234" i="1" s="1"/>
  <c r="J3235" i="1"/>
  <c r="J3236" i="1"/>
  <c r="M3236" i="1" s="1"/>
  <c r="J3237" i="1"/>
  <c r="J3238" i="1"/>
  <c r="M3238" i="1" s="1"/>
  <c r="J3239" i="1"/>
  <c r="J3240" i="1"/>
  <c r="M3240" i="1" s="1"/>
  <c r="J3241" i="1"/>
  <c r="J3242" i="1"/>
  <c r="M3242" i="1" s="1"/>
  <c r="J3243" i="1"/>
  <c r="J3244" i="1"/>
  <c r="M3244" i="1" s="1"/>
  <c r="J3245" i="1"/>
  <c r="J3246" i="1"/>
  <c r="M3246" i="1" s="1"/>
  <c r="J3247" i="1"/>
  <c r="J3248" i="1"/>
  <c r="M3248" i="1" s="1"/>
  <c r="J3249" i="1"/>
  <c r="J3250" i="1"/>
  <c r="M3250" i="1" s="1"/>
  <c r="J3251" i="1"/>
  <c r="J3252" i="1"/>
  <c r="M3252" i="1" s="1"/>
  <c r="J3253" i="1"/>
  <c r="J3254" i="1"/>
  <c r="M3254" i="1" s="1"/>
  <c r="J3255" i="1"/>
  <c r="J3256" i="1"/>
  <c r="M3256" i="1" s="1"/>
  <c r="J3257" i="1"/>
  <c r="J3258" i="1"/>
  <c r="M3258" i="1" s="1"/>
  <c r="J3259" i="1"/>
  <c r="J3260" i="1"/>
  <c r="M3260" i="1" s="1"/>
  <c r="J3261" i="1"/>
  <c r="J3262" i="1"/>
  <c r="M3262" i="1" s="1"/>
  <c r="J3263" i="1"/>
  <c r="J3264" i="1"/>
  <c r="M3264" i="1" s="1"/>
  <c r="J3265" i="1"/>
  <c r="J3266" i="1"/>
  <c r="M3266" i="1" s="1"/>
  <c r="J3267" i="1"/>
  <c r="J3268" i="1"/>
  <c r="M3268" i="1" s="1"/>
  <c r="J3269" i="1"/>
  <c r="J3270" i="1"/>
  <c r="M3270" i="1" s="1"/>
  <c r="J3271" i="1"/>
  <c r="J3272" i="1"/>
  <c r="M3272" i="1" s="1"/>
  <c r="J3273" i="1"/>
  <c r="J3274" i="1"/>
  <c r="M3274" i="1" s="1"/>
  <c r="J3275" i="1"/>
  <c r="J3276" i="1"/>
  <c r="M3276" i="1" s="1"/>
  <c r="J3277" i="1"/>
  <c r="J3278" i="1"/>
  <c r="M3278" i="1" s="1"/>
  <c r="J3279" i="1"/>
  <c r="J3280" i="1"/>
  <c r="M3280" i="1" s="1"/>
  <c r="J3281" i="1"/>
  <c r="J3282" i="1"/>
  <c r="M3282" i="1" s="1"/>
  <c r="J3283" i="1"/>
  <c r="J3284" i="1"/>
  <c r="M3284" i="1" s="1"/>
  <c r="J3285" i="1"/>
  <c r="J3286" i="1"/>
  <c r="M3286" i="1" s="1"/>
  <c r="J3287" i="1"/>
  <c r="J3288" i="1"/>
  <c r="M3288" i="1" s="1"/>
  <c r="J3289" i="1"/>
  <c r="J3290" i="1"/>
  <c r="M3290" i="1" s="1"/>
  <c r="J3291" i="1"/>
  <c r="J3292" i="1"/>
  <c r="M3292" i="1" s="1"/>
  <c r="J3293" i="1"/>
  <c r="J3294" i="1"/>
  <c r="M3294" i="1" s="1"/>
  <c r="J3295" i="1"/>
  <c r="J3296" i="1"/>
  <c r="M3296" i="1" s="1"/>
  <c r="J3297" i="1"/>
  <c r="J3298" i="1"/>
  <c r="M3298" i="1" s="1"/>
  <c r="J3299" i="1"/>
  <c r="J3300" i="1"/>
  <c r="M3300" i="1" s="1"/>
  <c r="J3301" i="1"/>
  <c r="J3302" i="1"/>
  <c r="M3302" i="1" s="1"/>
  <c r="J3303" i="1"/>
  <c r="J3304" i="1"/>
  <c r="M3304" i="1" s="1"/>
  <c r="J3305" i="1"/>
  <c r="J3306" i="1"/>
  <c r="M3306" i="1" s="1"/>
  <c r="J3307" i="1"/>
  <c r="J3308" i="1"/>
  <c r="M3308" i="1" s="1"/>
  <c r="J3309" i="1"/>
  <c r="J3310" i="1"/>
  <c r="M3310" i="1" s="1"/>
  <c r="J3311" i="1"/>
  <c r="J3312" i="1"/>
  <c r="M3312" i="1" s="1"/>
  <c r="J3313" i="1"/>
  <c r="J3314" i="1"/>
  <c r="M3314" i="1" s="1"/>
  <c r="J3315" i="1"/>
  <c r="J3316" i="1"/>
  <c r="M3316" i="1" s="1"/>
  <c r="J3317" i="1"/>
  <c r="J3318" i="1"/>
  <c r="M3318" i="1" s="1"/>
  <c r="J3319" i="1"/>
  <c r="J3320" i="1"/>
  <c r="M3320" i="1" s="1"/>
  <c r="J3321" i="1"/>
  <c r="J3322" i="1"/>
  <c r="M3322" i="1" s="1"/>
  <c r="J3323" i="1"/>
  <c r="J3324" i="1"/>
  <c r="M3324" i="1" s="1"/>
  <c r="J3325" i="1"/>
  <c r="J3326" i="1"/>
  <c r="M3326" i="1" s="1"/>
  <c r="J3327" i="1"/>
  <c r="J3328" i="1"/>
  <c r="M3328" i="1" s="1"/>
  <c r="J3329" i="1"/>
  <c r="J3330" i="1"/>
  <c r="M3330" i="1" s="1"/>
  <c r="J3331" i="1"/>
  <c r="J3332" i="1"/>
  <c r="M3332" i="1" s="1"/>
  <c r="J3333" i="1"/>
  <c r="J3334" i="1"/>
  <c r="M3334" i="1" s="1"/>
  <c r="J3335" i="1"/>
  <c r="J3336" i="1"/>
  <c r="M3336" i="1" s="1"/>
  <c r="J3337" i="1"/>
  <c r="J3338" i="1"/>
  <c r="M3338" i="1" s="1"/>
  <c r="J3339" i="1"/>
  <c r="J3340" i="1"/>
  <c r="M3340" i="1" s="1"/>
  <c r="J3341" i="1"/>
  <c r="J3342" i="1"/>
  <c r="M3342" i="1" s="1"/>
  <c r="J3343" i="1"/>
  <c r="J3344" i="1"/>
  <c r="M3344" i="1" s="1"/>
  <c r="J3345" i="1"/>
  <c r="J3346" i="1"/>
  <c r="M3346" i="1" s="1"/>
  <c r="J3347" i="1"/>
  <c r="J3348" i="1"/>
  <c r="M3348" i="1" s="1"/>
  <c r="J3349" i="1"/>
  <c r="J3350" i="1"/>
  <c r="M3350" i="1" s="1"/>
  <c r="J3351" i="1"/>
  <c r="J3352" i="1"/>
  <c r="M3352" i="1" s="1"/>
  <c r="J3353" i="1"/>
  <c r="J3354" i="1"/>
  <c r="M3354" i="1" s="1"/>
  <c r="J3355" i="1"/>
  <c r="J3356" i="1"/>
  <c r="M3356" i="1" s="1"/>
  <c r="J3357" i="1"/>
  <c r="J3358" i="1"/>
  <c r="M3358" i="1" s="1"/>
  <c r="J3359" i="1"/>
  <c r="J3360" i="1"/>
  <c r="M3360" i="1" s="1"/>
  <c r="J3361" i="1"/>
  <c r="J3362" i="1"/>
  <c r="M3362" i="1" s="1"/>
  <c r="J3363" i="1"/>
  <c r="J3364" i="1"/>
  <c r="M3364" i="1" s="1"/>
  <c r="J3365" i="1"/>
  <c r="J3366" i="1"/>
  <c r="M3366" i="1" s="1"/>
  <c r="J3367" i="1"/>
  <c r="J3368" i="1"/>
  <c r="M3368" i="1" s="1"/>
  <c r="J3369" i="1"/>
  <c r="J3370" i="1"/>
  <c r="M3370" i="1" s="1"/>
  <c r="J3371" i="1"/>
  <c r="J3372" i="1"/>
  <c r="M3372" i="1" s="1"/>
  <c r="J3373" i="1"/>
  <c r="J3374" i="1"/>
  <c r="M3374" i="1" s="1"/>
  <c r="J3375" i="1"/>
  <c r="J3376" i="1"/>
  <c r="M3376" i="1" s="1"/>
  <c r="J3377" i="1"/>
  <c r="J3378" i="1"/>
  <c r="M3378" i="1" s="1"/>
  <c r="J3379" i="1"/>
  <c r="J3380" i="1"/>
  <c r="M3380" i="1" s="1"/>
  <c r="J3381" i="1"/>
  <c r="J3382" i="1"/>
  <c r="M3382" i="1" s="1"/>
  <c r="J3383" i="1"/>
  <c r="J3384" i="1"/>
  <c r="M3384" i="1" s="1"/>
  <c r="J3385" i="1"/>
  <c r="J3386" i="1"/>
  <c r="M3386" i="1" s="1"/>
  <c r="J3387" i="1"/>
  <c r="J3388" i="1"/>
  <c r="M3388" i="1" s="1"/>
  <c r="J3389" i="1"/>
  <c r="J3390" i="1"/>
  <c r="M3390" i="1" s="1"/>
  <c r="J3391" i="1"/>
  <c r="J3392" i="1"/>
  <c r="M3392" i="1" s="1"/>
  <c r="J3393" i="1"/>
  <c r="J3394" i="1"/>
  <c r="M3394" i="1" s="1"/>
  <c r="J3395" i="1"/>
  <c r="J3396" i="1"/>
  <c r="M3396" i="1" s="1"/>
  <c r="J3397" i="1"/>
  <c r="J3398" i="1"/>
  <c r="M3398" i="1" s="1"/>
  <c r="J3399" i="1"/>
  <c r="J3400" i="1"/>
  <c r="M3400" i="1" s="1"/>
  <c r="J3401" i="1"/>
  <c r="J3402" i="1"/>
  <c r="M3402" i="1" s="1"/>
  <c r="J3403" i="1"/>
  <c r="J3404" i="1"/>
  <c r="M3404" i="1" s="1"/>
  <c r="J3405" i="1"/>
  <c r="J3406" i="1"/>
  <c r="M3406" i="1" s="1"/>
  <c r="J3407" i="1"/>
  <c r="J3408" i="1"/>
  <c r="M3408" i="1" s="1"/>
  <c r="J3409" i="1"/>
  <c r="J3410" i="1"/>
  <c r="M3410" i="1" s="1"/>
  <c r="J3411" i="1"/>
  <c r="J3412" i="1"/>
  <c r="M3412" i="1" s="1"/>
  <c r="J3413" i="1"/>
  <c r="J3414" i="1"/>
  <c r="M3414" i="1" s="1"/>
  <c r="J3415" i="1"/>
  <c r="J3416" i="1"/>
  <c r="M3416" i="1" s="1"/>
  <c r="J3417" i="1"/>
  <c r="J3418" i="1"/>
  <c r="M3418" i="1" s="1"/>
  <c r="J3419" i="1"/>
  <c r="J3420" i="1"/>
  <c r="M3420" i="1" s="1"/>
  <c r="J3421" i="1"/>
  <c r="J3422" i="1"/>
  <c r="M3422" i="1" s="1"/>
  <c r="J3423" i="1"/>
  <c r="J3424" i="1"/>
  <c r="M3424" i="1" s="1"/>
  <c r="J3425" i="1"/>
  <c r="J3426" i="1"/>
  <c r="M3426" i="1" s="1"/>
  <c r="J3427" i="1"/>
  <c r="J3428" i="1"/>
  <c r="M3428" i="1" s="1"/>
  <c r="J3429" i="1"/>
  <c r="J3430" i="1"/>
  <c r="M3430" i="1" s="1"/>
  <c r="J3431" i="1"/>
  <c r="J3432" i="1"/>
  <c r="M3432" i="1" s="1"/>
  <c r="J3433" i="1"/>
  <c r="J3434" i="1"/>
  <c r="M3434" i="1" s="1"/>
  <c r="J3435" i="1"/>
  <c r="J3436" i="1"/>
  <c r="M3436" i="1" s="1"/>
  <c r="J3437" i="1"/>
  <c r="J3438" i="1"/>
  <c r="M3438" i="1" s="1"/>
  <c r="J3439" i="1"/>
  <c r="J3440" i="1"/>
  <c r="M3440" i="1" s="1"/>
  <c r="J3441" i="1"/>
  <c r="J3442" i="1"/>
  <c r="M3442" i="1" s="1"/>
  <c r="J3443" i="1"/>
  <c r="J3444" i="1"/>
  <c r="M3444" i="1" s="1"/>
  <c r="J3445" i="1"/>
  <c r="J3446" i="1"/>
  <c r="M3446" i="1" s="1"/>
  <c r="J3447" i="1"/>
  <c r="J3448" i="1"/>
  <c r="M3448" i="1" s="1"/>
  <c r="J3449" i="1"/>
  <c r="J3450" i="1"/>
  <c r="M3450" i="1" s="1"/>
  <c r="J3451" i="1"/>
  <c r="J3452" i="1"/>
  <c r="M3452" i="1" s="1"/>
  <c r="J3453" i="1"/>
  <c r="J3454" i="1"/>
  <c r="M3454" i="1" s="1"/>
  <c r="J3455" i="1"/>
  <c r="J3456" i="1"/>
  <c r="M3456" i="1" s="1"/>
  <c r="J3457" i="1"/>
  <c r="J3458" i="1"/>
  <c r="M3458" i="1" s="1"/>
  <c r="J3459" i="1"/>
  <c r="J3460" i="1"/>
  <c r="M3460" i="1" s="1"/>
  <c r="J3461" i="1"/>
  <c r="J3462" i="1"/>
  <c r="M3462" i="1" s="1"/>
  <c r="J3463" i="1"/>
  <c r="J3464" i="1"/>
  <c r="M3464" i="1" s="1"/>
  <c r="J3465" i="1"/>
  <c r="J3466" i="1"/>
  <c r="M3466" i="1" s="1"/>
  <c r="J3467" i="1"/>
  <c r="J3468" i="1"/>
  <c r="M3468" i="1" s="1"/>
  <c r="J3469" i="1"/>
  <c r="J3470" i="1"/>
  <c r="M3470" i="1" s="1"/>
  <c r="J3471" i="1"/>
  <c r="J3472" i="1"/>
  <c r="M3472" i="1" s="1"/>
  <c r="J3473" i="1"/>
  <c r="J3474" i="1"/>
  <c r="M3474" i="1" s="1"/>
  <c r="J3475" i="1"/>
  <c r="J3476" i="1"/>
  <c r="M3476" i="1" s="1"/>
  <c r="J3477" i="1"/>
  <c r="J3478" i="1"/>
  <c r="M3478" i="1" s="1"/>
  <c r="J3479" i="1"/>
  <c r="J3480" i="1"/>
  <c r="M3480" i="1" s="1"/>
  <c r="J3481" i="1"/>
  <c r="J3482" i="1"/>
  <c r="M3482" i="1" s="1"/>
  <c r="J3483" i="1"/>
  <c r="J3484" i="1"/>
  <c r="M3484" i="1" s="1"/>
  <c r="J3485" i="1"/>
  <c r="J3486" i="1"/>
  <c r="M3486" i="1" s="1"/>
  <c r="J3487" i="1"/>
  <c r="J3488" i="1"/>
  <c r="M3488" i="1" s="1"/>
  <c r="J3489" i="1"/>
  <c r="J3490" i="1"/>
  <c r="M3490" i="1" s="1"/>
  <c r="J3491" i="1"/>
  <c r="J3492" i="1"/>
  <c r="M3492" i="1" s="1"/>
  <c r="J3493" i="1"/>
  <c r="J3494" i="1"/>
  <c r="M3494" i="1" s="1"/>
  <c r="J3495" i="1"/>
  <c r="J3496" i="1"/>
  <c r="M3496" i="1" s="1"/>
  <c r="J3497" i="1"/>
  <c r="J3498" i="1"/>
  <c r="M3498" i="1" s="1"/>
  <c r="J3499" i="1"/>
  <c r="J3500" i="1"/>
  <c r="M3500" i="1" s="1"/>
  <c r="J3501" i="1"/>
  <c r="J3502" i="1"/>
  <c r="M3502" i="1" s="1"/>
  <c r="J3503" i="1"/>
  <c r="J3504" i="1"/>
  <c r="M3504" i="1" s="1"/>
  <c r="J3505" i="1"/>
  <c r="J3506" i="1"/>
  <c r="M3506" i="1" s="1"/>
  <c r="J3507" i="1"/>
  <c r="J3508" i="1"/>
  <c r="M3508" i="1" s="1"/>
  <c r="J3509" i="1"/>
  <c r="J3510" i="1"/>
  <c r="M3510" i="1" s="1"/>
  <c r="J3511" i="1"/>
  <c r="J3512" i="1"/>
  <c r="M3512" i="1" s="1"/>
  <c r="J3513" i="1"/>
  <c r="J3514" i="1"/>
  <c r="M3514" i="1" s="1"/>
  <c r="J3515" i="1"/>
  <c r="J3516" i="1"/>
  <c r="M3516" i="1" s="1"/>
  <c r="J3517" i="1"/>
  <c r="J3518" i="1"/>
  <c r="M3518" i="1" s="1"/>
  <c r="J3519" i="1"/>
  <c r="J3520" i="1"/>
  <c r="M3520" i="1" s="1"/>
  <c r="J3521" i="1"/>
  <c r="J3522" i="1"/>
  <c r="M3522" i="1" s="1"/>
  <c r="J3523" i="1"/>
  <c r="J3524" i="1"/>
  <c r="M3524" i="1" s="1"/>
  <c r="J3525" i="1"/>
  <c r="J3526" i="1"/>
  <c r="M3526" i="1" s="1"/>
  <c r="J3527" i="1"/>
  <c r="J3528" i="1"/>
  <c r="M3528" i="1" s="1"/>
  <c r="J3529" i="1"/>
  <c r="J3530" i="1"/>
  <c r="M3530" i="1" s="1"/>
  <c r="J3531" i="1"/>
  <c r="J3532" i="1"/>
  <c r="M3532" i="1" s="1"/>
  <c r="J3533" i="1"/>
  <c r="J3534" i="1"/>
  <c r="M3534" i="1" s="1"/>
  <c r="J3535" i="1"/>
  <c r="J3536" i="1"/>
  <c r="M3536" i="1" s="1"/>
  <c r="J3537" i="1"/>
  <c r="J3538" i="1"/>
  <c r="M3538" i="1" s="1"/>
  <c r="J3539" i="1"/>
  <c r="J3540" i="1"/>
  <c r="M3540" i="1" s="1"/>
  <c r="J3541" i="1"/>
  <c r="J3542" i="1"/>
  <c r="M3542" i="1" s="1"/>
  <c r="J3543" i="1"/>
  <c r="J3544" i="1"/>
  <c r="M3544" i="1" s="1"/>
  <c r="J3545" i="1"/>
  <c r="J3546" i="1"/>
  <c r="M3546" i="1" s="1"/>
  <c r="J3547" i="1"/>
  <c r="J3548" i="1"/>
  <c r="M3548" i="1" s="1"/>
  <c r="J3549" i="1"/>
  <c r="J3550" i="1"/>
  <c r="M3550" i="1" s="1"/>
  <c r="J3551" i="1"/>
  <c r="J3552" i="1"/>
  <c r="M3552" i="1" s="1"/>
  <c r="J3553" i="1"/>
  <c r="J3554" i="1"/>
  <c r="M3554" i="1" s="1"/>
  <c r="J3555" i="1"/>
  <c r="J3556" i="1"/>
  <c r="M3556" i="1" s="1"/>
  <c r="J3557" i="1"/>
  <c r="J3558" i="1"/>
  <c r="M3558" i="1" s="1"/>
  <c r="J3559" i="1"/>
  <c r="J3560" i="1"/>
  <c r="M3560" i="1" s="1"/>
  <c r="J3561" i="1"/>
  <c r="J3562" i="1"/>
  <c r="M3562" i="1" s="1"/>
  <c r="J3563" i="1"/>
  <c r="J3564" i="1"/>
  <c r="M3564" i="1" s="1"/>
  <c r="J3565" i="1"/>
  <c r="J3566" i="1"/>
  <c r="M3566" i="1" s="1"/>
  <c r="J3567" i="1"/>
  <c r="J3568" i="1"/>
  <c r="M3568" i="1" s="1"/>
  <c r="J3569" i="1"/>
  <c r="J3570" i="1"/>
  <c r="M3570" i="1" s="1"/>
  <c r="J3571" i="1"/>
  <c r="J3572" i="1"/>
  <c r="M3572" i="1" s="1"/>
  <c r="J3573" i="1"/>
  <c r="J3574" i="1"/>
  <c r="M3574" i="1" s="1"/>
  <c r="J3575" i="1"/>
  <c r="J3576" i="1"/>
  <c r="M3576" i="1" s="1"/>
  <c r="J3577" i="1"/>
  <c r="J3578" i="1"/>
  <c r="M3578" i="1" s="1"/>
  <c r="J3579" i="1"/>
  <c r="J3580" i="1"/>
  <c r="M3580" i="1" s="1"/>
  <c r="J3581" i="1"/>
  <c r="J3582" i="1"/>
  <c r="M3582" i="1" s="1"/>
  <c r="J3583" i="1"/>
  <c r="J3584" i="1"/>
  <c r="M3584" i="1" s="1"/>
  <c r="J3585" i="1"/>
  <c r="J3586" i="1"/>
  <c r="M3586" i="1" s="1"/>
  <c r="J3587" i="1"/>
  <c r="J3588" i="1"/>
  <c r="M3588" i="1" s="1"/>
  <c r="J3589" i="1"/>
  <c r="J3590" i="1"/>
  <c r="M3590" i="1" s="1"/>
  <c r="J3591" i="1"/>
  <c r="J3592" i="1"/>
  <c r="M3592" i="1" s="1"/>
  <c r="J3593" i="1"/>
  <c r="J3594" i="1"/>
  <c r="M3594" i="1" s="1"/>
  <c r="J3595" i="1"/>
  <c r="J3596" i="1"/>
  <c r="M3596" i="1" s="1"/>
  <c r="J3597" i="1"/>
  <c r="J3598" i="1"/>
  <c r="M3598" i="1" s="1"/>
  <c r="J3599" i="1"/>
  <c r="J3600" i="1"/>
  <c r="M3600" i="1" s="1"/>
  <c r="J3601" i="1"/>
  <c r="J3602" i="1"/>
  <c r="M3602" i="1" s="1"/>
  <c r="J3603" i="1"/>
  <c r="J3604" i="1"/>
  <c r="M3604" i="1" s="1"/>
  <c r="J3605" i="1"/>
  <c r="J3606" i="1"/>
  <c r="M3606" i="1" s="1"/>
  <c r="J3607" i="1"/>
  <c r="J3608" i="1"/>
  <c r="M3608" i="1" s="1"/>
  <c r="J3609" i="1"/>
  <c r="J3610" i="1"/>
  <c r="M3610" i="1" s="1"/>
  <c r="J3611" i="1"/>
  <c r="J3612" i="1"/>
  <c r="M3612" i="1" s="1"/>
  <c r="J3613" i="1"/>
  <c r="J3614" i="1"/>
  <c r="M3614" i="1" s="1"/>
  <c r="J3615" i="1"/>
  <c r="J3616" i="1"/>
  <c r="M3616" i="1" s="1"/>
  <c r="J3617" i="1"/>
  <c r="J3618" i="1"/>
  <c r="M3618" i="1" s="1"/>
  <c r="J3619" i="1"/>
  <c r="J3620" i="1"/>
  <c r="M3620" i="1" s="1"/>
  <c r="J3621" i="1"/>
  <c r="J3622" i="1"/>
  <c r="M3622" i="1" s="1"/>
  <c r="J3623" i="1"/>
  <c r="J3624" i="1"/>
  <c r="M3624" i="1" s="1"/>
  <c r="J3625" i="1"/>
  <c r="J3626" i="1"/>
  <c r="M3626" i="1" s="1"/>
  <c r="J3627" i="1"/>
  <c r="J3628" i="1"/>
  <c r="M3628" i="1" s="1"/>
  <c r="J3629" i="1"/>
  <c r="J3630" i="1"/>
  <c r="M3630" i="1" s="1"/>
  <c r="J3631" i="1"/>
  <c r="J3632" i="1"/>
  <c r="M3632" i="1" s="1"/>
  <c r="J3633" i="1"/>
  <c r="J3634" i="1"/>
  <c r="M3634" i="1" s="1"/>
  <c r="J3635" i="1"/>
  <c r="J3636" i="1"/>
  <c r="M3636" i="1" s="1"/>
  <c r="J3637" i="1"/>
  <c r="J3638" i="1"/>
  <c r="M3638" i="1" s="1"/>
  <c r="J3639" i="1"/>
  <c r="J3640" i="1"/>
  <c r="M3640" i="1" s="1"/>
  <c r="J3641" i="1"/>
  <c r="J3642" i="1"/>
  <c r="M3642" i="1" s="1"/>
  <c r="J3643" i="1"/>
  <c r="J3644" i="1"/>
  <c r="M3644" i="1" s="1"/>
  <c r="J3645" i="1"/>
  <c r="J3646" i="1"/>
  <c r="M3646" i="1" s="1"/>
  <c r="J3647" i="1"/>
  <c r="J3648" i="1"/>
  <c r="M3648" i="1" s="1"/>
  <c r="J3649" i="1"/>
  <c r="J3650" i="1"/>
  <c r="M3650" i="1" s="1"/>
  <c r="J3651" i="1"/>
  <c r="J3652" i="1"/>
  <c r="M3652" i="1" s="1"/>
  <c r="J3653" i="1"/>
  <c r="J3654" i="1"/>
  <c r="M3654" i="1" s="1"/>
  <c r="J3655" i="1"/>
  <c r="J3656" i="1"/>
  <c r="M3656" i="1" s="1"/>
  <c r="J3657" i="1"/>
  <c r="J3658" i="1"/>
  <c r="M3658" i="1" s="1"/>
  <c r="J3659" i="1"/>
  <c r="J3660" i="1"/>
  <c r="M3660" i="1" s="1"/>
  <c r="J3661" i="1"/>
  <c r="J3662" i="1"/>
  <c r="M3662" i="1" s="1"/>
  <c r="J3663" i="1"/>
  <c r="J3664" i="1"/>
  <c r="M3664" i="1" s="1"/>
  <c r="J3665" i="1"/>
  <c r="J3666" i="1"/>
  <c r="M3666" i="1" s="1"/>
  <c r="J3667" i="1"/>
  <c r="J3668" i="1"/>
  <c r="M3668" i="1" s="1"/>
  <c r="J3669" i="1"/>
  <c r="J3670" i="1"/>
  <c r="M3670" i="1" s="1"/>
  <c r="J3671" i="1"/>
  <c r="J3672" i="1"/>
  <c r="M3672" i="1" s="1"/>
  <c r="J3673" i="1"/>
  <c r="J3674" i="1"/>
  <c r="M3674" i="1" s="1"/>
  <c r="J3675" i="1"/>
  <c r="J3676" i="1"/>
  <c r="M3676" i="1" s="1"/>
  <c r="J3677" i="1"/>
  <c r="J3678" i="1"/>
  <c r="M3678" i="1" s="1"/>
  <c r="J3679" i="1"/>
  <c r="J3680" i="1"/>
  <c r="M3680" i="1" s="1"/>
  <c r="J3681" i="1"/>
  <c r="J3682" i="1"/>
  <c r="M3682" i="1" s="1"/>
  <c r="J3683" i="1"/>
  <c r="J3684" i="1"/>
  <c r="M3684" i="1" s="1"/>
  <c r="J3685" i="1"/>
  <c r="J3686" i="1"/>
  <c r="M3686" i="1" s="1"/>
  <c r="J3687" i="1"/>
  <c r="J3688" i="1"/>
  <c r="M3688" i="1" s="1"/>
  <c r="J3689" i="1"/>
  <c r="J3690" i="1"/>
  <c r="M3690" i="1" s="1"/>
  <c r="J3691" i="1"/>
  <c r="J3692" i="1"/>
  <c r="M3692" i="1" s="1"/>
  <c r="J3693" i="1"/>
  <c r="J3694" i="1"/>
  <c r="M3694" i="1" s="1"/>
  <c r="J3695" i="1"/>
  <c r="J3696" i="1"/>
  <c r="M3696" i="1" s="1"/>
  <c r="J3697" i="1"/>
  <c r="J3698" i="1"/>
  <c r="M3698" i="1" s="1"/>
  <c r="J3699" i="1"/>
  <c r="J3700" i="1"/>
  <c r="M3700" i="1" s="1"/>
  <c r="J3701" i="1"/>
  <c r="J3702" i="1"/>
  <c r="M3702" i="1" s="1"/>
  <c r="J3703" i="1"/>
  <c r="J3704" i="1"/>
  <c r="M3704" i="1" s="1"/>
  <c r="J3705" i="1"/>
  <c r="J3706" i="1"/>
  <c r="M3706" i="1" s="1"/>
  <c r="J3707" i="1"/>
  <c r="J3708" i="1"/>
  <c r="M3708" i="1" s="1"/>
  <c r="J3709" i="1"/>
  <c r="J3710" i="1"/>
  <c r="M3710" i="1" s="1"/>
  <c r="J3711" i="1"/>
  <c r="J3712" i="1"/>
  <c r="M3712" i="1" s="1"/>
  <c r="J3713" i="1"/>
  <c r="J3714" i="1"/>
  <c r="M3714" i="1" s="1"/>
  <c r="J3715" i="1"/>
  <c r="J3716" i="1"/>
  <c r="M3716" i="1" s="1"/>
  <c r="J3717" i="1"/>
  <c r="J3718" i="1"/>
  <c r="M3718" i="1" s="1"/>
  <c r="J3719" i="1"/>
  <c r="J3720" i="1"/>
  <c r="M3720" i="1" s="1"/>
  <c r="J3721" i="1"/>
  <c r="J3722" i="1"/>
  <c r="M3722" i="1" s="1"/>
  <c r="J3723" i="1"/>
  <c r="J3724" i="1"/>
  <c r="M3724" i="1" s="1"/>
  <c r="J3725" i="1"/>
  <c r="J3726" i="1"/>
  <c r="M3726" i="1" s="1"/>
  <c r="J3727" i="1"/>
  <c r="J3728" i="1"/>
  <c r="M3728" i="1" s="1"/>
  <c r="J3729" i="1"/>
  <c r="J3730" i="1"/>
  <c r="M3730" i="1" s="1"/>
  <c r="J3731" i="1"/>
  <c r="J3732" i="1"/>
  <c r="M3732" i="1" s="1"/>
  <c r="J3733" i="1"/>
  <c r="J3734" i="1"/>
  <c r="M3734" i="1" s="1"/>
  <c r="J3735" i="1"/>
  <c r="J3736" i="1"/>
  <c r="M3736" i="1" s="1"/>
  <c r="J3737" i="1"/>
  <c r="J3738" i="1"/>
  <c r="M3738" i="1" s="1"/>
  <c r="J3739" i="1"/>
  <c r="J3740" i="1"/>
  <c r="M3740" i="1" s="1"/>
  <c r="J3741" i="1"/>
  <c r="J3742" i="1"/>
  <c r="M3742" i="1" s="1"/>
  <c r="J3743" i="1"/>
  <c r="J3744" i="1"/>
  <c r="M3744" i="1" s="1"/>
  <c r="J3745" i="1"/>
  <c r="J3746" i="1"/>
  <c r="M3746" i="1" s="1"/>
  <c r="J3747" i="1"/>
  <c r="J3748" i="1"/>
  <c r="M3748" i="1" s="1"/>
  <c r="J3749" i="1"/>
  <c r="J3750" i="1"/>
  <c r="M3750" i="1" s="1"/>
  <c r="J3751" i="1"/>
  <c r="J3752" i="1"/>
  <c r="M3752" i="1" s="1"/>
  <c r="J3753" i="1"/>
  <c r="J3754" i="1"/>
  <c r="M3754" i="1" s="1"/>
  <c r="J3755" i="1"/>
  <c r="J3756" i="1"/>
  <c r="M3756" i="1" s="1"/>
  <c r="J3757" i="1"/>
  <c r="J3758" i="1"/>
  <c r="M3758" i="1" s="1"/>
  <c r="J3759" i="1"/>
  <c r="J3760" i="1"/>
  <c r="M3760" i="1" s="1"/>
  <c r="J3761" i="1"/>
  <c r="J3762" i="1"/>
  <c r="M3762" i="1" s="1"/>
  <c r="J3763" i="1"/>
  <c r="J3764" i="1"/>
  <c r="M3764" i="1" s="1"/>
  <c r="J3765" i="1"/>
  <c r="J3766" i="1"/>
  <c r="M3766" i="1" s="1"/>
  <c r="J3767" i="1"/>
  <c r="J3768" i="1"/>
  <c r="M3768" i="1" s="1"/>
  <c r="J3769" i="1"/>
  <c r="J3770" i="1"/>
  <c r="M3770" i="1" s="1"/>
  <c r="J3771" i="1"/>
  <c r="J3772" i="1"/>
  <c r="M3772" i="1" s="1"/>
  <c r="J3773" i="1"/>
  <c r="J3774" i="1"/>
  <c r="M3774" i="1" s="1"/>
  <c r="J3775" i="1"/>
  <c r="J3776" i="1"/>
  <c r="M3776" i="1" s="1"/>
  <c r="J3777" i="1"/>
  <c r="J3778" i="1"/>
  <c r="M3778" i="1" s="1"/>
  <c r="J3779" i="1"/>
  <c r="J3780" i="1"/>
  <c r="M3780" i="1" s="1"/>
  <c r="J3781" i="1"/>
  <c r="J3782" i="1"/>
  <c r="M3782" i="1" s="1"/>
  <c r="J3783" i="1"/>
  <c r="J3784" i="1"/>
  <c r="M3784" i="1" s="1"/>
  <c r="J3785" i="1"/>
  <c r="J3786" i="1"/>
  <c r="M3786" i="1" s="1"/>
  <c r="J3787" i="1"/>
  <c r="J3788" i="1"/>
  <c r="M3788" i="1" s="1"/>
  <c r="J3789" i="1"/>
  <c r="J3790" i="1"/>
  <c r="M3790" i="1" s="1"/>
  <c r="J3791" i="1"/>
  <c r="J3792" i="1"/>
  <c r="M3792" i="1" s="1"/>
  <c r="J3793" i="1"/>
  <c r="J3794" i="1"/>
  <c r="M3794" i="1" s="1"/>
  <c r="J3795" i="1"/>
  <c r="J3796" i="1"/>
  <c r="M3796" i="1" s="1"/>
  <c r="J3797" i="1"/>
  <c r="J3798" i="1"/>
  <c r="M3798" i="1" s="1"/>
  <c r="J3799" i="1"/>
  <c r="J3800" i="1"/>
  <c r="M3800" i="1" s="1"/>
  <c r="J3801" i="1"/>
  <c r="J3802" i="1"/>
  <c r="M3802" i="1" s="1"/>
  <c r="J3803" i="1"/>
  <c r="J3804" i="1"/>
  <c r="M3804" i="1" s="1"/>
  <c r="J3805" i="1"/>
  <c r="J3806" i="1"/>
  <c r="M3806" i="1" s="1"/>
  <c r="J3807" i="1"/>
  <c r="J3808" i="1"/>
  <c r="M3808" i="1" s="1"/>
  <c r="J3809" i="1"/>
  <c r="J3810" i="1"/>
  <c r="M3810" i="1" s="1"/>
  <c r="J3811" i="1"/>
  <c r="J3812" i="1"/>
  <c r="M3812" i="1" s="1"/>
  <c r="J3813" i="1"/>
  <c r="J3814" i="1"/>
  <c r="M3814" i="1" s="1"/>
  <c r="J3815" i="1"/>
  <c r="J3816" i="1"/>
  <c r="M3816" i="1" s="1"/>
  <c r="J3817" i="1"/>
  <c r="J3818" i="1"/>
  <c r="M3818" i="1" s="1"/>
  <c r="J3819" i="1"/>
  <c r="J3820" i="1"/>
  <c r="M3820" i="1" s="1"/>
  <c r="J3821" i="1"/>
  <c r="J3822" i="1"/>
  <c r="M3822" i="1" s="1"/>
  <c r="J3823" i="1"/>
  <c r="J3824" i="1"/>
  <c r="M3824" i="1" s="1"/>
  <c r="J3825" i="1"/>
  <c r="J3826" i="1"/>
  <c r="M3826" i="1" s="1"/>
  <c r="J3827" i="1"/>
  <c r="J3828" i="1"/>
  <c r="M3828" i="1" s="1"/>
  <c r="J3829" i="1"/>
  <c r="J3830" i="1"/>
  <c r="M3830" i="1" s="1"/>
  <c r="J3831" i="1"/>
  <c r="J3832" i="1"/>
  <c r="M3832" i="1" s="1"/>
  <c r="J3833" i="1"/>
  <c r="J3834" i="1"/>
  <c r="M3834" i="1" s="1"/>
  <c r="J3835" i="1"/>
  <c r="J3836" i="1"/>
  <c r="M3836" i="1" s="1"/>
  <c r="J3837" i="1"/>
  <c r="J3838" i="1"/>
  <c r="M3838" i="1" s="1"/>
  <c r="J3839" i="1"/>
  <c r="J3840" i="1"/>
  <c r="M3840" i="1" s="1"/>
  <c r="J3841" i="1"/>
  <c r="J3842" i="1"/>
  <c r="M3842" i="1" s="1"/>
  <c r="J3843" i="1"/>
  <c r="J3844" i="1"/>
  <c r="M3844" i="1" s="1"/>
  <c r="J3845" i="1"/>
  <c r="J3846" i="1"/>
  <c r="M3846" i="1" s="1"/>
  <c r="J3847" i="1"/>
  <c r="J3848" i="1"/>
  <c r="M3848" i="1" s="1"/>
  <c r="J3849" i="1"/>
  <c r="J3850" i="1"/>
  <c r="M3850" i="1" s="1"/>
  <c r="J3851" i="1"/>
  <c r="J3852" i="1"/>
  <c r="M3852" i="1" s="1"/>
  <c r="J3853" i="1"/>
  <c r="J3854" i="1"/>
  <c r="M3854" i="1" s="1"/>
  <c r="J3855" i="1"/>
  <c r="J3856" i="1"/>
  <c r="M3856" i="1" s="1"/>
  <c r="J3857" i="1"/>
  <c r="J3858" i="1"/>
  <c r="M3858" i="1" s="1"/>
  <c r="J3859" i="1"/>
  <c r="J3860" i="1"/>
  <c r="M3860" i="1" s="1"/>
  <c r="J3861" i="1"/>
  <c r="J3862" i="1"/>
  <c r="M3862" i="1" s="1"/>
  <c r="J3863" i="1"/>
  <c r="J3864" i="1"/>
  <c r="M3864" i="1" s="1"/>
  <c r="J3865" i="1"/>
  <c r="J3866" i="1"/>
  <c r="M3866" i="1" s="1"/>
  <c r="J3867" i="1"/>
  <c r="J3868" i="1"/>
  <c r="M3868" i="1" s="1"/>
  <c r="J3869" i="1"/>
  <c r="J3870" i="1"/>
  <c r="M3870" i="1" s="1"/>
  <c r="J3871" i="1"/>
  <c r="J3872" i="1"/>
  <c r="M3872" i="1" s="1"/>
  <c r="J3873" i="1"/>
  <c r="J3874" i="1"/>
  <c r="M3874" i="1" s="1"/>
  <c r="J3875" i="1"/>
  <c r="J3876" i="1"/>
  <c r="M3876" i="1" s="1"/>
  <c r="J3877" i="1"/>
  <c r="J3878" i="1"/>
  <c r="M3878" i="1" s="1"/>
  <c r="J3879" i="1"/>
  <c r="J3880" i="1"/>
  <c r="M3880" i="1" s="1"/>
  <c r="J3881" i="1"/>
  <c r="J3882" i="1"/>
  <c r="M3882" i="1" s="1"/>
  <c r="J3883" i="1"/>
  <c r="J3884" i="1"/>
  <c r="M3884" i="1" s="1"/>
  <c r="J3885" i="1"/>
  <c r="J3886" i="1"/>
  <c r="M3886" i="1" s="1"/>
  <c r="J3887" i="1"/>
  <c r="J3888" i="1"/>
  <c r="M3888" i="1" s="1"/>
  <c r="J3889" i="1"/>
  <c r="J3890" i="1"/>
  <c r="M3890" i="1" s="1"/>
  <c r="J3891" i="1"/>
  <c r="J3892" i="1"/>
  <c r="M3892" i="1" s="1"/>
  <c r="J3893" i="1"/>
  <c r="J3894" i="1"/>
  <c r="M3894" i="1" s="1"/>
  <c r="J3895" i="1"/>
  <c r="J3896" i="1"/>
  <c r="M3896" i="1" s="1"/>
  <c r="J3897" i="1"/>
  <c r="J3898" i="1"/>
  <c r="M3898" i="1" s="1"/>
  <c r="J3899" i="1"/>
  <c r="J3900" i="1"/>
  <c r="M3900" i="1" s="1"/>
  <c r="J3901" i="1"/>
  <c r="J3902" i="1"/>
  <c r="M3902" i="1" s="1"/>
  <c r="J3903" i="1"/>
  <c r="J3904" i="1"/>
  <c r="M3904" i="1" s="1"/>
  <c r="J3905" i="1"/>
  <c r="J3906" i="1"/>
  <c r="M3906" i="1" s="1"/>
  <c r="J3907" i="1"/>
  <c r="J3908" i="1"/>
  <c r="M3908" i="1" s="1"/>
  <c r="J3909" i="1"/>
  <c r="J3910" i="1"/>
  <c r="M3910" i="1" s="1"/>
  <c r="J3911" i="1"/>
  <c r="J3912" i="1"/>
  <c r="M3912" i="1" s="1"/>
  <c r="J3913" i="1"/>
  <c r="J3914" i="1"/>
  <c r="M3914" i="1" s="1"/>
  <c r="J3915" i="1"/>
  <c r="J3916" i="1"/>
  <c r="M3916" i="1" s="1"/>
  <c r="J3917" i="1"/>
  <c r="J3918" i="1"/>
  <c r="M3918" i="1" s="1"/>
  <c r="J3919" i="1"/>
  <c r="J3920" i="1"/>
  <c r="M3920" i="1" s="1"/>
  <c r="J3921" i="1"/>
  <c r="J3922" i="1"/>
  <c r="M3922" i="1" s="1"/>
  <c r="J3923" i="1"/>
  <c r="J3924" i="1"/>
  <c r="M3924" i="1" s="1"/>
  <c r="J3925" i="1"/>
  <c r="J3926" i="1"/>
  <c r="M3926" i="1" s="1"/>
  <c r="J3927" i="1"/>
  <c r="J3928" i="1"/>
  <c r="M3928" i="1" s="1"/>
  <c r="J3929" i="1"/>
  <c r="J3930" i="1"/>
  <c r="M3930" i="1" s="1"/>
  <c r="J3931" i="1"/>
  <c r="J3932" i="1"/>
  <c r="M3932" i="1" s="1"/>
  <c r="J3933" i="1"/>
  <c r="J3934" i="1"/>
  <c r="M3934" i="1" s="1"/>
  <c r="J3935" i="1"/>
  <c r="J3936" i="1"/>
  <c r="M3936" i="1" s="1"/>
  <c r="J3937" i="1"/>
  <c r="J3938" i="1"/>
  <c r="M3938" i="1" s="1"/>
  <c r="J3939" i="1"/>
  <c r="J3940" i="1"/>
  <c r="M3940" i="1" s="1"/>
  <c r="J3941" i="1"/>
  <c r="J3942" i="1"/>
  <c r="M3942" i="1" s="1"/>
  <c r="J3943" i="1"/>
  <c r="J3944" i="1"/>
  <c r="M3944" i="1" s="1"/>
  <c r="J3945" i="1"/>
  <c r="J3946" i="1"/>
  <c r="M3946" i="1" s="1"/>
  <c r="J3947" i="1"/>
  <c r="J3948" i="1"/>
  <c r="M3948" i="1" s="1"/>
  <c r="J3949" i="1"/>
  <c r="J3950" i="1"/>
  <c r="M3950" i="1" s="1"/>
  <c r="J3951" i="1"/>
  <c r="J3952" i="1"/>
  <c r="M3952" i="1" s="1"/>
  <c r="J3953" i="1"/>
  <c r="J3954" i="1"/>
  <c r="M3954" i="1" s="1"/>
  <c r="J3955" i="1"/>
  <c r="J3956" i="1"/>
  <c r="M3956" i="1" s="1"/>
  <c r="J3957" i="1"/>
  <c r="J3958" i="1"/>
  <c r="M3958" i="1" s="1"/>
  <c r="J3959" i="1"/>
  <c r="J3960" i="1"/>
  <c r="M3960" i="1" s="1"/>
  <c r="J3961" i="1"/>
  <c r="J3962" i="1"/>
  <c r="M3962" i="1" s="1"/>
  <c r="J3963" i="1"/>
  <c r="J3964" i="1"/>
  <c r="M3964" i="1" s="1"/>
  <c r="J3965" i="1"/>
  <c r="J3966" i="1"/>
  <c r="M3966" i="1" s="1"/>
  <c r="J3967" i="1"/>
  <c r="J3968" i="1"/>
  <c r="M3968" i="1" s="1"/>
  <c r="J3969" i="1"/>
  <c r="J3970" i="1"/>
  <c r="M3970" i="1" s="1"/>
  <c r="J3971" i="1"/>
  <c r="J3972" i="1"/>
  <c r="M3972" i="1" s="1"/>
  <c r="J3973" i="1"/>
  <c r="J3974" i="1"/>
  <c r="M3974" i="1" s="1"/>
  <c r="J3975" i="1"/>
  <c r="J3976" i="1"/>
  <c r="M3976" i="1" s="1"/>
  <c r="J3977" i="1"/>
  <c r="J3978" i="1"/>
  <c r="M3978" i="1" s="1"/>
  <c r="J3979" i="1"/>
  <c r="J3980" i="1"/>
  <c r="M3980" i="1" s="1"/>
  <c r="J3981" i="1"/>
  <c r="J3982" i="1"/>
  <c r="M3982" i="1" s="1"/>
  <c r="J3983" i="1"/>
  <c r="J3984" i="1"/>
  <c r="M3984" i="1" s="1"/>
  <c r="J3985" i="1"/>
  <c r="J3986" i="1"/>
  <c r="M3986" i="1" s="1"/>
  <c r="J3987" i="1"/>
  <c r="J3988" i="1"/>
  <c r="M3988" i="1" s="1"/>
  <c r="J3989" i="1"/>
  <c r="J3990" i="1"/>
  <c r="M3990" i="1" s="1"/>
  <c r="J3991" i="1"/>
  <c r="J3992" i="1"/>
  <c r="M3992" i="1" s="1"/>
  <c r="J3993" i="1"/>
  <c r="J3994" i="1"/>
  <c r="M3994" i="1" s="1"/>
  <c r="J3995" i="1"/>
  <c r="J3996" i="1"/>
  <c r="M3996" i="1" s="1"/>
  <c r="J3997" i="1"/>
  <c r="J3998" i="1"/>
  <c r="M3998" i="1" s="1"/>
  <c r="J3999" i="1"/>
  <c r="J4000" i="1"/>
  <c r="M4000" i="1" s="1"/>
  <c r="J4001" i="1"/>
  <c r="J4002" i="1"/>
  <c r="M4002" i="1" s="1"/>
  <c r="J4003" i="1"/>
  <c r="J4004" i="1"/>
  <c r="M4004" i="1" s="1"/>
  <c r="J4005" i="1"/>
  <c r="J4006" i="1"/>
  <c r="M4006" i="1" s="1"/>
  <c r="J4007" i="1"/>
  <c r="J4008" i="1"/>
  <c r="M4008" i="1" s="1"/>
  <c r="J4009" i="1"/>
  <c r="J4010" i="1"/>
  <c r="M4010" i="1" s="1"/>
  <c r="J4011" i="1"/>
  <c r="J4012" i="1"/>
  <c r="M4012" i="1" s="1"/>
  <c r="J4013" i="1"/>
  <c r="J4014" i="1"/>
  <c r="M4014" i="1" s="1"/>
  <c r="J4015" i="1"/>
  <c r="J4016" i="1"/>
  <c r="M4016" i="1" s="1"/>
  <c r="J4017" i="1"/>
  <c r="J4018" i="1"/>
  <c r="M4018" i="1" s="1"/>
  <c r="J4019" i="1"/>
  <c r="J4020" i="1"/>
  <c r="M4020" i="1" s="1"/>
  <c r="J4021" i="1"/>
  <c r="J4022" i="1"/>
  <c r="M4022" i="1" s="1"/>
  <c r="J4023" i="1"/>
  <c r="J4024" i="1"/>
  <c r="M4024" i="1" s="1"/>
  <c r="J4025" i="1"/>
  <c r="J4026" i="1"/>
  <c r="M4026" i="1" s="1"/>
  <c r="J4027" i="1"/>
  <c r="J4028" i="1"/>
  <c r="M4028" i="1" s="1"/>
  <c r="J4029" i="1"/>
  <c r="J4030" i="1"/>
  <c r="M4030" i="1" s="1"/>
  <c r="J4031" i="1"/>
  <c r="J4032" i="1"/>
  <c r="M4032" i="1" s="1"/>
  <c r="J4033" i="1"/>
  <c r="J4034" i="1"/>
  <c r="M4034" i="1" s="1"/>
  <c r="J4035" i="1"/>
  <c r="J4036" i="1"/>
  <c r="M4036" i="1" s="1"/>
  <c r="J4037" i="1"/>
  <c r="J4038" i="1"/>
  <c r="M4038" i="1" s="1"/>
  <c r="J4039" i="1"/>
  <c r="J4040" i="1"/>
  <c r="M4040" i="1" s="1"/>
  <c r="J4041" i="1"/>
  <c r="J4042" i="1"/>
  <c r="M4042" i="1" s="1"/>
  <c r="J4043" i="1"/>
  <c r="J4044" i="1"/>
  <c r="M4044" i="1" s="1"/>
  <c r="J4045" i="1"/>
  <c r="J4046" i="1"/>
  <c r="M4046" i="1" s="1"/>
  <c r="J4047" i="1"/>
  <c r="J4048" i="1"/>
  <c r="M4048" i="1" s="1"/>
  <c r="J4049" i="1"/>
  <c r="J4050" i="1"/>
  <c r="M4050" i="1" s="1"/>
  <c r="J4051" i="1"/>
  <c r="J4052" i="1"/>
  <c r="M4052" i="1" s="1"/>
  <c r="J4053" i="1"/>
  <c r="J4054" i="1"/>
  <c r="M4054" i="1" s="1"/>
  <c r="J4055" i="1"/>
  <c r="J4056" i="1"/>
  <c r="M4056" i="1" s="1"/>
  <c r="J4057" i="1"/>
  <c r="J4058" i="1"/>
  <c r="M4058" i="1" s="1"/>
  <c r="J4059" i="1"/>
  <c r="J4060" i="1"/>
  <c r="M4060" i="1" s="1"/>
  <c r="J4061" i="1"/>
  <c r="J4062" i="1"/>
  <c r="M4062" i="1" s="1"/>
  <c r="J4063" i="1"/>
  <c r="J4064" i="1"/>
  <c r="M4064" i="1" s="1"/>
  <c r="J4065" i="1"/>
  <c r="J4066" i="1"/>
  <c r="M4066" i="1" s="1"/>
  <c r="J4067" i="1"/>
  <c r="J4068" i="1"/>
  <c r="M4068" i="1" s="1"/>
  <c r="J4069" i="1"/>
  <c r="J4070" i="1"/>
  <c r="M4070" i="1" s="1"/>
  <c r="J4071" i="1"/>
  <c r="J4072" i="1"/>
  <c r="M4072" i="1" s="1"/>
  <c r="J4073" i="1"/>
  <c r="J4074" i="1"/>
  <c r="M4074" i="1" s="1"/>
  <c r="J4075" i="1"/>
  <c r="J4076" i="1"/>
  <c r="M4076" i="1" s="1"/>
  <c r="J4077" i="1"/>
  <c r="J4078" i="1"/>
  <c r="M4078" i="1" s="1"/>
  <c r="J4079" i="1"/>
  <c r="J4080" i="1"/>
  <c r="M4080" i="1" s="1"/>
  <c r="J4081" i="1"/>
  <c r="J4082" i="1"/>
  <c r="M4082" i="1" s="1"/>
  <c r="J4083" i="1"/>
  <c r="J4084" i="1"/>
  <c r="M4084" i="1" s="1"/>
  <c r="J4085" i="1"/>
  <c r="J4086" i="1"/>
  <c r="M4086" i="1" s="1"/>
  <c r="J4087" i="1"/>
  <c r="J4088" i="1"/>
  <c r="M4088" i="1" s="1"/>
  <c r="J4089" i="1"/>
  <c r="J4090" i="1"/>
  <c r="M4090" i="1" s="1"/>
  <c r="J4091" i="1"/>
  <c r="J4092" i="1"/>
  <c r="M4092" i="1" s="1"/>
  <c r="J4093" i="1"/>
  <c r="J4094" i="1"/>
  <c r="M4094" i="1" s="1"/>
  <c r="J4095" i="1"/>
  <c r="J4096" i="1"/>
  <c r="M4096" i="1" s="1"/>
  <c r="J4097" i="1"/>
  <c r="J4098" i="1"/>
  <c r="M4098" i="1" s="1"/>
  <c r="J4099" i="1"/>
  <c r="J4100" i="1"/>
  <c r="M4100" i="1" s="1"/>
  <c r="J4101" i="1"/>
  <c r="J4102" i="1"/>
  <c r="M4102" i="1" s="1"/>
  <c r="J4103" i="1"/>
  <c r="J4104" i="1"/>
  <c r="M4104" i="1" s="1"/>
  <c r="J4105" i="1"/>
  <c r="J4106" i="1"/>
  <c r="M4106" i="1" s="1"/>
  <c r="J4107" i="1"/>
  <c r="J4108" i="1"/>
  <c r="M4108" i="1" s="1"/>
  <c r="J4109" i="1"/>
  <c r="J4110" i="1"/>
  <c r="M4110" i="1" s="1"/>
  <c r="J4111" i="1"/>
  <c r="J4112" i="1"/>
  <c r="M4112" i="1" s="1"/>
  <c r="J4113" i="1"/>
  <c r="J4114" i="1"/>
  <c r="M4114" i="1" s="1"/>
  <c r="J4115" i="1"/>
  <c r="L2" i="1"/>
  <c r="J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U2702" i="1"/>
  <c r="T2702" i="1"/>
  <c r="U2701" i="1"/>
  <c r="T2701" i="1"/>
  <c r="U2700" i="1"/>
  <c r="T2700" i="1"/>
  <c r="U2699" i="1"/>
  <c r="T2699" i="1"/>
  <c r="U2698" i="1"/>
  <c r="T2698" i="1"/>
  <c r="U2697" i="1"/>
  <c r="T2697" i="1"/>
  <c r="U2696" i="1"/>
  <c r="T2696" i="1"/>
  <c r="U2695" i="1"/>
  <c r="T2695" i="1"/>
  <c r="U2694" i="1"/>
  <c r="T2694" i="1"/>
  <c r="U2693" i="1"/>
  <c r="T2693" i="1"/>
  <c r="U2692" i="1"/>
  <c r="T2692" i="1"/>
  <c r="U2691" i="1"/>
  <c r="T2691" i="1"/>
  <c r="U2690" i="1"/>
  <c r="T2690" i="1"/>
  <c r="U2689" i="1"/>
  <c r="T2689" i="1"/>
  <c r="U2688" i="1"/>
  <c r="T2688" i="1"/>
  <c r="U2687" i="1"/>
  <c r="T2687" i="1"/>
  <c r="U2686" i="1"/>
  <c r="T2686" i="1"/>
  <c r="U2685" i="1"/>
  <c r="T2685" i="1"/>
  <c r="U2684" i="1"/>
  <c r="T2684" i="1"/>
  <c r="U2683" i="1"/>
  <c r="T2683" i="1"/>
  <c r="U2682" i="1"/>
  <c r="T2682" i="1"/>
  <c r="U2681" i="1"/>
  <c r="T2681" i="1"/>
  <c r="U2680" i="1"/>
  <c r="T2680" i="1"/>
  <c r="U2679" i="1"/>
  <c r="T2679" i="1"/>
  <c r="U2678" i="1"/>
  <c r="T2678" i="1"/>
  <c r="U2677" i="1"/>
  <c r="T2677" i="1"/>
  <c r="U2676" i="1"/>
  <c r="T2676" i="1"/>
  <c r="U2675" i="1"/>
  <c r="T2675" i="1"/>
  <c r="U2674" i="1"/>
  <c r="T2674" i="1"/>
  <c r="U2673" i="1"/>
  <c r="T2673" i="1"/>
  <c r="U2672" i="1"/>
  <c r="T2672" i="1"/>
  <c r="U2671" i="1"/>
  <c r="T2671" i="1"/>
  <c r="U2670" i="1"/>
  <c r="T2670" i="1"/>
  <c r="U2669" i="1"/>
  <c r="T2669" i="1"/>
  <c r="U2668" i="1"/>
  <c r="T2668" i="1"/>
  <c r="U2667" i="1"/>
  <c r="T2667" i="1"/>
  <c r="U2666" i="1"/>
  <c r="T2666" i="1"/>
  <c r="U2665" i="1"/>
  <c r="T2665" i="1"/>
  <c r="U2664" i="1"/>
  <c r="T2664" i="1"/>
  <c r="U2663" i="1"/>
  <c r="T2663" i="1"/>
  <c r="U2662" i="1"/>
  <c r="T2662" i="1"/>
  <c r="U2661" i="1"/>
  <c r="T2661" i="1"/>
  <c r="U2660" i="1"/>
  <c r="T2660" i="1"/>
  <c r="U2659" i="1"/>
  <c r="T2659" i="1"/>
  <c r="U2658" i="1"/>
  <c r="T2658" i="1"/>
  <c r="U2657" i="1"/>
  <c r="T2657" i="1"/>
  <c r="U2656" i="1"/>
  <c r="T2656" i="1"/>
  <c r="U2655" i="1"/>
  <c r="T2655" i="1"/>
  <c r="U2654" i="1"/>
  <c r="T2654" i="1"/>
  <c r="U2653" i="1"/>
  <c r="T2653" i="1"/>
  <c r="U2652" i="1"/>
  <c r="T2652" i="1"/>
  <c r="U2651" i="1"/>
  <c r="T2651" i="1"/>
  <c r="U2650" i="1"/>
  <c r="T2650" i="1"/>
  <c r="U2649" i="1"/>
  <c r="T2649" i="1"/>
  <c r="U2648" i="1"/>
  <c r="T2648" i="1"/>
  <c r="U2647" i="1"/>
  <c r="T2647" i="1"/>
  <c r="U2646" i="1"/>
  <c r="T2646" i="1"/>
  <c r="U2645" i="1"/>
  <c r="T2645" i="1"/>
  <c r="U2644" i="1"/>
  <c r="T2644" i="1"/>
  <c r="U2643" i="1"/>
  <c r="T2643" i="1"/>
  <c r="U2642" i="1"/>
  <c r="T2642" i="1"/>
  <c r="U2641" i="1"/>
  <c r="T2641" i="1"/>
  <c r="U2640" i="1"/>
  <c r="T2640" i="1"/>
  <c r="U2639" i="1"/>
  <c r="T2639" i="1"/>
  <c r="U2638" i="1"/>
  <c r="T2638" i="1"/>
  <c r="U2637" i="1"/>
  <c r="T2637" i="1"/>
  <c r="U2636" i="1"/>
  <c r="T2636" i="1"/>
  <c r="U2635" i="1"/>
  <c r="T2635" i="1"/>
  <c r="U2634" i="1"/>
  <c r="T2634" i="1"/>
  <c r="U2633" i="1"/>
  <c r="T2633" i="1"/>
  <c r="U2632" i="1"/>
  <c r="T2632" i="1"/>
  <c r="U2631" i="1"/>
  <c r="T2631" i="1"/>
  <c r="U2630" i="1"/>
  <c r="T2630" i="1"/>
  <c r="U2629" i="1"/>
  <c r="T2629" i="1"/>
  <c r="U2628" i="1"/>
  <c r="T2628" i="1"/>
  <c r="U2627" i="1"/>
  <c r="T2627" i="1"/>
  <c r="U2626" i="1"/>
  <c r="T2626" i="1"/>
  <c r="U2625" i="1"/>
  <c r="T2625" i="1"/>
  <c r="U2624" i="1"/>
  <c r="T2624" i="1"/>
  <c r="U2623" i="1"/>
  <c r="T2623" i="1"/>
  <c r="U2622" i="1"/>
  <c r="T2622" i="1"/>
  <c r="U2621" i="1"/>
  <c r="T2621" i="1"/>
  <c r="U2620" i="1"/>
  <c r="T2620" i="1"/>
  <c r="U2619" i="1"/>
  <c r="T2619" i="1"/>
  <c r="U2618" i="1"/>
  <c r="T2618" i="1"/>
  <c r="U2617" i="1"/>
  <c r="T2617" i="1"/>
  <c r="U2616" i="1"/>
  <c r="T2616" i="1"/>
  <c r="U2615" i="1"/>
  <c r="T2615" i="1"/>
  <c r="U2614" i="1"/>
  <c r="T2614" i="1"/>
  <c r="U2613" i="1"/>
  <c r="T2613" i="1"/>
  <c r="U2612" i="1"/>
  <c r="T2612" i="1"/>
  <c r="U2611" i="1"/>
  <c r="T2611" i="1"/>
  <c r="U2610" i="1"/>
  <c r="T2610" i="1"/>
  <c r="U2609" i="1"/>
  <c r="T2609" i="1"/>
  <c r="U2608" i="1"/>
  <c r="T2608" i="1"/>
  <c r="U2607" i="1"/>
  <c r="T2607" i="1"/>
  <c r="U2606" i="1"/>
  <c r="T2606" i="1"/>
  <c r="U2605" i="1"/>
  <c r="T2605" i="1"/>
  <c r="U2604" i="1"/>
  <c r="T2604" i="1"/>
  <c r="U2603" i="1"/>
  <c r="T2603" i="1"/>
  <c r="U2602" i="1"/>
  <c r="T2602" i="1"/>
  <c r="U2601" i="1"/>
  <c r="T2601" i="1"/>
  <c r="U2600" i="1"/>
  <c r="T2600" i="1"/>
  <c r="U2599" i="1"/>
  <c r="T2599" i="1"/>
  <c r="U2598" i="1"/>
  <c r="T2598" i="1"/>
  <c r="U2597" i="1"/>
  <c r="T2597" i="1"/>
  <c r="U2596" i="1"/>
  <c r="T2596" i="1"/>
  <c r="U2595" i="1"/>
  <c r="T2595" i="1"/>
  <c r="U2594" i="1"/>
  <c r="T2594" i="1"/>
  <c r="U2593" i="1"/>
  <c r="T2593" i="1"/>
  <c r="U2592" i="1"/>
  <c r="T2592" i="1"/>
  <c r="U2591" i="1"/>
  <c r="T2591" i="1"/>
  <c r="U2590" i="1"/>
  <c r="T2590" i="1"/>
  <c r="U2589" i="1"/>
  <c r="T2589" i="1"/>
  <c r="U2588" i="1"/>
  <c r="T2588" i="1"/>
  <c r="U2587" i="1"/>
  <c r="T2587" i="1"/>
  <c r="U2586" i="1"/>
  <c r="T2586" i="1"/>
  <c r="U2585" i="1"/>
  <c r="T2585" i="1"/>
  <c r="U2584" i="1"/>
  <c r="T2584" i="1"/>
  <c r="U2583" i="1"/>
  <c r="T2583" i="1"/>
  <c r="U2582" i="1"/>
  <c r="T2582" i="1"/>
  <c r="U2581" i="1"/>
  <c r="T2581" i="1"/>
  <c r="U2580" i="1"/>
  <c r="T2580" i="1"/>
  <c r="U2579" i="1"/>
  <c r="T2579" i="1"/>
  <c r="U2578" i="1"/>
  <c r="T2578" i="1"/>
  <c r="U2577" i="1"/>
  <c r="T2577" i="1"/>
  <c r="U2576" i="1"/>
  <c r="T2576" i="1"/>
  <c r="U2575" i="1"/>
  <c r="T2575" i="1"/>
  <c r="U2574" i="1"/>
  <c r="T2574" i="1"/>
  <c r="U2573" i="1"/>
  <c r="T2573" i="1"/>
  <c r="U2572" i="1"/>
  <c r="T2572" i="1"/>
  <c r="U2571" i="1"/>
  <c r="T2571" i="1"/>
  <c r="U2570" i="1"/>
  <c r="T2570" i="1"/>
  <c r="U2569" i="1"/>
  <c r="T2569" i="1"/>
  <c r="U2568" i="1"/>
  <c r="T2568" i="1"/>
  <c r="U2567" i="1"/>
  <c r="T2567" i="1"/>
  <c r="U2566" i="1"/>
  <c r="T2566" i="1"/>
  <c r="U2565" i="1"/>
  <c r="T2565" i="1"/>
  <c r="U2564" i="1"/>
  <c r="T2564" i="1"/>
  <c r="U2563" i="1"/>
  <c r="T2563" i="1"/>
  <c r="U2562" i="1"/>
  <c r="T2562" i="1"/>
  <c r="U2561" i="1"/>
  <c r="T2561" i="1"/>
  <c r="U2560" i="1"/>
  <c r="T2560" i="1"/>
  <c r="U2559" i="1"/>
  <c r="T2559" i="1"/>
  <c r="U2558" i="1"/>
  <c r="T2558" i="1"/>
  <c r="U2557" i="1"/>
  <c r="T2557" i="1"/>
  <c r="U2556" i="1"/>
  <c r="T2556" i="1"/>
  <c r="U2555" i="1"/>
  <c r="T2555" i="1"/>
  <c r="U2554" i="1"/>
  <c r="T2554" i="1"/>
  <c r="U2553" i="1"/>
  <c r="T2553" i="1"/>
  <c r="U2552" i="1"/>
  <c r="T2552" i="1"/>
  <c r="U2551" i="1"/>
  <c r="T2551" i="1"/>
  <c r="U2550" i="1"/>
  <c r="T2550" i="1"/>
  <c r="U2549" i="1"/>
  <c r="T2549" i="1"/>
  <c r="U2548" i="1"/>
  <c r="T2548" i="1"/>
  <c r="U2547" i="1"/>
  <c r="T2547" i="1"/>
  <c r="U2546" i="1"/>
  <c r="T2546" i="1"/>
  <c r="U2545" i="1"/>
  <c r="T2545" i="1"/>
  <c r="U2544" i="1"/>
  <c r="T2544" i="1"/>
  <c r="U2543" i="1"/>
  <c r="T2543" i="1"/>
  <c r="U2542" i="1"/>
  <c r="T2542" i="1"/>
  <c r="U2541" i="1"/>
  <c r="T2541" i="1"/>
  <c r="U2540" i="1"/>
  <c r="T2540" i="1"/>
  <c r="U2539" i="1"/>
  <c r="T2539" i="1"/>
  <c r="U2538" i="1"/>
  <c r="T2538" i="1"/>
  <c r="U2537" i="1"/>
  <c r="T2537" i="1"/>
  <c r="U2536" i="1"/>
  <c r="T2536" i="1"/>
  <c r="U2535" i="1"/>
  <c r="T2535" i="1"/>
  <c r="U2534" i="1"/>
  <c r="T2534" i="1"/>
  <c r="U2533" i="1"/>
  <c r="T2533" i="1"/>
  <c r="U2532" i="1"/>
  <c r="T2532" i="1"/>
  <c r="U2531" i="1"/>
  <c r="T2531" i="1"/>
  <c r="U2530" i="1"/>
  <c r="T2530" i="1"/>
  <c r="U2529" i="1"/>
  <c r="T2529" i="1"/>
  <c r="U2528" i="1"/>
  <c r="T2528" i="1"/>
  <c r="U2527" i="1"/>
  <c r="T2527" i="1"/>
  <c r="U2526" i="1"/>
  <c r="T2526" i="1"/>
  <c r="U2525" i="1"/>
  <c r="T2525" i="1"/>
  <c r="U2524" i="1"/>
  <c r="T2524" i="1"/>
  <c r="U2523" i="1"/>
  <c r="T2523" i="1"/>
  <c r="U2522" i="1"/>
  <c r="T2522" i="1"/>
  <c r="U2521" i="1"/>
  <c r="T2521" i="1"/>
  <c r="U2520" i="1"/>
  <c r="T2520" i="1"/>
  <c r="U2519" i="1"/>
  <c r="T2519" i="1"/>
  <c r="U2518" i="1"/>
  <c r="T2518" i="1"/>
  <c r="U2517" i="1"/>
  <c r="T2517" i="1"/>
  <c r="U2516" i="1"/>
  <c r="T2516" i="1"/>
  <c r="U2515" i="1"/>
  <c r="T2515" i="1"/>
  <c r="U2514" i="1"/>
  <c r="T2514" i="1"/>
  <c r="U2513" i="1"/>
  <c r="T2513" i="1"/>
  <c r="U2512" i="1"/>
  <c r="T2512" i="1"/>
  <c r="U2511" i="1"/>
  <c r="T2511" i="1"/>
  <c r="U2510" i="1"/>
  <c r="T2510" i="1"/>
  <c r="U2509" i="1"/>
  <c r="T2509" i="1"/>
  <c r="U2508" i="1"/>
  <c r="T2508" i="1"/>
  <c r="U2507" i="1"/>
  <c r="T2507" i="1"/>
  <c r="U2506" i="1"/>
  <c r="T2506" i="1"/>
  <c r="U2505" i="1"/>
  <c r="T2505" i="1"/>
  <c r="U2504" i="1"/>
  <c r="T2504" i="1"/>
  <c r="U2503" i="1"/>
  <c r="T2503" i="1"/>
  <c r="U2502" i="1"/>
  <c r="T2502" i="1"/>
  <c r="U2501" i="1"/>
  <c r="T2501" i="1"/>
  <c r="U2500" i="1"/>
  <c r="T2500" i="1"/>
  <c r="U2499" i="1"/>
  <c r="T2499" i="1"/>
  <c r="U2498" i="1"/>
  <c r="T2498" i="1"/>
  <c r="U2497" i="1"/>
  <c r="T2497" i="1"/>
  <c r="U2496" i="1"/>
  <c r="T2496" i="1"/>
  <c r="U2495" i="1"/>
  <c r="T2495" i="1"/>
  <c r="U2494" i="1"/>
  <c r="T2494" i="1"/>
  <c r="U2493" i="1"/>
  <c r="T2493" i="1"/>
  <c r="U2492" i="1"/>
  <c r="T2492" i="1"/>
  <c r="U2491" i="1"/>
  <c r="T2491" i="1"/>
  <c r="U2490" i="1"/>
  <c r="T2490" i="1"/>
  <c r="U2489" i="1"/>
  <c r="T2489" i="1"/>
  <c r="U2488" i="1"/>
  <c r="T2488" i="1"/>
  <c r="U2487" i="1"/>
  <c r="T2487" i="1"/>
  <c r="U2486" i="1"/>
  <c r="T2486" i="1"/>
  <c r="U2485" i="1"/>
  <c r="T2485" i="1"/>
  <c r="U2484" i="1"/>
  <c r="T2484" i="1"/>
  <c r="U2483" i="1"/>
  <c r="T2483" i="1"/>
  <c r="U2482" i="1"/>
  <c r="T2482" i="1"/>
  <c r="U2481" i="1"/>
  <c r="T2481" i="1"/>
  <c r="U2480" i="1"/>
  <c r="T2480" i="1"/>
  <c r="U2479" i="1"/>
  <c r="T2479" i="1"/>
  <c r="U2478" i="1"/>
  <c r="T2478" i="1"/>
  <c r="U2477" i="1"/>
  <c r="T2477" i="1"/>
  <c r="U2476" i="1"/>
  <c r="T2476" i="1"/>
  <c r="U2475" i="1"/>
  <c r="T2475" i="1"/>
  <c r="U2474" i="1"/>
  <c r="T2474" i="1"/>
  <c r="U2473" i="1"/>
  <c r="T2473" i="1"/>
  <c r="U2472" i="1"/>
  <c r="T2472" i="1"/>
  <c r="U2471" i="1"/>
  <c r="T2471" i="1"/>
  <c r="U2470" i="1"/>
  <c r="T2470" i="1"/>
  <c r="U2469" i="1"/>
  <c r="T2469" i="1"/>
  <c r="U2468" i="1"/>
  <c r="T2468" i="1"/>
  <c r="U2467" i="1"/>
  <c r="T2467" i="1"/>
  <c r="U2466" i="1"/>
  <c r="T2466" i="1"/>
  <c r="U2465" i="1"/>
  <c r="T2465" i="1"/>
  <c r="U2464" i="1"/>
  <c r="T2464" i="1"/>
  <c r="U2463" i="1"/>
  <c r="T2463" i="1"/>
  <c r="U2462" i="1"/>
  <c r="T2462" i="1"/>
  <c r="U2461" i="1"/>
  <c r="T2461" i="1"/>
  <c r="U2460" i="1"/>
  <c r="T2460" i="1"/>
  <c r="U2459" i="1"/>
  <c r="T2459" i="1"/>
  <c r="U2458" i="1"/>
  <c r="T2458" i="1"/>
  <c r="U2457" i="1"/>
  <c r="T2457" i="1"/>
  <c r="U2456" i="1"/>
  <c r="T2456" i="1"/>
  <c r="U2455" i="1"/>
  <c r="T2455" i="1"/>
  <c r="U2454" i="1"/>
  <c r="T2454" i="1"/>
  <c r="U2453" i="1"/>
  <c r="T2453" i="1"/>
  <c r="U2452" i="1"/>
  <c r="T2452" i="1"/>
  <c r="U2451" i="1"/>
  <c r="T2451" i="1"/>
  <c r="U2450" i="1"/>
  <c r="T2450" i="1"/>
  <c r="U2449" i="1"/>
  <c r="T2449" i="1"/>
  <c r="U2448" i="1"/>
  <c r="T2448" i="1"/>
  <c r="U2447" i="1"/>
  <c r="T2447" i="1"/>
  <c r="U2446" i="1"/>
  <c r="T2446" i="1"/>
  <c r="U2445" i="1"/>
  <c r="T2445" i="1"/>
  <c r="U2444" i="1"/>
  <c r="T2444" i="1"/>
  <c r="U2443" i="1"/>
  <c r="T2443" i="1"/>
  <c r="U2442" i="1"/>
  <c r="T2442" i="1"/>
  <c r="U2441" i="1"/>
  <c r="T2441" i="1"/>
  <c r="U2440" i="1"/>
  <c r="T2440" i="1"/>
  <c r="U2439" i="1"/>
  <c r="T2439" i="1"/>
  <c r="U2438" i="1"/>
  <c r="T2438" i="1"/>
  <c r="U2437" i="1"/>
  <c r="T2437" i="1"/>
  <c r="U2436" i="1"/>
  <c r="T2436" i="1"/>
  <c r="U2435" i="1"/>
  <c r="T2435" i="1"/>
  <c r="U2434" i="1"/>
  <c r="T2434" i="1"/>
  <c r="U2433" i="1"/>
  <c r="T2433" i="1"/>
  <c r="U2432" i="1"/>
  <c r="T2432" i="1"/>
  <c r="U2431" i="1"/>
  <c r="T2431" i="1"/>
  <c r="U2430" i="1"/>
  <c r="T2430" i="1"/>
  <c r="U2429" i="1"/>
  <c r="T2429" i="1"/>
  <c r="U2428" i="1"/>
  <c r="T2428" i="1"/>
  <c r="U2427" i="1"/>
  <c r="T2427" i="1"/>
  <c r="U2426" i="1"/>
  <c r="T2426" i="1"/>
  <c r="U2425" i="1"/>
  <c r="T2425" i="1"/>
  <c r="U2424" i="1"/>
  <c r="T2424" i="1"/>
  <c r="U2423" i="1"/>
  <c r="T2423" i="1"/>
  <c r="U2422" i="1"/>
  <c r="T2422" i="1"/>
  <c r="U2421" i="1"/>
  <c r="T2421" i="1"/>
  <c r="U2420" i="1"/>
  <c r="T2420" i="1"/>
  <c r="U2419" i="1"/>
  <c r="T2419" i="1"/>
  <c r="U2418" i="1"/>
  <c r="T2418" i="1"/>
  <c r="U2417" i="1"/>
  <c r="T2417" i="1"/>
  <c r="U2416" i="1"/>
  <c r="T2416" i="1"/>
  <c r="U2415" i="1"/>
  <c r="T2415" i="1"/>
  <c r="U2414" i="1"/>
  <c r="T2414" i="1"/>
  <c r="U2413" i="1"/>
  <c r="T2413" i="1"/>
  <c r="U2412" i="1"/>
  <c r="T2412" i="1"/>
  <c r="U2411" i="1"/>
  <c r="T2411" i="1"/>
  <c r="U2410" i="1"/>
  <c r="T2410" i="1"/>
  <c r="U2409" i="1"/>
  <c r="T2409" i="1"/>
  <c r="U2408" i="1"/>
  <c r="T2408" i="1"/>
  <c r="U2407" i="1"/>
  <c r="T2407" i="1"/>
  <c r="U2406" i="1"/>
  <c r="T2406" i="1"/>
  <c r="U2405" i="1"/>
  <c r="T2405" i="1"/>
  <c r="U2404" i="1"/>
  <c r="T2404" i="1"/>
  <c r="U2403" i="1"/>
  <c r="T2403" i="1"/>
  <c r="U2402" i="1"/>
  <c r="T2402" i="1"/>
  <c r="U2401" i="1"/>
  <c r="T2401" i="1"/>
  <c r="U2400" i="1"/>
  <c r="T2400" i="1"/>
  <c r="U2399" i="1"/>
  <c r="T2399" i="1"/>
  <c r="U2398" i="1"/>
  <c r="T2398" i="1"/>
  <c r="U2397" i="1"/>
  <c r="T2397" i="1"/>
  <c r="U2396" i="1"/>
  <c r="T2396" i="1"/>
  <c r="U2395" i="1"/>
  <c r="T2395" i="1"/>
  <c r="U2394" i="1"/>
  <c r="T2394" i="1"/>
  <c r="U2393" i="1"/>
  <c r="T2393" i="1"/>
  <c r="U2392" i="1"/>
  <c r="T2392" i="1"/>
  <c r="U2391" i="1"/>
  <c r="T2391" i="1"/>
  <c r="U2390" i="1"/>
  <c r="T2390" i="1"/>
  <c r="U2389" i="1"/>
  <c r="T2389" i="1"/>
  <c r="U2388" i="1"/>
  <c r="T2388" i="1"/>
  <c r="U2387" i="1"/>
  <c r="T2387" i="1"/>
  <c r="U2386" i="1"/>
  <c r="T2386" i="1"/>
  <c r="U2385" i="1"/>
  <c r="T2385" i="1"/>
  <c r="U2384" i="1"/>
  <c r="T2384" i="1"/>
  <c r="U2383" i="1"/>
  <c r="T2383" i="1"/>
  <c r="U2382" i="1"/>
  <c r="T2382" i="1"/>
  <c r="U2381" i="1"/>
  <c r="T2381" i="1"/>
  <c r="U2380" i="1"/>
  <c r="T2380" i="1"/>
  <c r="U2379" i="1"/>
  <c r="T2379" i="1"/>
  <c r="U2378" i="1"/>
  <c r="T2378" i="1"/>
  <c r="U2377" i="1"/>
  <c r="T2377" i="1"/>
  <c r="U2376" i="1"/>
  <c r="T2376" i="1"/>
  <c r="U2375" i="1"/>
  <c r="T2375" i="1"/>
  <c r="U2374" i="1"/>
  <c r="T2374" i="1"/>
  <c r="U2373" i="1"/>
  <c r="T2373" i="1"/>
  <c r="U2372" i="1"/>
  <c r="T2372" i="1"/>
  <c r="U2371" i="1"/>
  <c r="T2371" i="1"/>
  <c r="U2370" i="1"/>
  <c r="T2370" i="1"/>
  <c r="U2369" i="1"/>
  <c r="T2369" i="1"/>
  <c r="U2368" i="1"/>
  <c r="T2368" i="1"/>
  <c r="U2367" i="1"/>
  <c r="T2367" i="1"/>
  <c r="U2366" i="1"/>
  <c r="T2366" i="1"/>
  <c r="U2365" i="1"/>
  <c r="T2365" i="1"/>
  <c r="U2364" i="1"/>
  <c r="T2364" i="1"/>
  <c r="U2363" i="1"/>
  <c r="T2363" i="1"/>
  <c r="U2362" i="1"/>
  <c r="T2362" i="1"/>
  <c r="U2361" i="1"/>
  <c r="T2361" i="1"/>
  <c r="U2360" i="1"/>
  <c r="T2360" i="1"/>
  <c r="U2359" i="1"/>
  <c r="T2359" i="1"/>
  <c r="U2358" i="1"/>
  <c r="T2358" i="1"/>
  <c r="U2357" i="1"/>
  <c r="T2357" i="1"/>
  <c r="U2356" i="1"/>
  <c r="T2356" i="1"/>
  <c r="U2355" i="1"/>
  <c r="T2355" i="1"/>
  <c r="U2354" i="1"/>
  <c r="T2354" i="1"/>
  <c r="U2353" i="1"/>
  <c r="T2353" i="1"/>
  <c r="U2352" i="1"/>
  <c r="T2352" i="1"/>
  <c r="U2351" i="1"/>
  <c r="T2351" i="1"/>
  <c r="U2350" i="1"/>
  <c r="T2350" i="1"/>
  <c r="U2349" i="1"/>
  <c r="T2349" i="1"/>
  <c r="U2348" i="1"/>
  <c r="T2348" i="1"/>
  <c r="U2347" i="1"/>
  <c r="T2347" i="1"/>
  <c r="U2346" i="1"/>
  <c r="T2346" i="1"/>
  <c r="U2345" i="1"/>
  <c r="T2345" i="1"/>
  <c r="U2344" i="1"/>
  <c r="T2344" i="1"/>
  <c r="U2343" i="1"/>
  <c r="T2343" i="1"/>
  <c r="U2342" i="1"/>
  <c r="T2342" i="1"/>
  <c r="U2341" i="1"/>
  <c r="T2341" i="1"/>
  <c r="U2340" i="1"/>
  <c r="T2340" i="1"/>
  <c r="U2339" i="1"/>
  <c r="T2339" i="1"/>
  <c r="U2338" i="1"/>
  <c r="T2338" i="1"/>
  <c r="U2337" i="1"/>
  <c r="T2337" i="1"/>
  <c r="U2336" i="1"/>
  <c r="T2336" i="1"/>
  <c r="U2335" i="1"/>
  <c r="T2335" i="1"/>
  <c r="U2334" i="1"/>
  <c r="T2334" i="1"/>
  <c r="U2333" i="1"/>
  <c r="T2333" i="1"/>
  <c r="U2332" i="1"/>
  <c r="T2332" i="1"/>
  <c r="U2331" i="1"/>
  <c r="T2331" i="1"/>
  <c r="U2330" i="1"/>
  <c r="T2330" i="1"/>
  <c r="U2329" i="1"/>
  <c r="T2329" i="1"/>
  <c r="U2328" i="1"/>
  <c r="T2328" i="1"/>
  <c r="U2327" i="1"/>
  <c r="T2327" i="1"/>
  <c r="U2326" i="1"/>
  <c r="T2326" i="1"/>
  <c r="U2325" i="1"/>
  <c r="T2325" i="1"/>
  <c r="U2324" i="1"/>
  <c r="T2324" i="1"/>
  <c r="U2323" i="1"/>
  <c r="T2323" i="1"/>
  <c r="U2322" i="1"/>
  <c r="T2322" i="1"/>
  <c r="U2321" i="1"/>
  <c r="T2321" i="1"/>
  <c r="U2320" i="1"/>
  <c r="T2320" i="1"/>
  <c r="U2319" i="1"/>
  <c r="T2319" i="1"/>
  <c r="U2318" i="1"/>
  <c r="T2318" i="1"/>
  <c r="U2317" i="1"/>
  <c r="T2317" i="1"/>
  <c r="U2316" i="1"/>
  <c r="T2316" i="1"/>
  <c r="U2315" i="1"/>
  <c r="T2315" i="1"/>
  <c r="U2314" i="1"/>
  <c r="T2314" i="1"/>
  <c r="U2313" i="1"/>
  <c r="T2313" i="1"/>
  <c r="U2312" i="1"/>
  <c r="T2312" i="1"/>
  <c r="U2311" i="1"/>
  <c r="T2311" i="1"/>
  <c r="U2310" i="1"/>
  <c r="T2310" i="1"/>
  <c r="U2309" i="1"/>
  <c r="T2309" i="1"/>
  <c r="U2308" i="1"/>
  <c r="T2308" i="1"/>
  <c r="U2307" i="1"/>
  <c r="T2307" i="1"/>
  <c r="U2306" i="1"/>
  <c r="T2306" i="1"/>
  <c r="U2305" i="1"/>
  <c r="T2305" i="1"/>
  <c r="U2304" i="1"/>
  <c r="T2304" i="1"/>
  <c r="U2303" i="1"/>
  <c r="T2303" i="1"/>
  <c r="U2302" i="1"/>
  <c r="T2302" i="1"/>
  <c r="U2301" i="1"/>
  <c r="T2301" i="1"/>
  <c r="U2300" i="1"/>
  <c r="T2300" i="1"/>
  <c r="U2299" i="1"/>
  <c r="T2299" i="1"/>
  <c r="U2298" i="1"/>
  <c r="T2298" i="1"/>
  <c r="U2297" i="1"/>
  <c r="T2297" i="1"/>
  <c r="U2296" i="1"/>
  <c r="T2296" i="1"/>
  <c r="U2295" i="1"/>
  <c r="T2295" i="1"/>
  <c r="U2294" i="1"/>
  <c r="T2294" i="1"/>
  <c r="U2293" i="1"/>
  <c r="T2293" i="1"/>
  <c r="U2292" i="1"/>
  <c r="T2292" i="1"/>
  <c r="U2291" i="1"/>
  <c r="T2291" i="1"/>
  <c r="U2290" i="1"/>
  <c r="T2290" i="1"/>
  <c r="U2289" i="1"/>
  <c r="T2289" i="1"/>
  <c r="U2288" i="1"/>
  <c r="T2288" i="1"/>
  <c r="U2287" i="1"/>
  <c r="T2287" i="1"/>
  <c r="U2286" i="1"/>
  <c r="T2286" i="1"/>
  <c r="U2285" i="1"/>
  <c r="T2285" i="1"/>
  <c r="U2284" i="1"/>
  <c r="T2284" i="1"/>
  <c r="U2283" i="1"/>
  <c r="T2283" i="1"/>
  <c r="U2282" i="1"/>
  <c r="T2282" i="1"/>
  <c r="U2281" i="1"/>
  <c r="T2281" i="1"/>
  <c r="U2280" i="1"/>
  <c r="T2280" i="1"/>
  <c r="U2279" i="1"/>
  <c r="T2279" i="1"/>
  <c r="U2278" i="1"/>
  <c r="T2278" i="1"/>
  <c r="U2277" i="1"/>
  <c r="T2277" i="1"/>
  <c r="U2276" i="1"/>
  <c r="T2276" i="1"/>
  <c r="U2275" i="1"/>
  <c r="T2275" i="1"/>
  <c r="U2274" i="1"/>
  <c r="T2274" i="1"/>
  <c r="U2273" i="1"/>
  <c r="T2273" i="1"/>
  <c r="U2272" i="1"/>
  <c r="T2272" i="1"/>
  <c r="U2271" i="1"/>
  <c r="T2271" i="1"/>
  <c r="U2270" i="1"/>
  <c r="T2270" i="1"/>
  <c r="U2269" i="1"/>
  <c r="T2269" i="1"/>
  <c r="U2268" i="1"/>
  <c r="T2268" i="1"/>
  <c r="U2267" i="1"/>
  <c r="T2267" i="1"/>
  <c r="U2266" i="1"/>
  <c r="T2266" i="1"/>
  <c r="U2265" i="1"/>
  <c r="T2265" i="1"/>
  <c r="U2264" i="1"/>
  <c r="T2264" i="1"/>
  <c r="U2263" i="1"/>
  <c r="T2263" i="1"/>
  <c r="U2262" i="1"/>
  <c r="T2262" i="1"/>
  <c r="U2261" i="1"/>
  <c r="T2261" i="1"/>
  <c r="U2260" i="1"/>
  <c r="T2260" i="1"/>
  <c r="U2259" i="1"/>
  <c r="T2259" i="1"/>
  <c r="U2258" i="1"/>
  <c r="T2258" i="1"/>
  <c r="U2257" i="1"/>
  <c r="T2257" i="1"/>
  <c r="U2256" i="1"/>
  <c r="T2256" i="1"/>
  <c r="U2255" i="1"/>
  <c r="T2255" i="1"/>
  <c r="U2254" i="1"/>
  <c r="T2254" i="1"/>
  <c r="U2253" i="1"/>
  <c r="T2253" i="1"/>
  <c r="U2252" i="1"/>
  <c r="T2252" i="1"/>
  <c r="U2251" i="1"/>
  <c r="T2251" i="1"/>
  <c r="U2250" i="1"/>
  <c r="T2250" i="1"/>
  <c r="U2249" i="1"/>
  <c r="T2249" i="1"/>
  <c r="U2248" i="1"/>
  <c r="T2248" i="1"/>
  <c r="U2247" i="1"/>
  <c r="T2247" i="1"/>
  <c r="U2246" i="1"/>
  <c r="T2246" i="1"/>
  <c r="U2245" i="1"/>
  <c r="T2245" i="1"/>
  <c r="U2244" i="1"/>
  <c r="T2244" i="1"/>
  <c r="U2243" i="1"/>
  <c r="T2243" i="1"/>
  <c r="U2242" i="1"/>
  <c r="T2242" i="1"/>
  <c r="U2241" i="1"/>
  <c r="T2241" i="1"/>
  <c r="U2240" i="1"/>
  <c r="T2240" i="1"/>
  <c r="U2239" i="1"/>
  <c r="T2239" i="1"/>
  <c r="U2238" i="1"/>
  <c r="T2238" i="1"/>
  <c r="U2237" i="1"/>
  <c r="T2237" i="1"/>
  <c r="U2236" i="1"/>
  <c r="T2236" i="1"/>
  <c r="U2235" i="1"/>
  <c r="T2235" i="1"/>
  <c r="U2234" i="1"/>
  <c r="T2234" i="1"/>
  <c r="U2233" i="1"/>
  <c r="T2233" i="1"/>
  <c r="U2232" i="1"/>
  <c r="T2232" i="1"/>
  <c r="U2231" i="1"/>
  <c r="T2231" i="1"/>
  <c r="U2230" i="1"/>
  <c r="T2230" i="1"/>
  <c r="U2229" i="1"/>
  <c r="T2229" i="1"/>
  <c r="U2228" i="1"/>
  <c r="T2228" i="1"/>
  <c r="U2227" i="1"/>
  <c r="T2227" i="1"/>
  <c r="U2226" i="1"/>
  <c r="T2226" i="1"/>
  <c r="U2225" i="1"/>
  <c r="T2225" i="1"/>
  <c r="U2224" i="1"/>
  <c r="T2224" i="1"/>
  <c r="U2223" i="1"/>
  <c r="T2223" i="1"/>
  <c r="U2222" i="1"/>
  <c r="T2222" i="1"/>
  <c r="U2221" i="1"/>
  <c r="T2221" i="1"/>
  <c r="U2220" i="1"/>
  <c r="T2220" i="1"/>
  <c r="U2219" i="1"/>
  <c r="T2219" i="1"/>
  <c r="U2218" i="1"/>
  <c r="T2218" i="1"/>
  <c r="U2217" i="1"/>
  <c r="T2217" i="1"/>
  <c r="U2216" i="1"/>
  <c r="T2216" i="1"/>
  <c r="U2215" i="1"/>
  <c r="T2215" i="1"/>
  <c r="U2214" i="1"/>
  <c r="T2214" i="1"/>
  <c r="U2213" i="1"/>
  <c r="T2213" i="1"/>
  <c r="U2212" i="1"/>
  <c r="T2212" i="1"/>
  <c r="U2211" i="1"/>
  <c r="T2211" i="1"/>
  <c r="U2210" i="1"/>
  <c r="T2210" i="1"/>
  <c r="U2209" i="1"/>
  <c r="T2209" i="1"/>
  <c r="U2208" i="1"/>
  <c r="T2208" i="1"/>
  <c r="U2207" i="1"/>
  <c r="T2207" i="1"/>
  <c r="U2206" i="1"/>
  <c r="T2206" i="1"/>
  <c r="U2205" i="1"/>
  <c r="T2205" i="1"/>
  <c r="U2204" i="1"/>
  <c r="T2204" i="1"/>
  <c r="U2203" i="1"/>
  <c r="T2203" i="1"/>
  <c r="U2202" i="1"/>
  <c r="T2202" i="1"/>
  <c r="U2201" i="1"/>
  <c r="T2201" i="1"/>
  <c r="U2200" i="1"/>
  <c r="T2200" i="1"/>
  <c r="U2199" i="1"/>
  <c r="T2199" i="1"/>
  <c r="U2198" i="1"/>
  <c r="T2198" i="1"/>
  <c r="U2197" i="1"/>
  <c r="T2197" i="1"/>
  <c r="U2196" i="1"/>
  <c r="T2196" i="1"/>
  <c r="U2195" i="1"/>
  <c r="T2195" i="1"/>
  <c r="U2194" i="1"/>
  <c r="T2194" i="1"/>
  <c r="U2193" i="1"/>
  <c r="T2193" i="1"/>
  <c r="U2192" i="1"/>
  <c r="T2192" i="1"/>
  <c r="U2191" i="1"/>
  <c r="T2191" i="1"/>
  <c r="U2190" i="1"/>
  <c r="T2190" i="1"/>
  <c r="U2189" i="1"/>
  <c r="T2189" i="1"/>
  <c r="U2188" i="1"/>
  <c r="T2188" i="1"/>
  <c r="U2187" i="1"/>
  <c r="T2187" i="1"/>
  <c r="U2186" i="1"/>
  <c r="T2186" i="1"/>
  <c r="U2185" i="1"/>
  <c r="T2185" i="1"/>
  <c r="U2184" i="1"/>
  <c r="T2184" i="1"/>
  <c r="U2183" i="1"/>
  <c r="T2183" i="1"/>
  <c r="U2182" i="1"/>
  <c r="T2182" i="1"/>
  <c r="U2181" i="1"/>
  <c r="T2181" i="1"/>
  <c r="U2180" i="1"/>
  <c r="T2180" i="1"/>
  <c r="U2179" i="1"/>
  <c r="T2179" i="1"/>
  <c r="U2178" i="1"/>
  <c r="T2178" i="1"/>
  <c r="U2177" i="1"/>
  <c r="T2177" i="1"/>
  <c r="U2176" i="1"/>
  <c r="T2176" i="1"/>
  <c r="U2175" i="1"/>
  <c r="T2175" i="1"/>
  <c r="U2174" i="1"/>
  <c r="T2174" i="1"/>
  <c r="U2173" i="1"/>
  <c r="T2173" i="1"/>
  <c r="U2172" i="1"/>
  <c r="T2172" i="1"/>
  <c r="U2171" i="1"/>
  <c r="T2171" i="1"/>
  <c r="U2170" i="1"/>
  <c r="T2170" i="1"/>
  <c r="U2169" i="1"/>
  <c r="T2169" i="1"/>
  <c r="U2168" i="1"/>
  <c r="T2168" i="1"/>
  <c r="U2167" i="1"/>
  <c r="T2167" i="1"/>
  <c r="U2166" i="1"/>
  <c r="T2166" i="1"/>
  <c r="U2165" i="1"/>
  <c r="T2165" i="1"/>
  <c r="U2164" i="1"/>
  <c r="T2164" i="1"/>
  <c r="U2163" i="1"/>
  <c r="T2163" i="1"/>
  <c r="U2162" i="1"/>
  <c r="T2162" i="1"/>
  <c r="U2161" i="1"/>
  <c r="T2161" i="1"/>
  <c r="U2160" i="1"/>
  <c r="T2160" i="1"/>
  <c r="U2159" i="1"/>
  <c r="T2159" i="1"/>
  <c r="U2158" i="1"/>
  <c r="T2158" i="1"/>
  <c r="U2157" i="1"/>
  <c r="T2157" i="1"/>
  <c r="U2156" i="1"/>
  <c r="T2156" i="1"/>
  <c r="U2155" i="1"/>
  <c r="T2155" i="1"/>
  <c r="U2154" i="1"/>
  <c r="T2154" i="1"/>
  <c r="U2153" i="1"/>
  <c r="T2153" i="1"/>
  <c r="U2152" i="1"/>
  <c r="T2152" i="1"/>
  <c r="U2151" i="1"/>
  <c r="T2151" i="1"/>
  <c r="U2150" i="1"/>
  <c r="T2150" i="1"/>
  <c r="U2149" i="1"/>
  <c r="T2149" i="1"/>
  <c r="U2148" i="1"/>
  <c r="T2148" i="1"/>
  <c r="U2147" i="1"/>
  <c r="T2147" i="1"/>
  <c r="U2146" i="1"/>
  <c r="T2146" i="1"/>
  <c r="U2145" i="1"/>
  <c r="T2145" i="1"/>
  <c r="U2144" i="1"/>
  <c r="T2144" i="1"/>
  <c r="U2143" i="1"/>
  <c r="T2143" i="1"/>
  <c r="U2142" i="1"/>
  <c r="T2142" i="1"/>
  <c r="U2141" i="1"/>
  <c r="T2141" i="1"/>
  <c r="U2140" i="1"/>
  <c r="T2140" i="1"/>
  <c r="U2139" i="1"/>
  <c r="T2139" i="1"/>
  <c r="U2138" i="1"/>
  <c r="T2138" i="1"/>
  <c r="U2137" i="1"/>
  <c r="T2137" i="1"/>
  <c r="U2136" i="1"/>
  <c r="T2136" i="1"/>
  <c r="U2135" i="1"/>
  <c r="T2135" i="1"/>
  <c r="U2134" i="1"/>
  <c r="T2134" i="1"/>
  <c r="U2133" i="1"/>
  <c r="T2133" i="1"/>
  <c r="U2132" i="1"/>
  <c r="T2132" i="1"/>
  <c r="U2131" i="1"/>
  <c r="T2131" i="1"/>
  <c r="U2130" i="1"/>
  <c r="T2130" i="1"/>
  <c r="U2129" i="1"/>
  <c r="T2129" i="1"/>
  <c r="U2128" i="1"/>
  <c r="T2128" i="1"/>
  <c r="U2127" i="1"/>
  <c r="T2127" i="1"/>
  <c r="U2126" i="1"/>
  <c r="T2126" i="1"/>
  <c r="U2125" i="1"/>
  <c r="T2125" i="1"/>
  <c r="U2124" i="1"/>
  <c r="T2124" i="1"/>
  <c r="U2123" i="1"/>
  <c r="T2123" i="1"/>
  <c r="U2122" i="1"/>
  <c r="T2122" i="1"/>
  <c r="U2121" i="1"/>
  <c r="T2121" i="1"/>
  <c r="U2120" i="1"/>
  <c r="T2120" i="1"/>
  <c r="U2119" i="1"/>
  <c r="T2119" i="1"/>
  <c r="U2118" i="1"/>
  <c r="T2118" i="1"/>
  <c r="U2117" i="1"/>
  <c r="T2117" i="1"/>
  <c r="U2116" i="1"/>
  <c r="T2116" i="1"/>
  <c r="U2115" i="1"/>
  <c r="T2115" i="1"/>
  <c r="U2114" i="1"/>
  <c r="T2114" i="1"/>
  <c r="U2113" i="1"/>
  <c r="T2113" i="1"/>
  <c r="U2112" i="1"/>
  <c r="T2112" i="1"/>
  <c r="U2111" i="1"/>
  <c r="T2111" i="1"/>
  <c r="U2110" i="1"/>
  <c r="T2110" i="1"/>
  <c r="U2109" i="1"/>
  <c r="T2109" i="1"/>
  <c r="U2108" i="1"/>
  <c r="T2108" i="1"/>
  <c r="U2107" i="1"/>
  <c r="T2107" i="1"/>
  <c r="U2106" i="1"/>
  <c r="T2106" i="1"/>
  <c r="U2105" i="1"/>
  <c r="T2105" i="1"/>
  <c r="U2104" i="1"/>
  <c r="T2104" i="1"/>
  <c r="U2103" i="1"/>
  <c r="T2103" i="1"/>
  <c r="U2102" i="1"/>
  <c r="T2102" i="1"/>
  <c r="U2101" i="1"/>
  <c r="T2101" i="1"/>
  <c r="U2100" i="1"/>
  <c r="T2100" i="1"/>
  <c r="U2099" i="1"/>
  <c r="T2099" i="1"/>
  <c r="U2098" i="1"/>
  <c r="T2098" i="1"/>
  <c r="U2097" i="1"/>
  <c r="T2097" i="1"/>
  <c r="U2096" i="1"/>
  <c r="T2096" i="1"/>
  <c r="U2095" i="1"/>
  <c r="T2095" i="1"/>
  <c r="U2094" i="1"/>
  <c r="T2094" i="1"/>
  <c r="U2093" i="1"/>
  <c r="T2093" i="1"/>
  <c r="U2092" i="1"/>
  <c r="T2092" i="1"/>
  <c r="U2091" i="1"/>
  <c r="T2091" i="1"/>
  <c r="U2090" i="1"/>
  <c r="T2090" i="1"/>
  <c r="U2089" i="1"/>
  <c r="T2089" i="1"/>
  <c r="U2088" i="1"/>
  <c r="T2088" i="1"/>
  <c r="U2087" i="1"/>
  <c r="T2087" i="1"/>
  <c r="U2086" i="1"/>
  <c r="T2086" i="1"/>
  <c r="U2085" i="1"/>
  <c r="T2085" i="1"/>
  <c r="U2084" i="1"/>
  <c r="T2084" i="1"/>
  <c r="U2083" i="1"/>
  <c r="T2083" i="1"/>
  <c r="U2082" i="1"/>
  <c r="T2082" i="1"/>
  <c r="U2081" i="1"/>
  <c r="T2081" i="1"/>
  <c r="U2080" i="1"/>
  <c r="T2080" i="1"/>
  <c r="U2079" i="1"/>
  <c r="T2079" i="1"/>
  <c r="U2078" i="1"/>
  <c r="T2078" i="1"/>
  <c r="U2077" i="1"/>
  <c r="T2077" i="1"/>
  <c r="U2076" i="1"/>
  <c r="T2076" i="1"/>
  <c r="U2075" i="1"/>
  <c r="T2075" i="1"/>
  <c r="U2074" i="1"/>
  <c r="T2074" i="1"/>
  <c r="U2073" i="1"/>
  <c r="T2073" i="1"/>
  <c r="U2072" i="1"/>
  <c r="T2072" i="1"/>
  <c r="U2071" i="1"/>
  <c r="T2071" i="1"/>
  <c r="U2070" i="1"/>
  <c r="T2070" i="1"/>
  <c r="U2069" i="1"/>
  <c r="T2069" i="1"/>
  <c r="U2068" i="1"/>
  <c r="T2068" i="1"/>
  <c r="U2067" i="1"/>
  <c r="T2067" i="1"/>
  <c r="U2066" i="1"/>
  <c r="T2066" i="1"/>
  <c r="U2065" i="1"/>
  <c r="T2065" i="1"/>
  <c r="U2064" i="1"/>
  <c r="T2064" i="1"/>
  <c r="U2063" i="1"/>
  <c r="T2063" i="1"/>
  <c r="U2062" i="1"/>
  <c r="T2062" i="1"/>
  <c r="U2061" i="1"/>
  <c r="T2061" i="1"/>
  <c r="U2060" i="1"/>
  <c r="T2060" i="1"/>
  <c r="U2059" i="1"/>
  <c r="T2059" i="1"/>
  <c r="U2058" i="1"/>
  <c r="T2058" i="1"/>
  <c r="U2057" i="1"/>
  <c r="T2057" i="1"/>
  <c r="U2056" i="1"/>
  <c r="T2056" i="1"/>
  <c r="U2055" i="1"/>
  <c r="T2055" i="1"/>
  <c r="U2054" i="1"/>
  <c r="T2054" i="1"/>
  <c r="U2053" i="1"/>
  <c r="T2053" i="1"/>
  <c r="U2052" i="1"/>
  <c r="T2052" i="1"/>
  <c r="U2051" i="1"/>
  <c r="T2051" i="1"/>
  <c r="U2050" i="1"/>
  <c r="T2050" i="1"/>
  <c r="U2049" i="1"/>
  <c r="T2049" i="1"/>
  <c r="U2048" i="1"/>
  <c r="T2048" i="1"/>
  <c r="U2047" i="1"/>
  <c r="T2047" i="1"/>
  <c r="U2046" i="1"/>
  <c r="T2046" i="1"/>
  <c r="U2045" i="1"/>
  <c r="T2045" i="1"/>
  <c r="U2044" i="1"/>
  <c r="T2044" i="1"/>
  <c r="U2043" i="1"/>
  <c r="T2043" i="1"/>
  <c r="U2042" i="1"/>
  <c r="T2042" i="1"/>
  <c r="U2041" i="1"/>
  <c r="T2041" i="1"/>
  <c r="U2040" i="1"/>
  <c r="T2040" i="1"/>
  <c r="U2039" i="1"/>
  <c r="T2039" i="1"/>
  <c r="U2038" i="1"/>
  <c r="T2038" i="1"/>
  <c r="U2037" i="1"/>
  <c r="T2037" i="1"/>
  <c r="U2036" i="1"/>
  <c r="T2036" i="1"/>
  <c r="U2035" i="1"/>
  <c r="T2035" i="1"/>
  <c r="U2034" i="1"/>
  <c r="T2034" i="1"/>
  <c r="U2033" i="1"/>
  <c r="T2033" i="1"/>
  <c r="U2032" i="1"/>
  <c r="T2032" i="1"/>
  <c r="U2031" i="1"/>
  <c r="T2031" i="1"/>
  <c r="U2030" i="1"/>
  <c r="T2030" i="1"/>
  <c r="U2029" i="1"/>
  <c r="T2029" i="1"/>
  <c r="U2028" i="1"/>
  <c r="T2028" i="1"/>
  <c r="U2027" i="1"/>
  <c r="T2027" i="1"/>
  <c r="U2026" i="1"/>
  <c r="T2026" i="1"/>
  <c r="U2025" i="1"/>
  <c r="T2025" i="1"/>
  <c r="U2024" i="1"/>
  <c r="T2024" i="1"/>
  <c r="U2023" i="1"/>
  <c r="T2023" i="1"/>
  <c r="U2022" i="1"/>
  <c r="T2022" i="1"/>
  <c r="U2021" i="1"/>
  <c r="T2021" i="1"/>
  <c r="U2020" i="1"/>
  <c r="T2020" i="1"/>
  <c r="U2019" i="1"/>
  <c r="T2019" i="1"/>
  <c r="U2018" i="1"/>
  <c r="T2018" i="1"/>
  <c r="U2017" i="1"/>
  <c r="T2017" i="1"/>
  <c r="U2016" i="1"/>
  <c r="T2016" i="1"/>
  <c r="U2015" i="1"/>
  <c r="T2015" i="1"/>
  <c r="U2014" i="1"/>
  <c r="T2014" i="1"/>
  <c r="U2013" i="1"/>
  <c r="T2013" i="1"/>
  <c r="U2012" i="1"/>
  <c r="T2012" i="1"/>
  <c r="U2011" i="1"/>
  <c r="T2011" i="1"/>
  <c r="U2010" i="1"/>
  <c r="T2010" i="1"/>
  <c r="U2009" i="1"/>
  <c r="T2009" i="1"/>
  <c r="U2008" i="1"/>
  <c r="T2008" i="1"/>
  <c r="U2007" i="1"/>
  <c r="T2007" i="1"/>
  <c r="U2006" i="1"/>
  <c r="T2006" i="1"/>
  <c r="U2005" i="1"/>
  <c r="T2005" i="1"/>
  <c r="U2004" i="1"/>
  <c r="T2004" i="1"/>
  <c r="U2003" i="1"/>
  <c r="T2003" i="1"/>
  <c r="U2002" i="1"/>
  <c r="T2002" i="1"/>
  <c r="U2001" i="1"/>
  <c r="T2001" i="1"/>
  <c r="U2000" i="1"/>
  <c r="T2000" i="1"/>
  <c r="U1999" i="1"/>
  <c r="T1999" i="1"/>
  <c r="U1998" i="1"/>
  <c r="T1998" i="1"/>
  <c r="U1997" i="1"/>
  <c r="T1997" i="1"/>
  <c r="U1996" i="1"/>
  <c r="T1996" i="1"/>
  <c r="U1995" i="1"/>
  <c r="T1995" i="1"/>
  <c r="U1994" i="1"/>
  <c r="T1994" i="1"/>
  <c r="U1993" i="1"/>
  <c r="T1993" i="1"/>
  <c r="U1992" i="1"/>
  <c r="T1992" i="1"/>
  <c r="U1991" i="1"/>
  <c r="T1991" i="1"/>
  <c r="U1990" i="1"/>
  <c r="T1990" i="1"/>
  <c r="U1989" i="1"/>
  <c r="T1989" i="1"/>
  <c r="U1988" i="1"/>
  <c r="T1988" i="1"/>
  <c r="U1987" i="1"/>
  <c r="T1987" i="1"/>
  <c r="U1986" i="1"/>
  <c r="T1986" i="1"/>
  <c r="U1985" i="1"/>
  <c r="T1985" i="1"/>
  <c r="U1984" i="1"/>
  <c r="T1984" i="1"/>
  <c r="U1983" i="1"/>
  <c r="T1983" i="1"/>
  <c r="U1982" i="1"/>
  <c r="T1982" i="1"/>
  <c r="U1981" i="1"/>
  <c r="T1981" i="1"/>
  <c r="U1980" i="1"/>
  <c r="T1980" i="1"/>
  <c r="U1979" i="1"/>
  <c r="T1979" i="1"/>
  <c r="U1978" i="1"/>
  <c r="T1978" i="1"/>
  <c r="U1977" i="1"/>
  <c r="T1977" i="1"/>
  <c r="U1976" i="1"/>
  <c r="T1976" i="1"/>
  <c r="U1975" i="1"/>
  <c r="T1975" i="1"/>
  <c r="U1974" i="1"/>
  <c r="T1974" i="1"/>
  <c r="U1973" i="1"/>
  <c r="T1973" i="1"/>
  <c r="U1972" i="1"/>
  <c r="T1972" i="1"/>
  <c r="U1971" i="1"/>
  <c r="T1971" i="1"/>
  <c r="U1970" i="1"/>
  <c r="T1970" i="1"/>
  <c r="U1969" i="1"/>
  <c r="T1969" i="1"/>
  <c r="U1968" i="1"/>
  <c r="T1968" i="1"/>
  <c r="U1967" i="1"/>
  <c r="T1967" i="1"/>
  <c r="U1966" i="1"/>
  <c r="T1966" i="1"/>
  <c r="U1965" i="1"/>
  <c r="T1965" i="1"/>
  <c r="U1964" i="1"/>
  <c r="T1964" i="1"/>
  <c r="U1963" i="1"/>
  <c r="T1963" i="1"/>
  <c r="U1962" i="1"/>
  <c r="T1962" i="1"/>
  <c r="U1961" i="1"/>
  <c r="T1961" i="1"/>
  <c r="U1960" i="1"/>
  <c r="T1960" i="1"/>
  <c r="U1959" i="1"/>
  <c r="T1959" i="1"/>
  <c r="U1958" i="1"/>
  <c r="T1958" i="1"/>
  <c r="U1957" i="1"/>
  <c r="T1957" i="1"/>
  <c r="U1956" i="1"/>
  <c r="T1956" i="1"/>
  <c r="U1955" i="1"/>
  <c r="T1955" i="1"/>
  <c r="U1954" i="1"/>
  <c r="T1954" i="1"/>
  <c r="U1953" i="1"/>
  <c r="T1953" i="1"/>
  <c r="U1952" i="1"/>
  <c r="T1952" i="1"/>
  <c r="U1951" i="1"/>
  <c r="T1951" i="1"/>
  <c r="U1950" i="1"/>
  <c r="T1950" i="1"/>
  <c r="U1949" i="1"/>
  <c r="T1949" i="1"/>
  <c r="U1948" i="1"/>
  <c r="T1948" i="1"/>
  <c r="U1947" i="1"/>
  <c r="T1947" i="1"/>
  <c r="U1946" i="1"/>
  <c r="T1946" i="1"/>
  <c r="U1945" i="1"/>
  <c r="T1945" i="1"/>
  <c r="U1944" i="1"/>
  <c r="T1944" i="1"/>
  <c r="U1943" i="1"/>
  <c r="T1943" i="1"/>
  <c r="U1942" i="1"/>
  <c r="T1942" i="1"/>
  <c r="U1941" i="1"/>
  <c r="T1941" i="1"/>
  <c r="U1940" i="1"/>
  <c r="T1940" i="1"/>
  <c r="U1939" i="1"/>
  <c r="T1939" i="1"/>
  <c r="U1938" i="1"/>
  <c r="T1938" i="1"/>
  <c r="U1937" i="1"/>
  <c r="T1937" i="1"/>
  <c r="U1936" i="1"/>
  <c r="T1936" i="1"/>
  <c r="U1935" i="1"/>
  <c r="T1935" i="1"/>
  <c r="U1934" i="1"/>
  <c r="T1934" i="1"/>
  <c r="U1933" i="1"/>
  <c r="T1933" i="1"/>
  <c r="U1932" i="1"/>
  <c r="T1932" i="1"/>
  <c r="U1931" i="1"/>
  <c r="T1931" i="1"/>
  <c r="U1930" i="1"/>
  <c r="T1930" i="1"/>
  <c r="U1929" i="1"/>
  <c r="T1929" i="1"/>
  <c r="U1928" i="1"/>
  <c r="T1928" i="1"/>
  <c r="U1927" i="1"/>
  <c r="T1927" i="1"/>
  <c r="U1926" i="1"/>
  <c r="T1926" i="1"/>
  <c r="U1925" i="1"/>
  <c r="T1925" i="1"/>
  <c r="U1924" i="1"/>
  <c r="T1924" i="1"/>
  <c r="U1923" i="1"/>
  <c r="T1923" i="1"/>
  <c r="U1922" i="1"/>
  <c r="T1922" i="1"/>
  <c r="U1921" i="1"/>
  <c r="T1921" i="1"/>
  <c r="U1920" i="1"/>
  <c r="T1920" i="1"/>
  <c r="U1919" i="1"/>
  <c r="T1919" i="1"/>
  <c r="U1918" i="1"/>
  <c r="T1918" i="1"/>
  <c r="U1917" i="1"/>
  <c r="T1917" i="1"/>
  <c r="U1916" i="1"/>
  <c r="T1916" i="1"/>
  <c r="U1915" i="1"/>
  <c r="T1915" i="1"/>
  <c r="U1914" i="1"/>
  <c r="T1914" i="1"/>
  <c r="U1913" i="1"/>
  <c r="T1913" i="1"/>
  <c r="U1912" i="1"/>
  <c r="T1912" i="1"/>
  <c r="U1911" i="1"/>
  <c r="T1911" i="1"/>
  <c r="U1910" i="1"/>
  <c r="T1910" i="1"/>
  <c r="U1909" i="1"/>
  <c r="T1909" i="1"/>
  <c r="U1908" i="1"/>
  <c r="T1908" i="1"/>
  <c r="U1907" i="1"/>
  <c r="T1907" i="1"/>
  <c r="U1906" i="1"/>
  <c r="T1906" i="1"/>
  <c r="U1905" i="1"/>
  <c r="T1905" i="1"/>
  <c r="U1904" i="1"/>
  <c r="T1904" i="1"/>
  <c r="U1903" i="1"/>
  <c r="T1903" i="1"/>
  <c r="U1902" i="1"/>
  <c r="T1902" i="1"/>
  <c r="U1901" i="1"/>
  <c r="T1901" i="1"/>
  <c r="U1900" i="1"/>
  <c r="T1900" i="1"/>
  <c r="U1899" i="1"/>
  <c r="T1899" i="1"/>
  <c r="U1898" i="1"/>
  <c r="T1898" i="1"/>
  <c r="U1897" i="1"/>
  <c r="T1897" i="1"/>
  <c r="U1896" i="1"/>
  <c r="T1896" i="1"/>
  <c r="U1895" i="1"/>
  <c r="T1895" i="1"/>
  <c r="U1894" i="1"/>
  <c r="T1894" i="1"/>
  <c r="U1893" i="1"/>
  <c r="T1893" i="1"/>
  <c r="U1892" i="1"/>
  <c r="T1892" i="1"/>
  <c r="U1891" i="1"/>
  <c r="T1891" i="1"/>
  <c r="U1890" i="1"/>
  <c r="T1890" i="1"/>
  <c r="U1889" i="1"/>
  <c r="T1889" i="1"/>
  <c r="U1888" i="1"/>
  <c r="T1888" i="1"/>
  <c r="U1887" i="1"/>
  <c r="T1887" i="1"/>
  <c r="U1886" i="1"/>
  <c r="T1886" i="1"/>
  <c r="U1885" i="1"/>
  <c r="T1885" i="1"/>
  <c r="U1884" i="1"/>
  <c r="T1884" i="1"/>
  <c r="U1883" i="1"/>
  <c r="T1883" i="1"/>
  <c r="U1882" i="1"/>
  <c r="T1882" i="1"/>
  <c r="U1881" i="1"/>
  <c r="T1881" i="1"/>
  <c r="U1880" i="1"/>
  <c r="T1880" i="1"/>
  <c r="U1879" i="1"/>
  <c r="T1879" i="1"/>
  <c r="U1878" i="1"/>
  <c r="T1878" i="1"/>
  <c r="U1877" i="1"/>
  <c r="T1877" i="1"/>
  <c r="U1876" i="1"/>
  <c r="T1876" i="1"/>
  <c r="U1875" i="1"/>
  <c r="T1875" i="1"/>
  <c r="U1874" i="1"/>
  <c r="T1874" i="1"/>
  <c r="U1873" i="1"/>
  <c r="T1873" i="1"/>
  <c r="U1872" i="1"/>
  <c r="T1872" i="1"/>
  <c r="U1871" i="1"/>
  <c r="T1871" i="1"/>
  <c r="U1870" i="1"/>
  <c r="T1870" i="1"/>
  <c r="U1869" i="1"/>
  <c r="T1869" i="1"/>
  <c r="U1868" i="1"/>
  <c r="T1868" i="1"/>
  <c r="U1867" i="1"/>
  <c r="T1867" i="1"/>
  <c r="U1866" i="1"/>
  <c r="T1866" i="1"/>
  <c r="U1865" i="1"/>
  <c r="T1865" i="1"/>
  <c r="U1864" i="1"/>
  <c r="T1864" i="1"/>
  <c r="U1863" i="1"/>
  <c r="T1863" i="1"/>
  <c r="U1862" i="1"/>
  <c r="T1862" i="1"/>
  <c r="U1861" i="1"/>
  <c r="T1861" i="1"/>
  <c r="U1860" i="1"/>
  <c r="T1860" i="1"/>
  <c r="U1859" i="1"/>
  <c r="T1859" i="1"/>
  <c r="U1858" i="1"/>
  <c r="T1858" i="1"/>
  <c r="U1857" i="1"/>
  <c r="T1857" i="1"/>
  <c r="U1856" i="1"/>
  <c r="T1856" i="1"/>
  <c r="U1855" i="1"/>
  <c r="T1855" i="1"/>
  <c r="U1854" i="1"/>
  <c r="T1854" i="1"/>
  <c r="U1853" i="1"/>
  <c r="T1853" i="1"/>
  <c r="U1852" i="1"/>
  <c r="T1852" i="1"/>
  <c r="U1851" i="1"/>
  <c r="T1851" i="1"/>
  <c r="U1850" i="1"/>
  <c r="T1850" i="1"/>
  <c r="U1849" i="1"/>
  <c r="T1849" i="1"/>
  <c r="U1848" i="1"/>
  <c r="T1848" i="1"/>
  <c r="U1847" i="1"/>
  <c r="T1847" i="1"/>
  <c r="U1846" i="1"/>
  <c r="T1846" i="1"/>
  <c r="U1845" i="1"/>
  <c r="T1845" i="1"/>
  <c r="U1844" i="1"/>
  <c r="T1844" i="1"/>
  <c r="U1843" i="1"/>
  <c r="T1843" i="1"/>
  <c r="U1842" i="1"/>
  <c r="T1842" i="1"/>
  <c r="U1841" i="1"/>
  <c r="T1841" i="1"/>
  <c r="U1840" i="1"/>
  <c r="T1840" i="1"/>
  <c r="U1839" i="1"/>
  <c r="T1839" i="1"/>
  <c r="U1838" i="1"/>
  <c r="T1838" i="1"/>
  <c r="U1837" i="1"/>
  <c r="T1837" i="1"/>
  <c r="U1836" i="1"/>
  <c r="T1836" i="1"/>
  <c r="U1835" i="1"/>
  <c r="T1835" i="1"/>
  <c r="U1834" i="1"/>
  <c r="T1834" i="1"/>
  <c r="U1833" i="1"/>
  <c r="T1833" i="1"/>
  <c r="U1832" i="1"/>
  <c r="T1832" i="1"/>
  <c r="U1831" i="1"/>
  <c r="T1831" i="1"/>
  <c r="U1830" i="1"/>
  <c r="T1830" i="1"/>
  <c r="U1829" i="1"/>
  <c r="T1829" i="1"/>
  <c r="U1828" i="1"/>
  <c r="T1828" i="1"/>
  <c r="U1827" i="1"/>
  <c r="T1827" i="1"/>
  <c r="U1826" i="1"/>
  <c r="T1826" i="1"/>
  <c r="U1825" i="1"/>
  <c r="T1825" i="1"/>
  <c r="U1824" i="1"/>
  <c r="T1824" i="1"/>
  <c r="U1823" i="1"/>
  <c r="T1823" i="1"/>
  <c r="U1822" i="1"/>
  <c r="T1822" i="1"/>
  <c r="U1821" i="1"/>
  <c r="T1821" i="1"/>
  <c r="U1820" i="1"/>
  <c r="T1820" i="1"/>
  <c r="U1819" i="1"/>
  <c r="T1819" i="1"/>
  <c r="U1818" i="1"/>
  <c r="T1818" i="1"/>
  <c r="U1817" i="1"/>
  <c r="T1817" i="1"/>
  <c r="U1816" i="1"/>
  <c r="T1816" i="1"/>
  <c r="U1815" i="1"/>
  <c r="T1815" i="1"/>
  <c r="U1814" i="1"/>
  <c r="T1814" i="1"/>
  <c r="U1813" i="1"/>
  <c r="T1813" i="1"/>
  <c r="U1812" i="1"/>
  <c r="T1812" i="1"/>
  <c r="U1811" i="1"/>
  <c r="T1811" i="1"/>
  <c r="U1810" i="1"/>
  <c r="T1810" i="1"/>
  <c r="U1809" i="1"/>
  <c r="T1809" i="1"/>
  <c r="U1808" i="1"/>
  <c r="T1808" i="1"/>
  <c r="U1807" i="1"/>
  <c r="T1807" i="1"/>
  <c r="U1806" i="1"/>
  <c r="T1806" i="1"/>
  <c r="U1805" i="1"/>
  <c r="T1805" i="1"/>
  <c r="U1804" i="1"/>
  <c r="T1804" i="1"/>
  <c r="U1803" i="1"/>
  <c r="T1803" i="1"/>
  <c r="U1802" i="1"/>
  <c r="T1802" i="1"/>
  <c r="U1801" i="1"/>
  <c r="T1801" i="1"/>
  <c r="U1800" i="1"/>
  <c r="T1800" i="1"/>
  <c r="U1799" i="1"/>
  <c r="T1799" i="1"/>
  <c r="U1798" i="1"/>
  <c r="T1798" i="1"/>
  <c r="U1797" i="1"/>
  <c r="T1797" i="1"/>
  <c r="U1796" i="1"/>
  <c r="T1796" i="1"/>
  <c r="U1795" i="1"/>
  <c r="T1795" i="1"/>
  <c r="U1794" i="1"/>
  <c r="T1794" i="1"/>
  <c r="U1793" i="1"/>
  <c r="T1793" i="1"/>
  <c r="U1792" i="1"/>
  <c r="T1792" i="1"/>
  <c r="U1791" i="1"/>
  <c r="T1791" i="1"/>
  <c r="U1790" i="1"/>
  <c r="T1790" i="1"/>
  <c r="U1789" i="1"/>
  <c r="T1789" i="1"/>
  <c r="U1788" i="1"/>
  <c r="T1788" i="1"/>
  <c r="U1787" i="1"/>
  <c r="T1787" i="1"/>
  <c r="U1786" i="1"/>
  <c r="T1786" i="1"/>
  <c r="U1785" i="1"/>
  <c r="T1785" i="1"/>
  <c r="U1784" i="1"/>
  <c r="T1784" i="1"/>
  <c r="U1783" i="1"/>
  <c r="T1783" i="1"/>
  <c r="U1782" i="1"/>
  <c r="T1782" i="1"/>
  <c r="U1781" i="1"/>
  <c r="T1781" i="1"/>
  <c r="U1780" i="1"/>
  <c r="T1780" i="1"/>
  <c r="U1779" i="1"/>
  <c r="T1779" i="1"/>
  <c r="U1778" i="1"/>
  <c r="T1778" i="1"/>
  <c r="U1777" i="1"/>
  <c r="T1777" i="1"/>
  <c r="U1776" i="1"/>
  <c r="T1776" i="1"/>
  <c r="U1775" i="1"/>
  <c r="T1775" i="1"/>
  <c r="U1774" i="1"/>
  <c r="T1774" i="1"/>
  <c r="U1773" i="1"/>
  <c r="T1773" i="1"/>
  <c r="U1772" i="1"/>
  <c r="T1772" i="1"/>
  <c r="U1771" i="1"/>
  <c r="T1771" i="1"/>
  <c r="U1770" i="1"/>
  <c r="T1770" i="1"/>
  <c r="U1769" i="1"/>
  <c r="T1769" i="1"/>
  <c r="U1768" i="1"/>
  <c r="T1768" i="1"/>
  <c r="U1767" i="1"/>
  <c r="T1767" i="1"/>
  <c r="U1766" i="1"/>
  <c r="T1766" i="1"/>
  <c r="U1765" i="1"/>
  <c r="T1765" i="1"/>
  <c r="U1764" i="1"/>
  <c r="T1764" i="1"/>
  <c r="U1763" i="1"/>
  <c r="T1763" i="1"/>
  <c r="U1762" i="1"/>
  <c r="T1762" i="1"/>
  <c r="U1761" i="1"/>
  <c r="T1761" i="1"/>
  <c r="U1760" i="1"/>
  <c r="T1760" i="1"/>
  <c r="U1759" i="1"/>
  <c r="T1759" i="1"/>
  <c r="U1758" i="1"/>
  <c r="T1758" i="1"/>
  <c r="U1757" i="1"/>
  <c r="T1757" i="1"/>
  <c r="U1756" i="1"/>
  <c r="T1756" i="1"/>
  <c r="U1755" i="1"/>
  <c r="T1755" i="1"/>
  <c r="U1754" i="1"/>
  <c r="T1754" i="1"/>
  <c r="U1753" i="1"/>
  <c r="T1753" i="1"/>
  <c r="U1752" i="1"/>
  <c r="T1752" i="1"/>
  <c r="U1751" i="1"/>
  <c r="T1751" i="1"/>
  <c r="U1750" i="1"/>
  <c r="T1750" i="1"/>
  <c r="U1749" i="1"/>
  <c r="T1749" i="1"/>
  <c r="U1748" i="1"/>
  <c r="T1748" i="1"/>
  <c r="U1747" i="1"/>
  <c r="T1747" i="1"/>
  <c r="U1746" i="1"/>
  <c r="T1746" i="1"/>
  <c r="U1745" i="1"/>
  <c r="T1745" i="1"/>
  <c r="U1744" i="1"/>
  <c r="T1744" i="1"/>
  <c r="U1743" i="1"/>
  <c r="T1743" i="1"/>
  <c r="U1742" i="1"/>
  <c r="T1742" i="1"/>
  <c r="U1741" i="1"/>
  <c r="T1741" i="1"/>
  <c r="U1740" i="1"/>
  <c r="T1740" i="1"/>
  <c r="U1739" i="1"/>
  <c r="T1739" i="1"/>
  <c r="U1738" i="1"/>
  <c r="T1738" i="1"/>
  <c r="U1737" i="1"/>
  <c r="T1737" i="1"/>
  <c r="U1736" i="1"/>
  <c r="T1736" i="1"/>
  <c r="U1735" i="1"/>
  <c r="T1735" i="1"/>
  <c r="U1734" i="1"/>
  <c r="T1734" i="1"/>
  <c r="U1733" i="1"/>
  <c r="T1733" i="1"/>
  <c r="U1732" i="1"/>
  <c r="T1732" i="1"/>
  <c r="U1731" i="1"/>
  <c r="T1731" i="1"/>
  <c r="U1730" i="1"/>
  <c r="T1730" i="1"/>
  <c r="U1729" i="1"/>
  <c r="T1729" i="1"/>
  <c r="U1728" i="1"/>
  <c r="T1728" i="1"/>
  <c r="U1727" i="1"/>
  <c r="T1727" i="1"/>
  <c r="U1726" i="1"/>
  <c r="T1726" i="1"/>
  <c r="U1725" i="1"/>
  <c r="T1725" i="1"/>
  <c r="U1724" i="1"/>
  <c r="T1724" i="1"/>
  <c r="U1723" i="1"/>
  <c r="T1723" i="1"/>
  <c r="U1722" i="1"/>
  <c r="T1722" i="1"/>
  <c r="U1721" i="1"/>
  <c r="T1721" i="1"/>
  <c r="U1720" i="1"/>
  <c r="T1720" i="1"/>
  <c r="U1719" i="1"/>
  <c r="T1719" i="1"/>
  <c r="U1718" i="1"/>
  <c r="T1718" i="1"/>
  <c r="U1717" i="1"/>
  <c r="T1717" i="1"/>
  <c r="U1716" i="1"/>
  <c r="T1716" i="1"/>
  <c r="U1715" i="1"/>
  <c r="T1715" i="1"/>
  <c r="U1714" i="1"/>
  <c r="T1714" i="1"/>
  <c r="U1713" i="1"/>
  <c r="T1713" i="1"/>
  <c r="U1712" i="1"/>
  <c r="T1712" i="1"/>
  <c r="U1711" i="1"/>
  <c r="T1711" i="1"/>
  <c r="U1710" i="1"/>
  <c r="T1710" i="1"/>
  <c r="U1709" i="1"/>
  <c r="T1709" i="1"/>
  <c r="U1708" i="1"/>
  <c r="T1708" i="1"/>
  <c r="U1707" i="1"/>
  <c r="T1707" i="1"/>
  <c r="U1706" i="1"/>
  <c r="T1706" i="1"/>
  <c r="U1705" i="1"/>
  <c r="T1705" i="1"/>
  <c r="U1704" i="1"/>
  <c r="T1704" i="1"/>
  <c r="U1703" i="1"/>
  <c r="T1703" i="1"/>
  <c r="U1702" i="1"/>
  <c r="T1702" i="1"/>
  <c r="U1701" i="1"/>
  <c r="T1701" i="1"/>
  <c r="U1700" i="1"/>
  <c r="T1700" i="1"/>
  <c r="U1699" i="1"/>
  <c r="T1699" i="1"/>
  <c r="U1698" i="1"/>
  <c r="T1698" i="1"/>
  <c r="U1697" i="1"/>
  <c r="T1697" i="1"/>
  <c r="U1696" i="1"/>
  <c r="T1696" i="1"/>
  <c r="U1695" i="1"/>
  <c r="T1695" i="1"/>
  <c r="U1694" i="1"/>
  <c r="T1694" i="1"/>
  <c r="U1693" i="1"/>
  <c r="T1693" i="1"/>
  <c r="U1692" i="1"/>
  <c r="T1692" i="1"/>
  <c r="U1691" i="1"/>
  <c r="T1691" i="1"/>
  <c r="U1690" i="1"/>
  <c r="T1690" i="1"/>
  <c r="U1689" i="1"/>
  <c r="T1689" i="1"/>
  <c r="U1688" i="1"/>
  <c r="T1688" i="1"/>
  <c r="U1687" i="1"/>
  <c r="T1687" i="1"/>
  <c r="U1686" i="1"/>
  <c r="T1686" i="1"/>
  <c r="U1685" i="1"/>
  <c r="T1685" i="1"/>
  <c r="U1684" i="1"/>
  <c r="T1684" i="1"/>
  <c r="U1683" i="1"/>
  <c r="T1683" i="1"/>
  <c r="U1682" i="1"/>
  <c r="T1682" i="1"/>
  <c r="U1681" i="1"/>
  <c r="T1681" i="1"/>
  <c r="U1680" i="1"/>
  <c r="T1680" i="1"/>
  <c r="U1679" i="1"/>
  <c r="T1679" i="1"/>
  <c r="U1678" i="1"/>
  <c r="T1678" i="1"/>
  <c r="U1677" i="1"/>
  <c r="T1677" i="1"/>
  <c r="U1676" i="1"/>
  <c r="T1676" i="1"/>
  <c r="U1675" i="1"/>
  <c r="T1675" i="1"/>
  <c r="U1674" i="1"/>
  <c r="T1674" i="1"/>
  <c r="U1673" i="1"/>
  <c r="T1673" i="1"/>
  <c r="U1672" i="1"/>
  <c r="T1672" i="1"/>
  <c r="U1671" i="1"/>
  <c r="T1671" i="1"/>
  <c r="U1670" i="1"/>
  <c r="T1670" i="1"/>
  <c r="U1669" i="1"/>
  <c r="T1669" i="1"/>
  <c r="U1668" i="1"/>
  <c r="T1668" i="1"/>
  <c r="U1667" i="1"/>
  <c r="T1667" i="1"/>
  <c r="U1666" i="1"/>
  <c r="T1666" i="1"/>
  <c r="U1665" i="1"/>
  <c r="T1665" i="1"/>
  <c r="U1664" i="1"/>
  <c r="T1664" i="1"/>
  <c r="U1663" i="1"/>
  <c r="T1663" i="1"/>
  <c r="U1662" i="1"/>
  <c r="T1662" i="1"/>
  <c r="U1661" i="1"/>
  <c r="T1661" i="1"/>
  <c r="U1660" i="1"/>
  <c r="T1660" i="1"/>
  <c r="U1659" i="1"/>
  <c r="T1659" i="1"/>
  <c r="U1658" i="1"/>
  <c r="T1658" i="1"/>
  <c r="U1657" i="1"/>
  <c r="T1657" i="1"/>
  <c r="U1656" i="1"/>
  <c r="T1656" i="1"/>
  <c r="U1655" i="1"/>
  <c r="T1655" i="1"/>
  <c r="U1654" i="1"/>
  <c r="T1654" i="1"/>
  <c r="U1653" i="1"/>
  <c r="T1653" i="1"/>
  <c r="U1652" i="1"/>
  <c r="T1652" i="1"/>
  <c r="U1651" i="1"/>
  <c r="T1651" i="1"/>
  <c r="U1650" i="1"/>
  <c r="T1650" i="1"/>
  <c r="U1649" i="1"/>
  <c r="T1649" i="1"/>
  <c r="U1648" i="1"/>
  <c r="T1648" i="1"/>
  <c r="U1647" i="1"/>
  <c r="T1647" i="1"/>
  <c r="U1646" i="1"/>
  <c r="T1646" i="1"/>
  <c r="U1645" i="1"/>
  <c r="T1645" i="1"/>
  <c r="U1644" i="1"/>
  <c r="T1644" i="1"/>
  <c r="U1643" i="1"/>
  <c r="T1643" i="1"/>
  <c r="U1642" i="1"/>
  <c r="T1642" i="1"/>
  <c r="U1641" i="1"/>
  <c r="T1641" i="1"/>
  <c r="U1640" i="1"/>
  <c r="T1640" i="1"/>
  <c r="U1639" i="1"/>
  <c r="T1639" i="1"/>
  <c r="U1638" i="1"/>
  <c r="T1638" i="1"/>
  <c r="U1637" i="1"/>
  <c r="T1637" i="1"/>
  <c r="U1636" i="1"/>
  <c r="T1636" i="1"/>
  <c r="U1635" i="1"/>
  <c r="T1635" i="1"/>
  <c r="U1634" i="1"/>
  <c r="T1634" i="1"/>
  <c r="U1633" i="1"/>
  <c r="T1633" i="1"/>
  <c r="U1632" i="1"/>
  <c r="T1632" i="1"/>
  <c r="U1631" i="1"/>
  <c r="T1631" i="1"/>
  <c r="U1630" i="1"/>
  <c r="T1630" i="1"/>
  <c r="U1629" i="1"/>
  <c r="T1629" i="1"/>
  <c r="U1628" i="1"/>
  <c r="T1628" i="1"/>
  <c r="U1627" i="1"/>
  <c r="T1627" i="1"/>
  <c r="U1626" i="1"/>
  <c r="T1626" i="1"/>
  <c r="U1625" i="1"/>
  <c r="T1625" i="1"/>
  <c r="U1624" i="1"/>
  <c r="T1624" i="1"/>
  <c r="U1623" i="1"/>
  <c r="T1623" i="1"/>
  <c r="U1622" i="1"/>
  <c r="T1622" i="1"/>
  <c r="U1621" i="1"/>
  <c r="T1621" i="1"/>
  <c r="U1620" i="1"/>
  <c r="T1620" i="1"/>
  <c r="U1619" i="1"/>
  <c r="T1619" i="1"/>
  <c r="U1618" i="1"/>
  <c r="T1618" i="1"/>
  <c r="U1617" i="1"/>
  <c r="T1617" i="1"/>
  <c r="U1616" i="1"/>
  <c r="T1616" i="1"/>
  <c r="U1615" i="1"/>
  <c r="T1615" i="1"/>
  <c r="U1614" i="1"/>
  <c r="T1614" i="1"/>
  <c r="U1613" i="1"/>
  <c r="T1613" i="1"/>
  <c r="U1612" i="1"/>
  <c r="T1612" i="1"/>
  <c r="U1611" i="1"/>
  <c r="T1611" i="1"/>
  <c r="U1610" i="1"/>
  <c r="T1610" i="1"/>
  <c r="U1609" i="1"/>
  <c r="T1609" i="1"/>
  <c r="U1608" i="1"/>
  <c r="T1608" i="1"/>
  <c r="U1607" i="1"/>
  <c r="T1607" i="1"/>
  <c r="U1606" i="1"/>
  <c r="T1606" i="1"/>
  <c r="U1605" i="1"/>
  <c r="T1605" i="1"/>
  <c r="U1604" i="1"/>
  <c r="T1604" i="1"/>
  <c r="U1603" i="1"/>
  <c r="T1603" i="1"/>
  <c r="U1602" i="1"/>
  <c r="T1602" i="1"/>
  <c r="U1601" i="1"/>
  <c r="T1601" i="1"/>
  <c r="U1600" i="1"/>
  <c r="T1600" i="1"/>
  <c r="U1599" i="1"/>
  <c r="T1599" i="1"/>
  <c r="U1598" i="1"/>
  <c r="T1598" i="1"/>
  <c r="U1597" i="1"/>
  <c r="T1597" i="1"/>
  <c r="U1596" i="1"/>
  <c r="T1596" i="1"/>
  <c r="U1595" i="1"/>
  <c r="T1595" i="1"/>
  <c r="U1594" i="1"/>
  <c r="T1594" i="1"/>
  <c r="U1593" i="1"/>
  <c r="T1593" i="1"/>
  <c r="U1592" i="1"/>
  <c r="T1592" i="1"/>
  <c r="U1591" i="1"/>
  <c r="T1591" i="1"/>
  <c r="U1590" i="1"/>
  <c r="T1590" i="1"/>
  <c r="U1589" i="1"/>
  <c r="T1589" i="1"/>
  <c r="U1588" i="1"/>
  <c r="T1588" i="1"/>
  <c r="U1587" i="1"/>
  <c r="T1587" i="1"/>
  <c r="U1586" i="1"/>
  <c r="T1586" i="1"/>
  <c r="U1585" i="1"/>
  <c r="T1585" i="1"/>
  <c r="U1584" i="1"/>
  <c r="T1584" i="1"/>
  <c r="U1583" i="1"/>
  <c r="T1583" i="1"/>
  <c r="U1582" i="1"/>
  <c r="T1582" i="1"/>
  <c r="U1581" i="1"/>
  <c r="T1581" i="1"/>
  <c r="U1580" i="1"/>
  <c r="T1580" i="1"/>
  <c r="U1579" i="1"/>
  <c r="T1579" i="1"/>
  <c r="U1578" i="1"/>
  <c r="T1578" i="1"/>
  <c r="U1577" i="1"/>
  <c r="T1577" i="1"/>
  <c r="U1576" i="1"/>
  <c r="T1576" i="1"/>
  <c r="U1575" i="1"/>
  <c r="T1575" i="1"/>
  <c r="U1574" i="1"/>
  <c r="T1574" i="1"/>
  <c r="U1573" i="1"/>
  <c r="T1573" i="1"/>
  <c r="U1572" i="1"/>
  <c r="T1572" i="1"/>
  <c r="U1571" i="1"/>
  <c r="T1571" i="1"/>
  <c r="U1570" i="1"/>
  <c r="T1570" i="1"/>
  <c r="U1569" i="1"/>
  <c r="T1569" i="1"/>
  <c r="U1568" i="1"/>
  <c r="T1568" i="1"/>
  <c r="U1567" i="1"/>
  <c r="T1567" i="1"/>
  <c r="U1566" i="1"/>
  <c r="T1566" i="1"/>
  <c r="U1565" i="1"/>
  <c r="T1565" i="1"/>
  <c r="U1564" i="1"/>
  <c r="T1564" i="1"/>
  <c r="U1563" i="1"/>
  <c r="T1563" i="1"/>
  <c r="U1562" i="1"/>
  <c r="T1562" i="1"/>
  <c r="U1561" i="1"/>
  <c r="T1561" i="1"/>
  <c r="U1560" i="1"/>
  <c r="T1560" i="1"/>
  <c r="U1559" i="1"/>
  <c r="T1559" i="1"/>
  <c r="U1558" i="1"/>
  <c r="T1558" i="1"/>
  <c r="U1557" i="1"/>
  <c r="T1557" i="1"/>
  <c r="U1556" i="1"/>
  <c r="T1556" i="1"/>
  <c r="U1555" i="1"/>
  <c r="T1555" i="1"/>
  <c r="U1554" i="1"/>
  <c r="T1554" i="1"/>
  <c r="U1553" i="1"/>
  <c r="T1553" i="1"/>
  <c r="U1552" i="1"/>
  <c r="T1552" i="1"/>
  <c r="U1551" i="1"/>
  <c r="T1551" i="1"/>
  <c r="U1550" i="1"/>
  <c r="T1550" i="1"/>
  <c r="U1549" i="1"/>
  <c r="T1549" i="1"/>
  <c r="U1548" i="1"/>
  <c r="T1548" i="1"/>
  <c r="U1547" i="1"/>
  <c r="T1547" i="1"/>
  <c r="U1546" i="1"/>
  <c r="T1546" i="1"/>
  <c r="U1545" i="1"/>
  <c r="T1545" i="1"/>
  <c r="U1544" i="1"/>
  <c r="T1544" i="1"/>
  <c r="U1543" i="1"/>
  <c r="T1543" i="1"/>
  <c r="U1542" i="1"/>
  <c r="T1542" i="1"/>
  <c r="U1541" i="1"/>
  <c r="T1541" i="1"/>
  <c r="U1540" i="1"/>
  <c r="T1540" i="1"/>
  <c r="U1539" i="1"/>
  <c r="T1539" i="1"/>
  <c r="U1538" i="1"/>
  <c r="T1538" i="1"/>
  <c r="U1537" i="1"/>
  <c r="T1537" i="1"/>
  <c r="U1536" i="1"/>
  <c r="T1536" i="1"/>
  <c r="U1535" i="1"/>
  <c r="T1535" i="1"/>
  <c r="U1534" i="1"/>
  <c r="T1534" i="1"/>
  <c r="U1533" i="1"/>
  <c r="T1533" i="1"/>
  <c r="U1532" i="1"/>
  <c r="T1532" i="1"/>
  <c r="U1531" i="1"/>
  <c r="T1531" i="1"/>
  <c r="U1530" i="1"/>
  <c r="T1530" i="1"/>
  <c r="U1529" i="1"/>
  <c r="T1529" i="1"/>
  <c r="U1528" i="1"/>
  <c r="T1528" i="1"/>
  <c r="U1527" i="1"/>
  <c r="T1527" i="1"/>
  <c r="U1526" i="1"/>
  <c r="T1526" i="1"/>
  <c r="U1525" i="1"/>
  <c r="T1525" i="1"/>
  <c r="U1524" i="1"/>
  <c r="T1524" i="1"/>
  <c r="U1523" i="1"/>
  <c r="T1523" i="1"/>
  <c r="U1522" i="1"/>
  <c r="T1522" i="1"/>
  <c r="U1521" i="1"/>
  <c r="T1521" i="1"/>
  <c r="U1520" i="1"/>
  <c r="T1520" i="1"/>
  <c r="U1519" i="1"/>
  <c r="T1519" i="1"/>
  <c r="U1518" i="1"/>
  <c r="T1518" i="1"/>
  <c r="U1517" i="1"/>
  <c r="T1517" i="1"/>
  <c r="U1516" i="1"/>
  <c r="T1516" i="1"/>
  <c r="U1515" i="1"/>
  <c r="T1515" i="1"/>
  <c r="U1514" i="1"/>
  <c r="T1514" i="1"/>
  <c r="U1513" i="1"/>
  <c r="T1513" i="1"/>
  <c r="U1512" i="1"/>
  <c r="T1512" i="1"/>
  <c r="U1511" i="1"/>
  <c r="T1511" i="1"/>
  <c r="U1510" i="1"/>
  <c r="T1510" i="1"/>
  <c r="U1509" i="1"/>
  <c r="T1509" i="1"/>
  <c r="U1508" i="1"/>
  <c r="T1508" i="1"/>
  <c r="U1507" i="1"/>
  <c r="T1507" i="1"/>
  <c r="U1506" i="1"/>
  <c r="T1506" i="1"/>
  <c r="U1505" i="1"/>
  <c r="T1505" i="1"/>
  <c r="U1504" i="1"/>
  <c r="T1504" i="1"/>
  <c r="U1503" i="1"/>
  <c r="T1503" i="1"/>
  <c r="U1502" i="1"/>
  <c r="T1502" i="1"/>
  <c r="U1501" i="1"/>
  <c r="T1501" i="1"/>
  <c r="U1500" i="1"/>
  <c r="T1500" i="1"/>
  <c r="U1499" i="1"/>
  <c r="T1499" i="1"/>
  <c r="U1498" i="1"/>
  <c r="T1498" i="1"/>
  <c r="U1497" i="1"/>
  <c r="T1497" i="1"/>
  <c r="U1496" i="1"/>
  <c r="T1496" i="1"/>
  <c r="U1495" i="1"/>
  <c r="T1495" i="1"/>
  <c r="U1494" i="1"/>
  <c r="T1494" i="1"/>
  <c r="U1493" i="1"/>
  <c r="T1493" i="1"/>
  <c r="U1492" i="1"/>
  <c r="T1492" i="1"/>
  <c r="U1491" i="1"/>
  <c r="T1491" i="1"/>
  <c r="U1490" i="1"/>
  <c r="T1490" i="1"/>
  <c r="U1489" i="1"/>
  <c r="T1489" i="1"/>
  <c r="U1488" i="1"/>
  <c r="T1488" i="1"/>
  <c r="U1487" i="1"/>
  <c r="T1487" i="1"/>
  <c r="U1486" i="1"/>
  <c r="T1486" i="1"/>
  <c r="U1485" i="1"/>
  <c r="T1485" i="1"/>
  <c r="U1484" i="1"/>
  <c r="T1484" i="1"/>
  <c r="U1483" i="1"/>
  <c r="T1483" i="1"/>
  <c r="U1482" i="1"/>
  <c r="T1482" i="1"/>
  <c r="U1481" i="1"/>
  <c r="T1481" i="1"/>
  <c r="U1480" i="1"/>
  <c r="T1480" i="1"/>
  <c r="U1479" i="1"/>
  <c r="T1479" i="1"/>
  <c r="U1478" i="1"/>
  <c r="T1478" i="1"/>
  <c r="U1477" i="1"/>
  <c r="T1477" i="1"/>
  <c r="U1476" i="1"/>
  <c r="T1476" i="1"/>
  <c r="U1475" i="1"/>
  <c r="T1475" i="1"/>
  <c r="U1474" i="1"/>
  <c r="T1474" i="1"/>
  <c r="U1473" i="1"/>
  <c r="T1473" i="1"/>
  <c r="U1472" i="1"/>
  <c r="T1472" i="1"/>
  <c r="U1471" i="1"/>
  <c r="T1471" i="1"/>
  <c r="U1470" i="1"/>
  <c r="T1470" i="1"/>
  <c r="U1469" i="1"/>
  <c r="T1469" i="1"/>
  <c r="U1468" i="1"/>
  <c r="T1468" i="1"/>
  <c r="U1467" i="1"/>
  <c r="T1467" i="1"/>
  <c r="U1466" i="1"/>
  <c r="T1466" i="1"/>
  <c r="U1465" i="1"/>
  <c r="T1465" i="1"/>
  <c r="U1464" i="1"/>
  <c r="T1464" i="1"/>
  <c r="U1463" i="1"/>
  <c r="T1463" i="1"/>
  <c r="U1462" i="1"/>
  <c r="T1462" i="1"/>
  <c r="U1461" i="1"/>
  <c r="T1461" i="1"/>
  <c r="U1460" i="1"/>
  <c r="T1460" i="1"/>
  <c r="U1459" i="1"/>
  <c r="T1459" i="1"/>
  <c r="U1458" i="1"/>
  <c r="T1458" i="1"/>
  <c r="U1457" i="1"/>
  <c r="T1457" i="1"/>
  <c r="U1456" i="1"/>
  <c r="T1456" i="1"/>
  <c r="U1455" i="1"/>
  <c r="T1455" i="1"/>
  <c r="U1454" i="1"/>
  <c r="T1454" i="1"/>
  <c r="U1453" i="1"/>
  <c r="T1453" i="1"/>
  <c r="U1452" i="1"/>
  <c r="T1452" i="1"/>
  <c r="U1451" i="1"/>
  <c r="T1451" i="1"/>
  <c r="U1450" i="1"/>
  <c r="T1450" i="1"/>
  <c r="U1449" i="1"/>
  <c r="T1449" i="1"/>
  <c r="U1448" i="1"/>
  <c r="T1448" i="1"/>
  <c r="U1447" i="1"/>
  <c r="T1447" i="1"/>
  <c r="U1446" i="1"/>
  <c r="T1446" i="1"/>
  <c r="U1445" i="1"/>
  <c r="T1445" i="1"/>
  <c r="U1444" i="1"/>
  <c r="T1444" i="1"/>
  <c r="U1443" i="1"/>
  <c r="T1443" i="1"/>
  <c r="U1442" i="1"/>
  <c r="T1442" i="1"/>
  <c r="U1441" i="1"/>
  <c r="T1441" i="1"/>
  <c r="U1440" i="1"/>
  <c r="T1440" i="1"/>
  <c r="U1439" i="1"/>
  <c r="T1439" i="1"/>
  <c r="U1438" i="1"/>
  <c r="T1438" i="1"/>
  <c r="U1437" i="1"/>
  <c r="T1437" i="1"/>
  <c r="U1436" i="1"/>
  <c r="T1436" i="1"/>
  <c r="U1435" i="1"/>
  <c r="T1435" i="1"/>
  <c r="U1434" i="1"/>
  <c r="T1434" i="1"/>
  <c r="U1433" i="1"/>
  <c r="T1433" i="1"/>
  <c r="U1432" i="1"/>
  <c r="T1432" i="1"/>
  <c r="U1431" i="1"/>
  <c r="T1431" i="1"/>
  <c r="U1430" i="1"/>
  <c r="T1430" i="1"/>
  <c r="U1429" i="1"/>
  <c r="T1429" i="1"/>
  <c r="U1428" i="1"/>
  <c r="T1428" i="1"/>
  <c r="U1427" i="1"/>
  <c r="T1427" i="1"/>
  <c r="U1426" i="1"/>
  <c r="T1426" i="1"/>
  <c r="U1425" i="1"/>
  <c r="T1425" i="1"/>
  <c r="U1424" i="1"/>
  <c r="T1424" i="1"/>
  <c r="U1423" i="1"/>
  <c r="T1423" i="1"/>
  <c r="U1422" i="1"/>
  <c r="T1422" i="1"/>
  <c r="U1421" i="1"/>
  <c r="T1421" i="1"/>
  <c r="U1420" i="1"/>
  <c r="T1420" i="1"/>
  <c r="U1419" i="1"/>
  <c r="T1419" i="1"/>
  <c r="U1418" i="1"/>
  <c r="T1418" i="1"/>
  <c r="U1417" i="1"/>
  <c r="T1417" i="1"/>
  <c r="U1416" i="1"/>
  <c r="T1416" i="1"/>
  <c r="U1415" i="1"/>
  <c r="T1415" i="1"/>
  <c r="U1414" i="1"/>
  <c r="T1414" i="1"/>
  <c r="U1413" i="1"/>
  <c r="T1413" i="1"/>
  <c r="U1412" i="1"/>
  <c r="T1412" i="1"/>
  <c r="U1411" i="1"/>
  <c r="T1411" i="1"/>
  <c r="U1410" i="1"/>
  <c r="T1410" i="1"/>
  <c r="U1409" i="1"/>
  <c r="T1409" i="1"/>
  <c r="U1408" i="1"/>
  <c r="T1408" i="1"/>
  <c r="U1407" i="1"/>
  <c r="T1407" i="1"/>
  <c r="U1406" i="1"/>
  <c r="T1406" i="1"/>
  <c r="U1405" i="1"/>
  <c r="T1405" i="1"/>
  <c r="U1404" i="1"/>
  <c r="T1404" i="1"/>
  <c r="U1403" i="1"/>
  <c r="T1403" i="1"/>
  <c r="U1402" i="1"/>
  <c r="T1402" i="1"/>
  <c r="U1401" i="1"/>
  <c r="T1401" i="1"/>
  <c r="U1400" i="1"/>
  <c r="T1400" i="1"/>
  <c r="U1399" i="1"/>
  <c r="T1399" i="1"/>
  <c r="U1398" i="1"/>
  <c r="T1398" i="1"/>
  <c r="U1397" i="1"/>
  <c r="T1397" i="1"/>
  <c r="U1396" i="1"/>
  <c r="T1396" i="1"/>
  <c r="U1395" i="1"/>
  <c r="T1395" i="1"/>
  <c r="U1394" i="1"/>
  <c r="T1394" i="1"/>
  <c r="U1393" i="1"/>
  <c r="T1393" i="1"/>
  <c r="U1392" i="1"/>
  <c r="T1392" i="1"/>
  <c r="U1391" i="1"/>
  <c r="T1391" i="1"/>
  <c r="U1390" i="1"/>
  <c r="T1390" i="1"/>
  <c r="U1389" i="1"/>
  <c r="T1389" i="1"/>
  <c r="U1388" i="1"/>
  <c r="T1388" i="1"/>
  <c r="U1387" i="1"/>
  <c r="T1387" i="1"/>
  <c r="U1386" i="1"/>
  <c r="T1386" i="1"/>
  <c r="U1385" i="1"/>
  <c r="T1385" i="1"/>
  <c r="U1384" i="1"/>
  <c r="T1384" i="1"/>
  <c r="U1383" i="1"/>
  <c r="T1383" i="1"/>
  <c r="U1382" i="1"/>
  <c r="T1382" i="1"/>
  <c r="U1381" i="1"/>
  <c r="T1381" i="1"/>
  <c r="U1380" i="1"/>
  <c r="T1380" i="1"/>
  <c r="U1379" i="1"/>
  <c r="T1379" i="1"/>
  <c r="U1378" i="1"/>
  <c r="T1378" i="1"/>
  <c r="U1377" i="1"/>
  <c r="T1377" i="1"/>
  <c r="U1376" i="1"/>
  <c r="T1376" i="1"/>
  <c r="U1375" i="1"/>
  <c r="T1375" i="1"/>
  <c r="U1374" i="1"/>
  <c r="T1374" i="1"/>
  <c r="U1373" i="1"/>
  <c r="T1373" i="1"/>
  <c r="U1372" i="1"/>
  <c r="T1372" i="1"/>
  <c r="U1371" i="1"/>
  <c r="T1371" i="1"/>
  <c r="U1370" i="1"/>
  <c r="T1370" i="1"/>
  <c r="U1369" i="1"/>
  <c r="T1369" i="1"/>
  <c r="U1368" i="1"/>
  <c r="T1368" i="1"/>
  <c r="U1367" i="1"/>
  <c r="T1367" i="1"/>
  <c r="U1366" i="1"/>
  <c r="T1366" i="1"/>
  <c r="U1365" i="1"/>
  <c r="T1365" i="1"/>
  <c r="U1364" i="1"/>
  <c r="T1364" i="1"/>
  <c r="U1363" i="1"/>
  <c r="T1363" i="1"/>
  <c r="U1362" i="1"/>
  <c r="T1362" i="1"/>
  <c r="U1361" i="1"/>
  <c r="T1361" i="1"/>
  <c r="U1360" i="1"/>
  <c r="T1360" i="1"/>
  <c r="U1359" i="1"/>
  <c r="T1359" i="1"/>
  <c r="U1358" i="1"/>
  <c r="T1358" i="1"/>
  <c r="U1357" i="1"/>
  <c r="T1357" i="1"/>
  <c r="U1356" i="1"/>
  <c r="T1356" i="1"/>
  <c r="U1355" i="1"/>
  <c r="T1355" i="1"/>
  <c r="U1354" i="1"/>
  <c r="T1354" i="1"/>
  <c r="U1353" i="1"/>
  <c r="T1353" i="1"/>
  <c r="U1352" i="1"/>
  <c r="T1352" i="1"/>
  <c r="U1351" i="1"/>
  <c r="T1351" i="1"/>
  <c r="U1350" i="1"/>
  <c r="T1350" i="1"/>
  <c r="U1349" i="1"/>
  <c r="T1349" i="1"/>
  <c r="U1348" i="1"/>
  <c r="T1348" i="1"/>
  <c r="U1347" i="1"/>
  <c r="T1347" i="1"/>
  <c r="U1346" i="1"/>
  <c r="T1346" i="1"/>
  <c r="U1345" i="1"/>
  <c r="T1345" i="1"/>
  <c r="U1344" i="1"/>
  <c r="T1344" i="1"/>
  <c r="U1343" i="1"/>
  <c r="T1343" i="1"/>
  <c r="U1342" i="1"/>
  <c r="T1342" i="1"/>
  <c r="U1341" i="1"/>
  <c r="T1341" i="1"/>
  <c r="U1340" i="1"/>
  <c r="T1340" i="1"/>
  <c r="U1339" i="1"/>
  <c r="T1339" i="1"/>
  <c r="U1338" i="1"/>
  <c r="T1338" i="1"/>
  <c r="U1337" i="1"/>
  <c r="T1337" i="1"/>
  <c r="U1336" i="1"/>
  <c r="T1336" i="1"/>
  <c r="U1335" i="1"/>
  <c r="T1335" i="1"/>
  <c r="U1334" i="1"/>
  <c r="T1334" i="1"/>
  <c r="U1333" i="1"/>
  <c r="T1333" i="1"/>
  <c r="U1332" i="1"/>
  <c r="T1332" i="1"/>
  <c r="U1331" i="1"/>
  <c r="T1331" i="1"/>
  <c r="U1330" i="1"/>
  <c r="T1330" i="1"/>
  <c r="U1329" i="1"/>
  <c r="T1329" i="1"/>
  <c r="U1328" i="1"/>
  <c r="T1328" i="1"/>
  <c r="U1327" i="1"/>
  <c r="T1327" i="1"/>
  <c r="U1326" i="1"/>
  <c r="T1326" i="1"/>
  <c r="U1325" i="1"/>
  <c r="T1325" i="1"/>
  <c r="U1324" i="1"/>
  <c r="T1324" i="1"/>
  <c r="U1323" i="1"/>
  <c r="T1323" i="1"/>
  <c r="U1322" i="1"/>
  <c r="T1322" i="1"/>
  <c r="U1321" i="1"/>
  <c r="T1321" i="1"/>
  <c r="U1320" i="1"/>
  <c r="T1320" i="1"/>
  <c r="U1319" i="1"/>
  <c r="T1319" i="1"/>
  <c r="U1318" i="1"/>
  <c r="T1318" i="1"/>
  <c r="U1317" i="1"/>
  <c r="T1317" i="1"/>
  <c r="U1316" i="1"/>
  <c r="T1316" i="1"/>
  <c r="U1315" i="1"/>
  <c r="T1315" i="1"/>
  <c r="U1314" i="1"/>
  <c r="T1314" i="1"/>
  <c r="U1313" i="1"/>
  <c r="T1313" i="1"/>
  <c r="U1312" i="1"/>
  <c r="T1312" i="1"/>
  <c r="U1311" i="1"/>
  <c r="T1311" i="1"/>
  <c r="U1310" i="1"/>
  <c r="T1310" i="1"/>
  <c r="U1309" i="1"/>
  <c r="T1309" i="1"/>
  <c r="U1308" i="1"/>
  <c r="T1308" i="1"/>
  <c r="U1307" i="1"/>
  <c r="T1307" i="1"/>
  <c r="U1306" i="1"/>
  <c r="T1306" i="1"/>
  <c r="U1305" i="1"/>
  <c r="T1305" i="1"/>
  <c r="U1304" i="1"/>
  <c r="T1304" i="1"/>
  <c r="U1303" i="1"/>
  <c r="T1303" i="1"/>
  <c r="U1302" i="1"/>
  <c r="T1302" i="1"/>
  <c r="U1301" i="1"/>
  <c r="T1301" i="1"/>
  <c r="U1300" i="1"/>
  <c r="T1300" i="1"/>
  <c r="U1299" i="1"/>
  <c r="T1299" i="1"/>
  <c r="U1298" i="1"/>
  <c r="T1298" i="1"/>
  <c r="U1297" i="1"/>
  <c r="T1297" i="1"/>
  <c r="U1296" i="1"/>
  <c r="T1296" i="1"/>
  <c r="U1295" i="1"/>
  <c r="T1295" i="1"/>
  <c r="U1294" i="1"/>
  <c r="T1294" i="1"/>
  <c r="U1293" i="1"/>
  <c r="T1293" i="1"/>
  <c r="U1292" i="1"/>
  <c r="T1292" i="1"/>
  <c r="U1291" i="1"/>
  <c r="T1291" i="1"/>
  <c r="U1290" i="1"/>
  <c r="T1290" i="1"/>
  <c r="U1289" i="1"/>
  <c r="T1289" i="1"/>
  <c r="U1288" i="1"/>
  <c r="T1288" i="1"/>
  <c r="U1287" i="1"/>
  <c r="T1287" i="1"/>
  <c r="U1286" i="1"/>
  <c r="T1286" i="1"/>
  <c r="U1285" i="1"/>
  <c r="T1285" i="1"/>
  <c r="U1284" i="1"/>
  <c r="T1284" i="1"/>
  <c r="U1283" i="1"/>
  <c r="T1283" i="1"/>
  <c r="U1282" i="1"/>
  <c r="T1282" i="1"/>
  <c r="U1281" i="1"/>
  <c r="T1281" i="1"/>
  <c r="U1280" i="1"/>
  <c r="T1280" i="1"/>
  <c r="U1279" i="1"/>
  <c r="T1279" i="1"/>
  <c r="U1278" i="1"/>
  <c r="T1278" i="1"/>
  <c r="U1277" i="1"/>
  <c r="T1277" i="1"/>
  <c r="U1276" i="1"/>
  <c r="T1276" i="1"/>
  <c r="U1275" i="1"/>
  <c r="T1275" i="1"/>
  <c r="U1274" i="1"/>
  <c r="T1274" i="1"/>
  <c r="U1273" i="1"/>
  <c r="T1273" i="1"/>
  <c r="U1272" i="1"/>
  <c r="T1272" i="1"/>
  <c r="U1271" i="1"/>
  <c r="T1271" i="1"/>
  <c r="U1270" i="1"/>
  <c r="T1270" i="1"/>
  <c r="U1269" i="1"/>
  <c r="T1269" i="1"/>
  <c r="U1268" i="1"/>
  <c r="T1268" i="1"/>
  <c r="U1267" i="1"/>
  <c r="T1267" i="1"/>
  <c r="U1266" i="1"/>
  <c r="T1266" i="1"/>
  <c r="U1265" i="1"/>
  <c r="T1265" i="1"/>
  <c r="U1264" i="1"/>
  <c r="T1264" i="1"/>
  <c r="U1263" i="1"/>
  <c r="T1263" i="1"/>
  <c r="U1262" i="1"/>
  <c r="T1262" i="1"/>
  <c r="U1261" i="1"/>
  <c r="T1261" i="1"/>
  <c r="U1260" i="1"/>
  <c r="T1260" i="1"/>
  <c r="U1259" i="1"/>
  <c r="T1259" i="1"/>
  <c r="U1258" i="1"/>
  <c r="T1258" i="1"/>
  <c r="U1257" i="1"/>
  <c r="T1257" i="1"/>
  <c r="U1256" i="1"/>
  <c r="T1256" i="1"/>
  <c r="U1255" i="1"/>
  <c r="T1255" i="1"/>
  <c r="U1254" i="1"/>
  <c r="T1254" i="1"/>
  <c r="U1253" i="1"/>
  <c r="T1253" i="1"/>
  <c r="U1252" i="1"/>
  <c r="T1252" i="1"/>
  <c r="U1251" i="1"/>
  <c r="T1251" i="1"/>
  <c r="U1250" i="1"/>
  <c r="T1250" i="1"/>
  <c r="U1249" i="1"/>
  <c r="T1249" i="1"/>
  <c r="U1248" i="1"/>
  <c r="T1248" i="1"/>
  <c r="U1247" i="1"/>
  <c r="T1247" i="1"/>
  <c r="U1246" i="1"/>
  <c r="T1246" i="1"/>
  <c r="U1245" i="1"/>
  <c r="T1245" i="1"/>
  <c r="U1244" i="1"/>
  <c r="T1244" i="1"/>
  <c r="U1243" i="1"/>
  <c r="T1243" i="1"/>
  <c r="U1242" i="1"/>
  <c r="T1242" i="1"/>
  <c r="U1241" i="1"/>
  <c r="T1241" i="1"/>
  <c r="U1240" i="1"/>
  <c r="T1240" i="1"/>
  <c r="U1239" i="1"/>
  <c r="T1239" i="1"/>
  <c r="U1238" i="1"/>
  <c r="T1238" i="1"/>
  <c r="U1237" i="1"/>
  <c r="T1237" i="1"/>
  <c r="U1236" i="1"/>
  <c r="T1236" i="1"/>
  <c r="U1235" i="1"/>
  <c r="T1235" i="1"/>
  <c r="U1234" i="1"/>
  <c r="T1234" i="1"/>
  <c r="U1233" i="1"/>
  <c r="T1233" i="1"/>
  <c r="U1232" i="1"/>
  <c r="T1232" i="1"/>
  <c r="U1231" i="1"/>
  <c r="T1231" i="1"/>
  <c r="U1230" i="1"/>
  <c r="T1230" i="1"/>
  <c r="U1229" i="1"/>
  <c r="T1229" i="1"/>
  <c r="U1228" i="1"/>
  <c r="T1228" i="1"/>
  <c r="U1227" i="1"/>
  <c r="T1227" i="1"/>
  <c r="U1226" i="1"/>
  <c r="T1226" i="1"/>
  <c r="U1225" i="1"/>
  <c r="T1225" i="1"/>
  <c r="U1224" i="1"/>
  <c r="T1224" i="1"/>
  <c r="U1223" i="1"/>
  <c r="T1223" i="1"/>
  <c r="U1222" i="1"/>
  <c r="T1222" i="1"/>
  <c r="U1221" i="1"/>
  <c r="T1221" i="1"/>
  <c r="U1220" i="1"/>
  <c r="T1220" i="1"/>
  <c r="U1219" i="1"/>
  <c r="T1219" i="1"/>
  <c r="U1218" i="1"/>
  <c r="T1218" i="1"/>
  <c r="U1217" i="1"/>
  <c r="T1217" i="1"/>
  <c r="U1216" i="1"/>
  <c r="T1216" i="1"/>
  <c r="U1215" i="1"/>
  <c r="T1215" i="1"/>
  <c r="U1214" i="1"/>
  <c r="T1214" i="1"/>
  <c r="U1213" i="1"/>
  <c r="T1213" i="1"/>
  <c r="U1212" i="1"/>
  <c r="T1212" i="1"/>
  <c r="U1211" i="1"/>
  <c r="T1211" i="1"/>
  <c r="U1210" i="1"/>
  <c r="T1210" i="1"/>
  <c r="U1209" i="1"/>
  <c r="T1209" i="1"/>
  <c r="U1208" i="1"/>
  <c r="T1208" i="1"/>
  <c r="U1207" i="1"/>
  <c r="T1207" i="1"/>
  <c r="U1206" i="1"/>
  <c r="T1206" i="1"/>
  <c r="U1205" i="1"/>
  <c r="T1205" i="1"/>
  <c r="U1204" i="1"/>
  <c r="T1204" i="1"/>
  <c r="U1203" i="1"/>
  <c r="T1203" i="1"/>
  <c r="U1202" i="1"/>
  <c r="T1202" i="1"/>
  <c r="U1201" i="1"/>
  <c r="T1201" i="1"/>
  <c r="U1200" i="1"/>
  <c r="T1200" i="1"/>
  <c r="U1199" i="1"/>
  <c r="T1199" i="1"/>
  <c r="U1198" i="1"/>
  <c r="T1198" i="1"/>
  <c r="U1197" i="1"/>
  <c r="T1197" i="1"/>
  <c r="U1196" i="1"/>
  <c r="T1196" i="1"/>
  <c r="U1195" i="1"/>
  <c r="T1195" i="1"/>
  <c r="U1194" i="1"/>
  <c r="T1194" i="1"/>
  <c r="U1193" i="1"/>
  <c r="T1193" i="1"/>
  <c r="U1192" i="1"/>
  <c r="T1192" i="1"/>
  <c r="U1191" i="1"/>
  <c r="T1191" i="1"/>
  <c r="U1190" i="1"/>
  <c r="T1190" i="1"/>
  <c r="U1189" i="1"/>
  <c r="T1189" i="1"/>
  <c r="U1188" i="1"/>
  <c r="T1188" i="1"/>
  <c r="U1187" i="1"/>
  <c r="T1187" i="1"/>
  <c r="U1186" i="1"/>
  <c r="T1186" i="1"/>
  <c r="U1185" i="1"/>
  <c r="T1185" i="1"/>
  <c r="U1184" i="1"/>
  <c r="T1184" i="1"/>
  <c r="U1183" i="1"/>
  <c r="T1183" i="1"/>
  <c r="U1182" i="1"/>
  <c r="T1182" i="1"/>
  <c r="U1181" i="1"/>
  <c r="T1181" i="1"/>
  <c r="U1180" i="1"/>
  <c r="T1180" i="1"/>
  <c r="U1179" i="1"/>
  <c r="T1179" i="1"/>
  <c r="U1178" i="1"/>
  <c r="T1178" i="1"/>
  <c r="U1177" i="1"/>
  <c r="T1177" i="1"/>
  <c r="U1176" i="1"/>
  <c r="T1176" i="1"/>
  <c r="U1175" i="1"/>
  <c r="T1175" i="1"/>
  <c r="U1174" i="1"/>
  <c r="T1174" i="1"/>
  <c r="U1173" i="1"/>
  <c r="T1173" i="1"/>
  <c r="U1172" i="1"/>
  <c r="T1172" i="1"/>
  <c r="U1171" i="1"/>
  <c r="T1171" i="1"/>
  <c r="U1170" i="1"/>
  <c r="T1170" i="1"/>
  <c r="U1169" i="1"/>
  <c r="T1169" i="1"/>
  <c r="U1168" i="1"/>
  <c r="T1168" i="1"/>
  <c r="U1167" i="1"/>
  <c r="T1167" i="1"/>
  <c r="U1166" i="1"/>
  <c r="T1166" i="1"/>
  <c r="U1165" i="1"/>
  <c r="T1165" i="1"/>
  <c r="U1164" i="1"/>
  <c r="T1164" i="1"/>
  <c r="U1163" i="1"/>
  <c r="T1163" i="1"/>
  <c r="U1162" i="1"/>
  <c r="T1162" i="1"/>
  <c r="U1161" i="1"/>
  <c r="T1161" i="1"/>
  <c r="U1160" i="1"/>
  <c r="T1160" i="1"/>
  <c r="U1159" i="1"/>
  <c r="T1159" i="1"/>
  <c r="U1158" i="1"/>
  <c r="T1158" i="1"/>
  <c r="U1157" i="1"/>
  <c r="T1157" i="1"/>
  <c r="U1156" i="1"/>
  <c r="T1156" i="1"/>
  <c r="U1155" i="1"/>
  <c r="T1155" i="1"/>
  <c r="U1154" i="1"/>
  <c r="T1154" i="1"/>
  <c r="U1153" i="1"/>
  <c r="T1153" i="1"/>
  <c r="U1152" i="1"/>
  <c r="T1152" i="1"/>
  <c r="U1151" i="1"/>
  <c r="T1151" i="1"/>
  <c r="U1150" i="1"/>
  <c r="T1150" i="1"/>
  <c r="U1149" i="1"/>
  <c r="T1149" i="1"/>
  <c r="U1148" i="1"/>
  <c r="T1148" i="1"/>
  <c r="U1147" i="1"/>
  <c r="T1147" i="1"/>
  <c r="U1146" i="1"/>
  <c r="T1146" i="1"/>
  <c r="U1145" i="1"/>
  <c r="T1145" i="1"/>
  <c r="U1144" i="1"/>
  <c r="T1144" i="1"/>
  <c r="U1143" i="1"/>
  <c r="T1143" i="1"/>
  <c r="U1142" i="1"/>
  <c r="T1142" i="1"/>
  <c r="U1141" i="1"/>
  <c r="T1141" i="1"/>
  <c r="U1140" i="1"/>
  <c r="T1140" i="1"/>
  <c r="U1139" i="1"/>
  <c r="T1139" i="1"/>
  <c r="U1138" i="1"/>
  <c r="T1138" i="1"/>
  <c r="U1137" i="1"/>
  <c r="T1137" i="1"/>
  <c r="U1136" i="1"/>
  <c r="T1136" i="1"/>
  <c r="U1135" i="1"/>
  <c r="T1135" i="1"/>
  <c r="U1134" i="1"/>
  <c r="T1134" i="1"/>
  <c r="U1133" i="1"/>
  <c r="T1133" i="1"/>
  <c r="U1132" i="1"/>
  <c r="T1132" i="1"/>
  <c r="U1131" i="1"/>
  <c r="T1131" i="1"/>
  <c r="U1130" i="1"/>
  <c r="T1130" i="1"/>
  <c r="U1129" i="1"/>
  <c r="T1129" i="1"/>
  <c r="U1128" i="1"/>
  <c r="T1128" i="1"/>
  <c r="U1127" i="1"/>
  <c r="T1127" i="1"/>
  <c r="U1126" i="1"/>
  <c r="T1126" i="1"/>
  <c r="U1125" i="1"/>
  <c r="T1125" i="1"/>
  <c r="U1124" i="1"/>
  <c r="T1124" i="1"/>
  <c r="U1123" i="1"/>
  <c r="T1123" i="1"/>
  <c r="U1122" i="1"/>
  <c r="T1122" i="1"/>
  <c r="U1121" i="1"/>
  <c r="T1121" i="1"/>
  <c r="U1120" i="1"/>
  <c r="T1120" i="1"/>
  <c r="U1119" i="1"/>
  <c r="T1119" i="1"/>
  <c r="U1118" i="1"/>
  <c r="T1118" i="1"/>
  <c r="U1117" i="1"/>
  <c r="T1117" i="1"/>
  <c r="U1116" i="1"/>
  <c r="T1116" i="1"/>
  <c r="U1115" i="1"/>
  <c r="T1115" i="1"/>
  <c r="U1114" i="1"/>
  <c r="T1114" i="1"/>
  <c r="U1113" i="1"/>
  <c r="T1113" i="1"/>
  <c r="U1112" i="1"/>
  <c r="T1112" i="1"/>
  <c r="U1111" i="1"/>
  <c r="T1111" i="1"/>
  <c r="U1110" i="1"/>
  <c r="T1110" i="1"/>
  <c r="U1109" i="1"/>
  <c r="T1109" i="1"/>
  <c r="U1108" i="1"/>
  <c r="T1108" i="1"/>
  <c r="U1107" i="1"/>
  <c r="T1107" i="1"/>
  <c r="U1106" i="1"/>
  <c r="T1106" i="1"/>
  <c r="U1105" i="1"/>
  <c r="T1105" i="1"/>
  <c r="U1104" i="1"/>
  <c r="T1104" i="1"/>
  <c r="U1103" i="1"/>
  <c r="T1103" i="1"/>
  <c r="U1102" i="1"/>
  <c r="T1102" i="1"/>
  <c r="U1101" i="1"/>
  <c r="T1101" i="1"/>
  <c r="U1100" i="1"/>
  <c r="T1100" i="1"/>
  <c r="U1099" i="1"/>
  <c r="T1099" i="1"/>
  <c r="U1098" i="1"/>
  <c r="T1098" i="1"/>
  <c r="U1097" i="1"/>
  <c r="T1097" i="1"/>
  <c r="U1096" i="1"/>
  <c r="T1096" i="1"/>
  <c r="U1095" i="1"/>
  <c r="T1095" i="1"/>
  <c r="U1094" i="1"/>
  <c r="T1094" i="1"/>
  <c r="U1093" i="1"/>
  <c r="T1093" i="1"/>
  <c r="U1092" i="1"/>
  <c r="T1092" i="1"/>
  <c r="U1091" i="1"/>
  <c r="T1091" i="1"/>
  <c r="U1090" i="1"/>
  <c r="T1090" i="1"/>
  <c r="U1089" i="1"/>
  <c r="T1089" i="1"/>
  <c r="U1088" i="1"/>
  <c r="T1088" i="1"/>
  <c r="U1087" i="1"/>
  <c r="T1087" i="1"/>
  <c r="U1086" i="1"/>
  <c r="T1086" i="1"/>
  <c r="U1085" i="1"/>
  <c r="T1085" i="1"/>
  <c r="U1084" i="1"/>
  <c r="T1084" i="1"/>
  <c r="U1083" i="1"/>
  <c r="T1083" i="1"/>
  <c r="U1082" i="1"/>
  <c r="T1082" i="1"/>
  <c r="U1081" i="1"/>
  <c r="T1081" i="1"/>
  <c r="U1080" i="1"/>
  <c r="T1080" i="1"/>
  <c r="U1079" i="1"/>
  <c r="T1079" i="1"/>
  <c r="U1078" i="1"/>
  <c r="T1078" i="1"/>
  <c r="U1077" i="1"/>
  <c r="T1077" i="1"/>
  <c r="U1076" i="1"/>
  <c r="T1076" i="1"/>
  <c r="U1075" i="1"/>
  <c r="T1075" i="1"/>
  <c r="U1074" i="1"/>
  <c r="T1074" i="1"/>
  <c r="U1073" i="1"/>
  <c r="T1073" i="1"/>
  <c r="U1072" i="1"/>
  <c r="T1072" i="1"/>
  <c r="U1071" i="1"/>
  <c r="T1071" i="1"/>
  <c r="U1070" i="1"/>
  <c r="T1070" i="1"/>
  <c r="U1069" i="1"/>
  <c r="T1069" i="1"/>
  <c r="U1068" i="1"/>
  <c r="T1068" i="1"/>
  <c r="U1067" i="1"/>
  <c r="T1067" i="1"/>
  <c r="U1066" i="1"/>
  <c r="T1066" i="1"/>
  <c r="U1065" i="1"/>
  <c r="T1065" i="1"/>
  <c r="U1064" i="1"/>
  <c r="T1064" i="1"/>
  <c r="U1063" i="1"/>
  <c r="T1063" i="1"/>
  <c r="U1062" i="1"/>
  <c r="T1062" i="1"/>
  <c r="U1061" i="1"/>
  <c r="T1061" i="1"/>
  <c r="U1060" i="1"/>
  <c r="T1060" i="1"/>
  <c r="U1059" i="1"/>
  <c r="T1059" i="1"/>
  <c r="U1058" i="1"/>
  <c r="T1058" i="1"/>
  <c r="U1057" i="1"/>
  <c r="T1057" i="1"/>
  <c r="U1056" i="1"/>
  <c r="T1056" i="1"/>
  <c r="U1055" i="1"/>
  <c r="T1055" i="1"/>
  <c r="U1054" i="1"/>
  <c r="T1054" i="1"/>
  <c r="U1053" i="1"/>
  <c r="T1053" i="1"/>
  <c r="U1052" i="1"/>
  <c r="T1052" i="1"/>
  <c r="U1051" i="1"/>
  <c r="T1051" i="1"/>
  <c r="U1050" i="1"/>
  <c r="T1050" i="1"/>
  <c r="U1049" i="1"/>
  <c r="T1049" i="1"/>
  <c r="U1048" i="1"/>
  <c r="T1048" i="1"/>
  <c r="U1047" i="1"/>
  <c r="T1047" i="1"/>
  <c r="U1046" i="1"/>
  <c r="T1046" i="1"/>
  <c r="U1045" i="1"/>
  <c r="T1045" i="1"/>
  <c r="U1044" i="1"/>
  <c r="T1044" i="1"/>
  <c r="U1043" i="1"/>
  <c r="T1043" i="1"/>
  <c r="U1042" i="1"/>
  <c r="T1042" i="1"/>
  <c r="U1041" i="1"/>
  <c r="T1041" i="1"/>
  <c r="U1040" i="1"/>
  <c r="T1040" i="1"/>
  <c r="U1039" i="1"/>
  <c r="T1039" i="1"/>
  <c r="U1038" i="1"/>
  <c r="T1038" i="1"/>
  <c r="U1037" i="1"/>
  <c r="T1037" i="1"/>
  <c r="U1036" i="1"/>
  <c r="T1036" i="1"/>
  <c r="U1035" i="1"/>
  <c r="T1035" i="1"/>
  <c r="U1034" i="1"/>
  <c r="T1034" i="1"/>
  <c r="U1033" i="1"/>
  <c r="T1033" i="1"/>
  <c r="U1032" i="1"/>
  <c r="T1032" i="1"/>
  <c r="U1031" i="1"/>
  <c r="T1031" i="1"/>
  <c r="U1030" i="1"/>
  <c r="T1030" i="1"/>
  <c r="U1029" i="1"/>
  <c r="T1029" i="1"/>
  <c r="U1028" i="1"/>
  <c r="T1028" i="1"/>
  <c r="U1027" i="1"/>
  <c r="T1027" i="1"/>
  <c r="U1026" i="1"/>
  <c r="T1026" i="1"/>
  <c r="U1025" i="1"/>
  <c r="T1025" i="1"/>
  <c r="U1024" i="1"/>
  <c r="T1024" i="1"/>
  <c r="U1023" i="1"/>
  <c r="T1023" i="1"/>
  <c r="U1022" i="1"/>
  <c r="T1022" i="1"/>
  <c r="U1021" i="1"/>
  <c r="T1021" i="1"/>
  <c r="U1020" i="1"/>
  <c r="T1020" i="1"/>
  <c r="U1019" i="1"/>
  <c r="T1019" i="1"/>
  <c r="U1018" i="1"/>
  <c r="T1018" i="1"/>
  <c r="U1017" i="1"/>
  <c r="T1017" i="1"/>
  <c r="U1016" i="1"/>
  <c r="T1016" i="1"/>
  <c r="U1015" i="1"/>
  <c r="T1015" i="1"/>
  <c r="U1014" i="1"/>
  <c r="T1014" i="1"/>
  <c r="U1013" i="1"/>
  <c r="T1013" i="1"/>
  <c r="U1012" i="1"/>
  <c r="T1012" i="1"/>
  <c r="U1011" i="1"/>
  <c r="T1011" i="1"/>
  <c r="U1010" i="1"/>
  <c r="T1010" i="1"/>
  <c r="U1009" i="1"/>
  <c r="T1009" i="1"/>
  <c r="U1008" i="1"/>
  <c r="T1008" i="1"/>
  <c r="U1007" i="1"/>
  <c r="T1007" i="1"/>
  <c r="U1006" i="1"/>
  <c r="T1006" i="1"/>
  <c r="U1005" i="1"/>
  <c r="T1005" i="1"/>
  <c r="U1004" i="1"/>
  <c r="T1004" i="1"/>
  <c r="U1003" i="1"/>
  <c r="T1003" i="1"/>
  <c r="U1002" i="1"/>
  <c r="T1002" i="1"/>
  <c r="U1001" i="1"/>
  <c r="T1001" i="1"/>
  <c r="U1000" i="1"/>
  <c r="T1000" i="1"/>
  <c r="U999" i="1"/>
  <c r="T999" i="1"/>
  <c r="U998" i="1"/>
  <c r="T998" i="1"/>
  <c r="U997" i="1"/>
  <c r="T997" i="1"/>
  <c r="U996" i="1"/>
  <c r="T996" i="1"/>
  <c r="U995" i="1"/>
  <c r="T995" i="1"/>
  <c r="U994" i="1"/>
  <c r="T994" i="1"/>
  <c r="U993" i="1"/>
  <c r="T993" i="1"/>
  <c r="U992" i="1"/>
  <c r="T992" i="1"/>
  <c r="U991" i="1"/>
  <c r="T991" i="1"/>
  <c r="U990" i="1"/>
  <c r="T990" i="1"/>
  <c r="U989" i="1"/>
  <c r="T989" i="1"/>
  <c r="U988" i="1"/>
  <c r="T988" i="1"/>
  <c r="U987" i="1"/>
  <c r="T987" i="1"/>
  <c r="U986" i="1"/>
  <c r="T986" i="1"/>
  <c r="U985" i="1"/>
  <c r="T985" i="1"/>
  <c r="U984" i="1"/>
  <c r="T984" i="1"/>
  <c r="U983" i="1"/>
  <c r="T983" i="1"/>
  <c r="U982" i="1"/>
  <c r="T982" i="1"/>
  <c r="U981" i="1"/>
  <c r="T981" i="1"/>
  <c r="U980" i="1"/>
  <c r="T980" i="1"/>
  <c r="U979" i="1"/>
  <c r="T979" i="1"/>
  <c r="U978" i="1"/>
  <c r="T978" i="1"/>
  <c r="U977" i="1"/>
  <c r="T977" i="1"/>
  <c r="U976" i="1"/>
  <c r="T976" i="1"/>
  <c r="U975" i="1"/>
  <c r="T975" i="1"/>
  <c r="U974" i="1"/>
  <c r="T974" i="1"/>
  <c r="U973" i="1"/>
  <c r="T973" i="1"/>
  <c r="U972" i="1"/>
  <c r="T972" i="1"/>
  <c r="U971" i="1"/>
  <c r="T971" i="1"/>
  <c r="U970" i="1"/>
  <c r="T970" i="1"/>
  <c r="U969" i="1"/>
  <c r="T969" i="1"/>
  <c r="U968" i="1"/>
  <c r="T968" i="1"/>
  <c r="U967" i="1"/>
  <c r="T967" i="1"/>
  <c r="U966" i="1"/>
  <c r="T966" i="1"/>
  <c r="U965" i="1"/>
  <c r="T965" i="1"/>
  <c r="U964" i="1"/>
  <c r="T964" i="1"/>
  <c r="U963" i="1"/>
  <c r="T963" i="1"/>
  <c r="U962" i="1"/>
  <c r="T962" i="1"/>
  <c r="U961" i="1"/>
  <c r="T961" i="1"/>
  <c r="U960" i="1"/>
  <c r="T960" i="1"/>
  <c r="U959" i="1"/>
  <c r="T959" i="1"/>
  <c r="U958" i="1"/>
  <c r="T958" i="1"/>
  <c r="U957" i="1"/>
  <c r="T957" i="1"/>
  <c r="U956" i="1"/>
  <c r="T956" i="1"/>
  <c r="U955" i="1"/>
  <c r="T955" i="1"/>
  <c r="U954" i="1"/>
  <c r="T954" i="1"/>
  <c r="U953" i="1"/>
  <c r="T953" i="1"/>
  <c r="U952" i="1"/>
  <c r="T952" i="1"/>
  <c r="U951" i="1"/>
  <c r="T951" i="1"/>
  <c r="U950" i="1"/>
  <c r="T950" i="1"/>
  <c r="U949" i="1"/>
  <c r="T949" i="1"/>
  <c r="U948" i="1"/>
  <c r="T948" i="1"/>
  <c r="U947" i="1"/>
  <c r="T947" i="1"/>
  <c r="U946" i="1"/>
  <c r="T946" i="1"/>
  <c r="U945" i="1"/>
  <c r="T945" i="1"/>
  <c r="U944" i="1"/>
  <c r="T944" i="1"/>
  <c r="U943" i="1"/>
  <c r="T943" i="1"/>
  <c r="U942" i="1"/>
  <c r="T942" i="1"/>
  <c r="U941" i="1"/>
  <c r="T941" i="1"/>
  <c r="U940" i="1"/>
  <c r="T940" i="1"/>
  <c r="U939" i="1"/>
  <c r="T939" i="1"/>
  <c r="U938" i="1"/>
  <c r="T938" i="1"/>
  <c r="U937" i="1"/>
  <c r="T937" i="1"/>
  <c r="U936" i="1"/>
  <c r="T936" i="1"/>
  <c r="U935" i="1"/>
  <c r="T935" i="1"/>
  <c r="U934" i="1"/>
  <c r="T934" i="1"/>
  <c r="U933" i="1"/>
  <c r="T933" i="1"/>
  <c r="U932" i="1"/>
  <c r="T932" i="1"/>
  <c r="U931" i="1"/>
  <c r="T931" i="1"/>
  <c r="U930" i="1"/>
  <c r="T930" i="1"/>
  <c r="U929" i="1"/>
  <c r="T929" i="1"/>
  <c r="U928" i="1"/>
  <c r="T928" i="1"/>
  <c r="U927" i="1"/>
  <c r="T927" i="1"/>
  <c r="U926" i="1"/>
  <c r="T926" i="1"/>
  <c r="U925" i="1"/>
  <c r="T925" i="1"/>
  <c r="U924" i="1"/>
  <c r="T924" i="1"/>
  <c r="U923" i="1"/>
  <c r="T923" i="1"/>
  <c r="U922" i="1"/>
  <c r="T922" i="1"/>
  <c r="U921" i="1"/>
  <c r="T921" i="1"/>
  <c r="U920" i="1"/>
  <c r="T920" i="1"/>
  <c r="U919" i="1"/>
  <c r="T919" i="1"/>
  <c r="U918" i="1"/>
  <c r="T918" i="1"/>
  <c r="U917" i="1"/>
  <c r="T917" i="1"/>
  <c r="U916" i="1"/>
  <c r="T916" i="1"/>
  <c r="U915" i="1"/>
  <c r="T915" i="1"/>
  <c r="U914" i="1"/>
  <c r="T914" i="1"/>
  <c r="U913" i="1"/>
  <c r="T913" i="1"/>
  <c r="U912" i="1"/>
  <c r="T912" i="1"/>
  <c r="U911" i="1"/>
  <c r="T911" i="1"/>
  <c r="U910" i="1"/>
  <c r="T910" i="1"/>
  <c r="U909" i="1"/>
  <c r="T909" i="1"/>
  <c r="U908" i="1"/>
  <c r="T908" i="1"/>
  <c r="U907" i="1"/>
  <c r="T907" i="1"/>
  <c r="U906" i="1"/>
  <c r="T906" i="1"/>
  <c r="U905" i="1"/>
  <c r="T905" i="1"/>
  <c r="U904" i="1"/>
  <c r="T904" i="1"/>
  <c r="U903" i="1"/>
  <c r="T903" i="1"/>
  <c r="U902" i="1"/>
  <c r="T902" i="1"/>
  <c r="U901" i="1"/>
  <c r="T901" i="1"/>
  <c r="U900" i="1"/>
  <c r="T900" i="1"/>
  <c r="U899" i="1"/>
  <c r="T899" i="1"/>
  <c r="U898" i="1"/>
  <c r="T898" i="1"/>
  <c r="U897" i="1"/>
  <c r="T897" i="1"/>
  <c r="U896" i="1"/>
  <c r="T896" i="1"/>
  <c r="U895" i="1"/>
  <c r="T895" i="1"/>
  <c r="U894" i="1"/>
  <c r="T894" i="1"/>
  <c r="U893" i="1"/>
  <c r="T893" i="1"/>
  <c r="U892" i="1"/>
  <c r="T892" i="1"/>
  <c r="U891" i="1"/>
  <c r="T891" i="1"/>
  <c r="U890" i="1"/>
  <c r="T890" i="1"/>
  <c r="U889" i="1"/>
  <c r="T889" i="1"/>
  <c r="U888" i="1"/>
  <c r="T888" i="1"/>
  <c r="U887" i="1"/>
  <c r="T887" i="1"/>
  <c r="U886" i="1"/>
  <c r="T886" i="1"/>
  <c r="U885" i="1"/>
  <c r="T885" i="1"/>
  <c r="U884" i="1"/>
  <c r="T884" i="1"/>
  <c r="U883" i="1"/>
  <c r="T883" i="1"/>
  <c r="U882" i="1"/>
  <c r="T882" i="1"/>
  <c r="U881" i="1"/>
  <c r="T881" i="1"/>
  <c r="U880" i="1"/>
  <c r="T880" i="1"/>
  <c r="U879" i="1"/>
  <c r="T879" i="1"/>
  <c r="U878" i="1"/>
  <c r="T878" i="1"/>
  <c r="U877" i="1"/>
  <c r="T877" i="1"/>
  <c r="U876" i="1"/>
  <c r="T876" i="1"/>
  <c r="U875" i="1"/>
  <c r="T875" i="1"/>
  <c r="U874" i="1"/>
  <c r="T874" i="1"/>
  <c r="U873" i="1"/>
  <c r="T873" i="1"/>
  <c r="U872" i="1"/>
  <c r="T872" i="1"/>
  <c r="U871" i="1"/>
  <c r="T871" i="1"/>
  <c r="U870" i="1"/>
  <c r="T870" i="1"/>
  <c r="U869" i="1"/>
  <c r="T869" i="1"/>
  <c r="U868" i="1"/>
  <c r="T868" i="1"/>
  <c r="U867" i="1"/>
  <c r="T867" i="1"/>
  <c r="U866" i="1"/>
  <c r="T866" i="1"/>
  <c r="U865" i="1"/>
  <c r="T865" i="1"/>
  <c r="U864" i="1"/>
  <c r="T864" i="1"/>
  <c r="U863" i="1"/>
  <c r="T863" i="1"/>
  <c r="U862" i="1"/>
  <c r="T862" i="1"/>
  <c r="U861" i="1"/>
  <c r="T861" i="1"/>
  <c r="U860" i="1"/>
  <c r="T860" i="1"/>
  <c r="U859" i="1"/>
  <c r="T859" i="1"/>
  <c r="U858" i="1"/>
  <c r="T858" i="1"/>
  <c r="U857" i="1"/>
  <c r="T857" i="1"/>
  <c r="U856" i="1"/>
  <c r="T856" i="1"/>
  <c r="U855" i="1"/>
  <c r="T855" i="1"/>
  <c r="U854" i="1"/>
  <c r="T854" i="1"/>
  <c r="U853" i="1"/>
  <c r="T853" i="1"/>
  <c r="U852" i="1"/>
  <c r="T852" i="1"/>
  <c r="U851" i="1"/>
  <c r="T851" i="1"/>
  <c r="U850" i="1"/>
  <c r="T850" i="1"/>
  <c r="U849" i="1"/>
  <c r="T849" i="1"/>
  <c r="U848" i="1"/>
  <c r="T848" i="1"/>
  <c r="U847" i="1"/>
  <c r="T847" i="1"/>
  <c r="U846" i="1"/>
  <c r="T846" i="1"/>
  <c r="U845" i="1"/>
  <c r="T845" i="1"/>
  <c r="U844" i="1"/>
  <c r="T844" i="1"/>
  <c r="U843" i="1"/>
  <c r="T843" i="1"/>
  <c r="U842" i="1"/>
  <c r="T842" i="1"/>
  <c r="U841" i="1"/>
  <c r="T841" i="1"/>
  <c r="U840" i="1"/>
  <c r="T840" i="1"/>
  <c r="U839" i="1"/>
  <c r="T839" i="1"/>
  <c r="U838" i="1"/>
  <c r="T838" i="1"/>
  <c r="U837" i="1"/>
  <c r="T837" i="1"/>
  <c r="U836" i="1"/>
  <c r="T836" i="1"/>
  <c r="U835" i="1"/>
  <c r="T835" i="1"/>
  <c r="U834" i="1"/>
  <c r="T834" i="1"/>
  <c r="U833" i="1"/>
  <c r="T833" i="1"/>
  <c r="U832" i="1"/>
  <c r="T832" i="1"/>
  <c r="U831" i="1"/>
  <c r="T831" i="1"/>
  <c r="U830" i="1"/>
  <c r="T830" i="1"/>
  <c r="U829" i="1"/>
  <c r="T829" i="1"/>
  <c r="U828" i="1"/>
  <c r="T828" i="1"/>
  <c r="U827" i="1"/>
  <c r="T827" i="1"/>
  <c r="U826" i="1"/>
  <c r="T826" i="1"/>
  <c r="U825" i="1"/>
  <c r="T825" i="1"/>
  <c r="U824" i="1"/>
  <c r="T824" i="1"/>
  <c r="U823" i="1"/>
  <c r="T823" i="1"/>
  <c r="U822" i="1"/>
  <c r="T822" i="1"/>
  <c r="U821" i="1"/>
  <c r="T821" i="1"/>
  <c r="U820" i="1"/>
  <c r="T820" i="1"/>
  <c r="U819" i="1"/>
  <c r="T819" i="1"/>
  <c r="U818" i="1"/>
  <c r="T818" i="1"/>
  <c r="U817" i="1"/>
  <c r="T817" i="1"/>
  <c r="U816" i="1"/>
  <c r="T816" i="1"/>
  <c r="U815" i="1"/>
  <c r="T815" i="1"/>
  <c r="U814" i="1"/>
  <c r="T814" i="1"/>
  <c r="U813" i="1"/>
  <c r="T813" i="1"/>
  <c r="U812" i="1"/>
  <c r="T812" i="1"/>
  <c r="U811" i="1"/>
  <c r="T811" i="1"/>
  <c r="U810" i="1"/>
  <c r="T810" i="1"/>
  <c r="U809" i="1"/>
  <c r="T809" i="1"/>
  <c r="U808" i="1"/>
  <c r="T808" i="1"/>
  <c r="U807" i="1"/>
  <c r="T807" i="1"/>
  <c r="U806" i="1"/>
  <c r="T806" i="1"/>
  <c r="U805" i="1"/>
  <c r="T805" i="1"/>
  <c r="U804" i="1"/>
  <c r="T804" i="1"/>
  <c r="U803" i="1"/>
  <c r="T803" i="1"/>
  <c r="U802" i="1"/>
  <c r="T802" i="1"/>
  <c r="U801" i="1"/>
  <c r="T801" i="1"/>
  <c r="U800" i="1"/>
  <c r="T800" i="1"/>
  <c r="U799" i="1"/>
  <c r="T799" i="1"/>
  <c r="U798" i="1"/>
  <c r="T798" i="1"/>
  <c r="U797" i="1"/>
  <c r="T797" i="1"/>
  <c r="U796" i="1"/>
  <c r="T796" i="1"/>
  <c r="U795" i="1"/>
  <c r="T795" i="1"/>
  <c r="U794" i="1"/>
  <c r="T794" i="1"/>
  <c r="U793" i="1"/>
  <c r="T793" i="1"/>
  <c r="U792" i="1"/>
  <c r="T792" i="1"/>
  <c r="U791" i="1"/>
  <c r="T791" i="1"/>
  <c r="U790" i="1"/>
  <c r="T790" i="1"/>
  <c r="U789" i="1"/>
  <c r="T789" i="1"/>
  <c r="U788" i="1"/>
  <c r="T788" i="1"/>
  <c r="U787" i="1"/>
  <c r="T787" i="1"/>
  <c r="U786" i="1"/>
  <c r="T786" i="1"/>
  <c r="U785" i="1"/>
  <c r="T785" i="1"/>
  <c r="U784" i="1"/>
  <c r="T784" i="1"/>
  <c r="U783" i="1"/>
  <c r="T783" i="1"/>
  <c r="U782" i="1"/>
  <c r="T782" i="1"/>
  <c r="U781" i="1"/>
  <c r="T781" i="1"/>
  <c r="U780" i="1"/>
  <c r="T780" i="1"/>
  <c r="U779" i="1"/>
  <c r="T779" i="1"/>
  <c r="U778" i="1"/>
  <c r="T778" i="1"/>
  <c r="U777" i="1"/>
  <c r="T777" i="1"/>
  <c r="U776" i="1"/>
  <c r="T776" i="1"/>
  <c r="U775" i="1"/>
  <c r="T775" i="1"/>
  <c r="U774" i="1"/>
  <c r="T774" i="1"/>
  <c r="U773" i="1"/>
  <c r="T773" i="1"/>
  <c r="U772" i="1"/>
  <c r="T772" i="1"/>
  <c r="U771" i="1"/>
  <c r="T771" i="1"/>
  <c r="U770" i="1"/>
  <c r="T770" i="1"/>
  <c r="U769" i="1"/>
  <c r="T769" i="1"/>
  <c r="U768" i="1"/>
  <c r="T768" i="1"/>
  <c r="U767" i="1"/>
  <c r="T767" i="1"/>
  <c r="U766" i="1"/>
  <c r="T766" i="1"/>
  <c r="U765" i="1"/>
  <c r="T765" i="1"/>
  <c r="U764" i="1"/>
  <c r="T764" i="1"/>
  <c r="U763" i="1"/>
  <c r="T763" i="1"/>
  <c r="U762" i="1"/>
  <c r="T762" i="1"/>
  <c r="U761" i="1"/>
  <c r="T761" i="1"/>
  <c r="U760" i="1"/>
  <c r="T760" i="1"/>
  <c r="U759" i="1"/>
  <c r="T759" i="1"/>
  <c r="U758" i="1"/>
  <c r="T758" i="1"/>
  <c r="U757" i="1"/>
  <c r="T757" i="1"/>
  <c r="U756" i="1"/>
  <c r="T756" i="1"/>
  <c r="U755" i="1"/>
  <c r="T755" i="1"/>
  <c r="U754" i="1"/>
  <c r="T754" i="1"/>
  <c r="U753" i="1"/>
  <c r="T753" i="1"/>
  <c r="U752" i="1"/>
  <c r="T752" i="1"/>
  <c r="U751" i="1"/>
  <c r="T751" i="1"/>
  <c r="U750" i="1"/>
  <c r="T750" i="1"/>
  <c r="U749" i="1"/>
  <c r="T749" i="1"/>
  <c r="U748" i="1"/>
  <c r="T748" i="1"/>
  <c r="U747" i="1"/>
  <c r="T747" i="1"/>
  <c r="U746" i="1"/>
  <c r="T746" i="1"/>
  <c r="U745" i="1"/>
  <c r="T745" i="1"/>
  <c r="U744" i="1"/>
  <c r="T744" i="1"/>
  <c r="U743" i="1"/>
  <c r="T743" i="1"/>
  <c r="U742" i="1"/>
  <c r="T742" i="1"/>
  <c r="U741" i="1"/>
  <c r="T741" i="1"/>
  <c r="U740" i="1"/>
  <c r="T740" i="1"/>
  <c r="U739" i="1"/>
  <c r="T739" i="1"/>
  <c r="U738" i="1"/>
  <c r="T738" i="1"/>
  <c r="U737" i="1"/>
  <c r="T737" i="1"/>
  <c r="U736" i="1"/>
  <c r="T736" i="1"/>
  <c r="U735" i="1"/>
  <c r="T735" i="1"/>
  <c r="U734" i="1"/>
  <c r="T734" i="1"/>
  <c r="U733" i="1"/>
  <c r="T733" i="1"/>
  <c r="U732" i="1"/>
  <c r="T732" i="1"/>
  <c r="U731" i="1"/>
  <c r="T731" i="1"/>
  <c r="U730" i="1"/>
  <c r="T730" i="1"/>
  <c r="U729" i="1"/>
  <c r="T729" i="1"/>
  <c r="U728" i="1"/>
  <c r="T728" i="1"/>
  <c r="U727" i="1"/>
  <c r="T727" i="1"/>
  <c r="U726" i="1"/>
  <c r="T726" i="1"/>
  <c r="U725" i="1"/>
  <c r="T725" i="1"/>
  <c r="U724" i="1"/>
  <c r="T724" i="1"/>
  <c r="U723" i="1"/>
  <c r="T723" i="1"/>
  <c r="U722" i="1"/>
  <c r="T722" i="1"/>
  <c r="U721" i="1"/>
  <c r="T721" i="1"/>
  <c r="U720" i="1"/>
  <c r="T720" i="1"/>
  <c r="U719" i="1"/>
  <c r="T719" i="1"/>
  <c r="U718" i="1"/>
  <c r="T718" i="1"/>
  <c r="U717" i="1"/>
  <c r="T717" i="1"/>
  <c r="U716" i="1"/>
  <c r="T716" i="1"/>
  <c r="U715" i="1"/>
  <c r="T715" i="1"/>
  <c r="U714" i="1"/>
  <c r="T714" i="1"/>
  <c r="U713" i="1"/>
  <c r="T713" i="1"/>
  <c r="U712" i="1"/>
  <c r="T712" i="1"/>
  <c r="U711" i="1"/>
  <c r="T711" i="1"/>
  <c r="U710" i="1"/>
  <c r="T710" i="1"/>
  <c r="U709" i="1"/>
  <c r="T709" i="1"/>
  <c r="U708" i="1"/>
  <c r="T708" i="1"/>
  <c r="U707" i="1"/>
  <c r="T707" i="1"/>
  <c r="U706" i="1"/>
  <c r="T706" i="1"/>
  <c r="U705" i="1"/>
  <c r="T705" i="1"/>
  <c r="U704" i="1"/>
  <c r="T704" i="1"/>
  <c r="U703" i="1"/>
  <c r="T703" i="1"/>
  <c r="U702" i="1"/>
  <c r="T702" i="1"/>
  <c r="U701" i="1"/>
  <c r="T701" i="1"/>
  <c r="U700" i="1"/>
  <c r="T700" i="1"/>
  <c r="U699" i="1"/>
  <c r="T699" i="1"/>
  <c r="U698" i="1"/>
  <c r="T698" i="1"/>
  <c r="U697" i="1"/>
  <c r="T697" i="1"/>
  <c r="U696" i="1"/>
  <c r="T696" i="1"/>
  <c r="U695" i="1"/>
  <c r="T695" i="1"/>
  <c r="U694" i="1"/>
  <c r="T694" i="1"/>
  <c r="U693" i="1"/>
  <c r="T693" i="1"/>
  <c r="U692" i="1"/>
  <c r="T692" i="1"/>
  <c r="U691" i="1"/>
  <c r="T691" i="1"/>
  <c r="U690" i="1"/>
  <c r="T690" i="1"/>
  <c r="U689" i="1"/>
  <c r="T689" i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5" i="1"/>
  <c r="T675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3" i="1"/>
  <c r="T663" i="1"/>
  <c r="U662" i="1"/>
  <c r="T662" i="1"/>
  <c r="U661" i="1"/>
  <c r="T661" i="1"/>
  <c r="U660" i="1"/>
  <c r="T660" i="1"/>
  <c r="U659" i="1"/>
  <c r="T659" i="1"/>
  <c r="U658" i="1"/>
  <c r="T658" i="1"/>
  <c r="U657" i="1"/>
  <c r="T657" i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9" i="1"/>
  <c r="T639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8" i="1"/>
  <c r="T628" i="1"/>
  <c r="U627" i="1"/>
  <c r="T627" i="1"/>
  <c r="U626" i="1"/>
  <c r="T626" i="1"/>
  <c r="U625" i="1"/>
  <c r="T625" i="1"/>
  <c r="U624" i="1"/>
  <c r="T624" i="1"/>
  <c r="U623" i="1"/>
  <c r="T623" i="1"/>
  <c r="U622" i="1"/>
  <c r="T622" i="1"/>
  <c r="U621" i="1"/>
  <c r="T621" i="1"/>
  <c r="U620" i="1"/>
  <c r="T620" i="1"/>
  <c r="U619" i="1"/>
  <c r="T619" i="1"/>
  <c r="U618" i="1"/>
  <c r="T618" i="1"/>
  <c r="U617" i="1"/>
  <c r="T617" i="1"/>
  <c r="U616" i="1"/>
  <c r="T616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6" i="1"/>
  <c r="T606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7" i="1"/>
  <c r="T597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90" i="1"/>
  <c r="T590" i="1"/>
  <c r="U589" i="1"/>
  <c r="T589" i="1"/>
  <c r="U588" i="1"/>
  <c r="T588" i="1"/>
  <c r="U587" i="1"/>
  <c r="T587" i="1"/>
  <c r="U586" i="1"/>
  <c r="T586" i="1"/>
  <c r="U585" i="1"/>
  <c r="T585" i="1"/>
  <c r="U584" i="1"/>
  <c r="T584" i="1"/>
  <c r="U583" i="1"/>
  <c r="T583" i="1"/>
  <c r="U582" i="1"/>
  <c r="T582" i="1"/>
  <c r="U581" i="1"/>
  <c r="T581" i="1"/>
  <c r="U580" i="1"/>
  <c r="T580" i="1"/>
  <c r="U579" i="1"/>
  <c r="T579" i="1"/>
  <c r="U578" i="1"/>
  <c r="T578" i="1"/>
  <c r="U577" i="1"/>
  <c r="T577" i="1"/>
  <c r="U576" i="1"/>
  <c r="T576" i="1"/>
  <c r="U575" i="1"/>
  <c r="T575" i="1"/>
  <c r="U574" i="1"/>
  <c r="T574" i="1"/>
  <c r="U573" i="1"/>
  <c r="T573" i="1"/>
  <c r="U572" i="1"/>
  <c r="T572" i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T563" i="1"/>
  <c r="U562" i="1"/>
  <c r="T562" i="1"/>
  <c r="U561" i="1"/>
  <c r="T561" i="1"/>
  <c r="U560" i="1"/>
  <c r="T560" i="1"/>
  <c r="U559" i="1"/>
  <c r="T559" i="1"/>
  <c r="U558" i="1"/>
  <c r="T558" i="1"/>
  <c r="U557" i="1"/>
  <c r="T557" i="1"/>
  <c r="U556" i="1"/>
  <c r="T556" i="1"/>
  <c r="U555" i="1"/>
  <c r="T555" i="1"/>
  <c r="U554" i="1"/>
  <c r="T554" i="1"/>
  <c r="U553" i="1"/>
  <c r="T553" i="1"/>
  <c r="U552" i="1"/>
  <c r="T552" i="1"/>
  <c r="U551" i="1"/>
  <c r="T551" i="1"/>
  <c r="U550" i="1"/>
  <c r="T550" i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T543" i="1"/>
  <c r="U542" i="1"/>
  <c r="T542" i="1"/>
  <c r="U541" i="1"/>
  <c r="T541" i="1"/>
  <c r="U540" i="1"/>
  <c r="T540" i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30" i="1"/>
  <c r="T530" i="1"/>
  <c r="U529" i="1"/>
  <c r="T529" i="1"/>
  <c r="U528" i="1"/>
  <c r="T528" i="1"/>
  <c r="U527" i="1"/>
  <c r="T527" i="1"/>
  <c r="U526" i="1"/>
  <c r="T526" i="1"/>
  <c r="U525" i="1"/>
  <c r="T525" i="1"/>
  <c r="U524" i="1"/>
  <c r="T524" i="1"/>
  <c r="U523" i="1"/>
  <c r="T523" i="1"/>
  <c r="U522" i="1"/>
  <c r="T522" i="1"/>
  <c r="U521" i="1"/>
  <c r="T521" i="1"/>
  <c r="U520" i="1"/>
  <c r="T520" i="1"/>
  <c r="U519" i="1"/>
  <c r="T519" i="1"/>
  <c r="U518" i="1"/>
  <c r="T518" i="1"/>
  <c r="U517" i="1"/>
  <c r="T517" i="1"/>
  <c r="U516" i="1"/>
  <c r="T516" i="1"/>
  <c r="U515" i="1"/>
  <c r="T515" i="1"/>
  <c r="U514" i="1"/>
  <c r="T514" i="1"/>
  <c r="U513" i="1"/>
  <c r="T513" i="1"/>
  <c r="U512" i="1"/>
  <c r="T512" i="1"/>
  <c r="U511" i="1"/>
  <c r="T511" i="1"/>
  <c r="U510" i="1"/>
  <c r="T510" i="1"/>
  <c r="U509" i="1"/>
  <c r="T509" i="1"/>
  <c r="U508" i="1"/>
  <c r="T508" i="1"/>
  <c r="U507" i="1"/>
  <c r="T507" i="1"/>
  <c r="U506" i="1"/>
  <c r="T506" i="1"/>
  <c r="U505" i="1"/>
  <c r="T505" i="1"/>
  <c r="U504" i="1"/>
  <c r="T504" i="1"/>
  <c r="U503" i="1"/>
  <c r="T503" i="1"/>
  <c r="U502" i="1"/>
  <c r="T502" i="1"/>
  <c r="U501" i="1"/>
  <c r="T501" i="1"/>
  <c r="U500" i="1"/>
  <c r="T500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T493" i="1"/>
  <c r="U492" i="1"/>
  <c r="T492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81" i="1"/>
  <c r="T481" i="1"/>
  <c r="U480" i="1"/>
  <c r="T480" i="1"/>
  <c r="U479" i="1"/>
  <c r="T479" i="1"/>
  <c r="U478" i="1"/>
  <c r="T478" i="1"/>
  <c r="U477" i="1"/>
  <c r="T477" i="1"/>
  <c r="U476" i="1"/>
  <c r="T476" i="1"/>
  <c r="U475" i="1"/>
  <c r="T475" i="1"/>
  <c r="U474" i="1"/>
  <c r="T474" i="1"/>
  <c r="U473" i="1"/>
  <c r="T473" i="1"/>
  <c r="U472" i="1"/>
  <c r="T472" i="1"/>
  <c r="U471" i="1"/>
  <c r="T471" i="1"/>
  <c r="U470" i="1"/>
  <c r="T470" i="1"/>
  <c r="U469" i="1"/>
  <c r="T469" i="1"/>
  <c r="U468" i="1"/>
  <c r="T468" i="1"/>
  <c r="U467" i="1"/>
  <c r="T467" i="1"/>
  <c r="U466" i="1"/>
  <c r="T466" i="1"/>
  <c r="U465" i="1"/>
  <c r="T465" i="1"/>
  <c r="U464" i="1"/>
  <c r="T464" i="1"/>
  <c r="U463" i="1"/>
  <c r="T463" i="1"/>
  <c r="U462" i="1"/>
  <c r="T462" i="1"/>
  <c r="U461" i="1"/>
  <c r="T461" i="1"/>
  <c r="U460" i="1"/>
  <c r="T460" i="1"/>
  <c r="U459" i="1"/>
  <c r="T459" i="1"/>
  <c r="U458" i="1"/>
  <c r="T458" i="1"/>
  <c r="U457" i="1"/>
  <c r="T457" i="1"/>
  <c r="U456" i="1"/>
  <c r="T456" i="1"/>
  <c r="U455" i="1"/>
  <c r="T455" i="1"/>
  <c r="U454" i="1"/>
  <c r="T454" i="1"/>
  <c r="U453" i="1"/>
  <c r="T453" i="1"/>
  <c r="U452" i="1"/>
  <c r="T452" i="1"/>
  <c r="U451" i="1"/>
  <c r="T451" i="1"/>
  <c r="U450" i="1"/>
  <c r="T450" i="1"/>
  <c r="U449" i="1"/>
  <c r="T449" i="1"/>
  <c r="U448" i="1"/>
  <c r="T448" i="1"/>
  <c r="U447" i="1"/>
  <c r="T447" i="1"/>
  <c r="U446" i="1"/>
  <c r="T446" i="1"/>
  <c r="U445" i="1"/>
  <c r="T445" i="1"/>
  <c r="U444" i="1"/>
  <c r="T444" i="1"/>
  <c r="U443" i="1"/>
  <c r="T443" i="1"/>
  <c r="U442" i="1"/>
  <c r="T442" i="1"/>
  <c r="U441" i="1"/>
  <c r="T441" i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T432" i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T425" i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8" i="1"/>
  <c r="T418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1" i="1"/>
  <c r="T411" i="1"/>
  <c r="U410" i="1"/>
  <c r="T410" i="1"/>
  <c r="U409" i="1"/>
  <c r="T409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2" i="1"/>
  <c r="T402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4" i="1"/>
  <c r="T394" i="1"/>
  <c r="U393" i="1"/>
  <c r="T393" i="1"/>
  <c r="U392" i="1"/>
  <c r="T392" i="1"/>
  <c r="U391" i="1"/>
  <c r="T391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U380" i="1"/>
  <c r="T380" i="1"/>
  <c r="U379" i="1"/>
  <c r="T379" i="1"/>
  <c r="U378" i="1"/>
  <c r="T378" i="1"/>
  <c r="U377" i="1"/>
  <c r="T377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U361" i="1"/>
  <c r="T361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4" i="1"/>
  <c r="T354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7" i="1"/>
  <c r="T347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T326" i="1"/>
  <c r="U325" i="1"/>
  <c r="T325" i="1"/>
  <c r="U324" i="1"/>
  <c r="T324" i="1"/>
  <c r="U323" i="1"/>
  <c r="T323" i="1"/>
  <c r="U322" i="1"/>
  <c r="T322" i="1"/>
  <c r="U321" i="1"/>
  <c r="T321" i="1"/>
  <c r="U320" i="1"/>
  <c r="T320" i="1"/>
  <c r="U319" i="1"/>
  <c r="T319" i="1"/>
  <c r="U318" i="1"/>
  <c r="T318" i="1"/>
  <c r="U317" i="1"/>
  <c r="T317" i="1"/>
  <c r="U316" i="1"/>
  <c r="T316" i="1"/>
  <c r="U315" i="1"/>
  <c r="T315" i="1"/>
  <c r="U314" i="1"/>
  <c r="T314" i="1"/>
  <c r="U313" i="1"/>
  <c r="T313" i="1"/>
  <c r="U312" i="1"/>
  <c r="T312" i="1"/>
  <c r="U311" i="1"/>
  <c r="T311" i="1"/>
  <c r="U310" i="1"/>
  <c r="T310" i="1"/>
  <c r="U309" i="1"/>
  <c r="T309" i="1"/>
  <c r="U308" i="1"/>
  <c r="T308" i="1"/>
  <c r="U307" i="1"/>
  <c r="T307" i="1"/>
  <c r="U306" i="1"/>
  <c r="T306" i="1"/>
  <c r="U305" i="1"/>
  <c r="T305" i="1"/>
  <c r="U304" i="1"/>
  <c r="T304" i="1"/>
  <c r="U303" i="1"/>
  <c r="T303" i="1"/>
  <c r="U302" i="1"/>
  <c r="T302" i="1"/>
  <c r="U301" i="1"/>
  <c r="T301" i="1"/>
  <c r="U300" i="1"/>
  <c r="T300" i="1"/>
  <c r="U299" i="1"/>
  <c r="T299" i="1"/>
  <c r="U298" i="1"/>
  <c r="T298" i="1"/>
  <c r="U297" i="1"/>
  <c r="T297" i="1"/>
  <c r="U296" i="1"/>
  <c r="T296" i="1"/>
  <c r="U295" i="1"/>
  <c r="T295" i="1"/>
  <c r="U294" i="1"/>
  <c r="T294" i="1"/>
  <c r="U293" i="1"/>
  <c r="T293" i="1"/>
  <c r="U292" i="1"/>
  <c r="T292" i="1"/>
  <c r="U291" i="1"/>
  <c r="T291" i="1"/>
  <c r="U290" i="1"/>
  <c r="T290" i="1"/>
  <c r="U289" i="1"/>
  <c r="T289" i="1"/>
  <c r="U288" i="1"/>
  <c r="T288" i="1"/>
  <c r="U287" i="1"/>
  <c r="T287" i="1"/>
  <c r="U286" i="1"/>
  <c r="T286" i="1"/>
  <c r="U285" i="1"/>
  <c r="T285" i="1"/>
  <c r="U284" i="1"/>
  <c r="T284" i="1"/>
  <c r="U283" i="1"/>
  <c r="T283" i="1"/>
  <c r="U282" i="1"/>
  <c r="T282" i="1"/>
  <c r="U281" i="1"/>
  <c r="T281" i="1"/>
  <c r="U280" i="1"/>
  <c r="T280" i="1"/>
  <c r="U279" i="1"/>
  <c r="T279" i="1"/>
  <c r="U278" i="1"/>
  <c r="T278" i="1"/>
  <c r="U277" i="1"/>
  <c r="T277" i="1"/>
  <c r="U276" i="1"/>
  <c r="T276" i="1"/>
  <c r="U275" i="1"/>
  <c r="T275" i="1"/>
  <c r="U274" i="1"/>
  <c r="T274" i="1"/>
  <c r="U273" i="1"/>
  <c r="T273" i="1"/>
  <c r="U272" i="1"/>
  <c r="T272" i="1"/>
  <c r="U271" i="1"/>
  <c r="T271" i="1"/>
  <c r="U270" i="1"/>
  <c r="T270" i="1"/>
  <c r="U269" i="1"/>
  <c r="T269" i="1"/>
  <c r="U268" i="1"/>
  <c r="T268" i="1"/>
  <c r="U267" i="1"/>
  <c r="T267" i="1"/>
  <c r="U266" i="1"/>
  <c r="T266" i="1"/>
  <c r="U265" i="1"/>
  <c r="T265" i="1"/>
  <c r="U264" i="1"/>
  <c r="T264" i="1"/>
  <c r="U263" i="1"/>
  <c r="T263" i="1"/>
  <c r="U262" i="1"/>
  <c r="T262" i="1"/>
  <c r="U261" i="1"/>
  <c r="T261" i="1"/>
  <c r="U260" i="1"/>
  <c r="T260" i="1"/>
  <c r="U259" i="1"/>
  <c r="T259" i="1"/>
  <c r="U258" i="1"/>
  <c r="T258" i="1"/>
  <c r="U257" i="1"/>
  <c r="T257" i="1"/>
  <c r="U256" i="1"/>
  <c r="T256" i="1"/>
  <c r="U255" i="1"/>
  <c r="T255" i="1"/>
  <c r="U254" i="1"/>
  <c r="T254" i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7" i="1"/>
  <c r="T247" i="1"/>
  <c r="U246" i="1"/>
  <c r="T246" i="1"/>
  <c r="U245" i="1"/>
  <c r="T245" i="1"/>
  <c r="U244" i="1"/>
  <c r="T244" i="1"/>
  <c r="U243" i="1"/>
  <c r="T243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U200" i="1"/>
  <c r="T200" i="1"/>
  <c r="U199" i="1"/>
  <c r="T199" i="1"/>
  <c r="U198" i="1"/>
  <c r="T198" i="1"/>
  <c r="U197" i="1"/>
  <c r="T197" i="1"/>
  <c r="U196" i="1"/>
  <c r="T196" i="1"/>
  <c r="U195" i="1"/>
  <c r="T195" i="1"/>
  <c r="U194" i="1"/>
  <c r="T194" i="1"/>
  <c r="U193" i="1"/>
  <c r="T193" i="1"/>
  <c r="U192" i="1"/>
  <c r="T192" i="1"/>
  <c r="U191" i="1"/>
  <c r="T191" i="1"/>
  <c r="U190" i="1"/>
  <c r="T190" i="1"/>
  <c r="U189" i="1"/>
  <c r="T189" i="1"/>
  <c r="U188" i="1"/>
  <c r="T188" i="1"/>
  <c r="U187" i="1"/>
  <c r="T187" i="1"/>
  <c r="U186" i="1"/>
  <c r="T186" i="1"/>
  <c r="U185" i="1"/>
  <c r="T185" i="1"/>
  <c r="U184" i="1"/>
  <c r="T184" i="1"/>
  <c r="U183" i="1"/>
  <c r="T183" i="1"/>
  <c r="U182" i="1"/>
  <c r="T182" i="1"/>
  <c r="U181" i="1"/>
  <c r="T181" i="1"/>
  <c r="U180" i="1"/>
  <c r="T180" i="1"/>
  <c r="U179" i="1"/>
  <c r="T179" i="1"/>
  <c r="U178" i="1"/>
  <c r="T178" i="1"/>
  <c r="U177" i="1"/>
  <c r="T177" i="1"/>
  <c r="U176" i="1"/>
  <c r="T176" i="1"/>
  <c r="U175" i="1"/>
  <c r="T175" i="1"/>
  <c r="U174" i="1"/>
  <c r="T174" i="1"/>
  <c r="U173" i="1"/>
  <c r="T173" i="1"/>
  <c r="U172" i="1"/>
  <c r="T172" i="1"/>
  <c r="U171" i="1"/>
  <c r="T171" i="1"/>
  <c r="U170" i="1"/>
  <c r="T170" i="1"/>
  <c r="U169" i="1"/>
  <c r="T169" i="1"/>
  <c r="U168" i="1"/>
  <c r="T168" i="1"/>
  <c r="U167" i="1"/>
  <c r="T167" i="1"/>
  <c r="U166" i="1"/>
  <c r="T166" i="1"/>
  <c r="U165" i="1"/>
  <c r="T165" i="1"/>
  <c r="U164" i="1"/>
  <c r="T164" i="1"/>
  <c r="U163" i="1"/>
  <c r="T163" i="1"/>
  <c r="U162" i="1"/>
  <c r="T162" i="1"/>
  <c r="U161" i="1"/>
  <c r="T161" i="1"/>
  <c r="U160" i="1"/>
  <c r="T160" i="1"/>
  <c r="U159" i="1"/>
  <c r="T159" i="1"/>
  <c r="U158" i="1"/>
  <c r="T158" i="1"/>
  <c r="U157" i="1"/>
  <c r="T157" i="1"/>
  <c r="U156" i="1"/>
  <c r="T156" i="1"/>
  <c r="U155" i="1"/>
  <c r="T155" i="1"/>
  <c r="U154" i="1"/>
  <c r="T154" i="1"/>
  <c r="U153" i="1"/>
  <c r="T153" i="1"/>
  <c r="U152" i="1"/>
  <c r="T152" i="1"/>
  <c r="U151" i="1"/>
  <c r="T151" i="1"/>
  <c r="U150" i="1"/>
  <c r="T150" i="1"/>
  <c r="U149" i="1"/>
  <c r="T149" i="1"/>
  <c r="U148" i="1"/>
  <c r="T148" i="1"/>
  <c r="U147" i="1"/>
  <c r="T147" i="1"/>
  <c r="U146" i="1"/>
  <c r="T146" i="1"/>
  <c r="U145" i="1"/>
  <c r="T145" i="1"/>
  <c r="U144" i="1"/>
  <c r="T144" i="1"/>
  <c r="U143" i="1"/>
  <c r="T143" i="1"/>
  <c r="U142" i="1"/>
  <c r="T142" i="1"/>
  <c r="U141" i="1"/>
  <c r="T141" i="1"/>
  <c r="U140" i="1"/>
  <c r="T140" i="1"/>
  <c r="U139" i="1"/>
  <c r="T139" i="1"/>
  <c r="U138" i="1"/>
  <c r="T138" i="1"/>
  <c r="U137" i="1"/>
  <c r="T137" i="1"/>
  <c r="U136" i="1"/>
  <c r="T136" i="1"/>
  <c r="U135" i="1"/>
  <c r="T135" i="1"/>
  <c r="U134" i="1"/>
  <c r="T134" i="1"/>
  <c r="U133" i="1"/>
  <c r="T133" i="1"/>
  <c r="U132" i="1"/>
  <c r="T132" i="1"/>
  <c r="U131" i="1"/>
  <c r="T131" i="1"/>
  <c r="U130" i="1"/>
  <c r="T130" i="1"/>
  <c r="U129" i="1"/>
  <c r="T129" i="1"/>
  <c r="U128" i="1"/>
  <c r="T128" i="1"/>
  <c r="U127" i="1"/>
  <c r="T127" i="1"/>
  <c r="U126" i="1"/>
  <c r="T126" i="1"/>
  <c r="U125" i="1"/>
  <c r="T125" i="1"/>
  <c r="U124" i="1"/>
  <c r="T124" i="1"/>
  <c r="U123" i="1"/>
  <c r="T123" i="1"/>
  <c r="U122" i="1"/>
  <c r="T122" i="1"/>
  <c r="U121" i="1"/>
  <c r="T121" i="1"/>
  <c r="U120" i="1"/>
  <c r="T120" i="1"/>
  <c r="U119" i="1"/>
  <c r="T119" i="1"/>
  <c r="U118" i="1"/>
  <c r="T118" i="1"/>
  <c r="U117" i="1"/>
  <c r="T117" i="1"/>
  <c r="U116" i="1"/>
  <c r="T116" i="1"/>
  <c r="U115" i="1"/>
  <c r="T115" i="1"/>
  <c r="U114" i="1"/>
  <c r="T114" i="1"/>
  <c r="U113" i="1"/>
  <c r="T113" i="1"/>
  <c r="U112" i="1"/>
  <c r="T112" i="1"/>
  <c r="U111" i="1"/>
  <c r="T111" i="1"/>
  <c r="U110" i="1"/>
  <c r="T110" i="1"/>
  <c r="U109" i="1"/>
  <c r="T109" i="1"/>
  <c r="U108" i="1"/>
  <c r="T108" i="1"/>
  <c r="U107" i="1"/>
  <c r="T107" i="1"/>
  <c r="U106" i="1"/>
  <c r="T106" i="1"/>
  <c r="U105" i="1"/>
  <c r="T105" i="1"/>
  <c r="U104" i="1"/>
  <c r="T104" i="1"/>
  <c r="U103" i="1"/>
  <c r="T103" i="1"/>
  <c r="U102" i="1"/>
  <c r="T102" i="1"/>
  <c r="U101" i="1"/>
  <c r="T101" i="1"/>
  <c r="U100" i="1"/>
  <c r="T100" i="1"/>
  <c r="U99" i="1"/>
  <c r="T99" i="1"/>
  <c r="U98" i="1"/>
  <c r="T98" i="1"/>
  <c r="U97" i="1"/>
  <c r="T97" i="1"/>
  <c r="U96" i="1"/>
  <c r="T96" i="1"/>
  <c r="U95" i="1"/>
  <c r="T95" i="1"/>
  <c r="U94" i="1"/>
  <c r="T94" i="1"/>
  <c r="U93" i="1"/>
  <c r="T93" i="1"/>
  <c r="U92" i="1"/>
  <c r="T92" i="1"/>
  <c r="U91" i="1"/>
  <c r="T91" i="1"/>
  <c r="U90" i="1"/>
  <c r="T90" i="1"/>
  <c r="U89" i="1"/>
  <c r="T89" i="1"/>
  <c r="U88" i="1"/>
  <c r="T88" i="1"/>
  <c r="U87" i="1"/>
  <c r="T87" i="1"/>
  <c r="U86" i="1"/>
  <c r="T86" i="1"/>
  <c r="U85" i="1"/>
  <c r="T85" i="1"/>
  <c r="U84" i="1"/>
  <c r="T84" i="1"/>
  <c r="U83" i="1"/>
  <c r="T83" i="1"/>
  <c r="U82" i="1"/>
  <c r="T82" i="1"/>
  <c r="U81" i="1"/>
  <c r="T81" i="1"/>
  <c r="U80" i="1"/>
  <c r="T80" i="1"/>
  <c r="U79" i="1"/>
  <c r="T79" i="1"/>
  <c r="U78" i="1"/>
  <c r="T78" i="1"/>
  <c r="U77" i="1"/>
  <c r="T77" i="1"/>
  <c r="U76" i="1"/>
  <c r="T76" i="1"/>
  <c r="U75" i="1"/>
  <c r="T75" i="1"/>
  <c r="U74" i="1"/>
  <c r="T74" i="1"/>
  <c r="U73" i="1"/>
  <c r="T73" i="1"/>
  <c r="U72" i="1"/>
  <c r="T72" i="1"/>
  <c r="U71" i="1"/>
  <c r="T71" i="1"/>
  <c r="U70" i="1"/>
  <c r="T70" i="1"/>
  <c r="U69" i="1"/>
  <c r="T69" i="1"/>
  <c r="U68" i="1"/>
  <c r="T68" i="1"/>
  <c r="U67" i="1"/>
  <c r="T67" i="1"/>
  <c r="U66" i="1"/>
  <c r="T66" i="1"/>
  <c r="U65" i="1"/>
  <c r="T65" i="1"/>
  <c r="U64" i="1"/>
  <c r="T64" i="1"/>
  <c r="U63" i="1"/>
  <c r="T63" i="1"/>
  <c r="U62" i="1"/>
  <c r="T62" i="1"/>
  <c r="U61" i="1"/>
  <c r="T61" i="1"/>
  <c r="U60" i="1"/>
  <c r="T60" i="1"/>
  <c r="U59" i="1"/>
  <c r="T59" i="1"/>
  <c r="U58" i="1"/>
  <c r="T58" i="1"/>
  <c r="U57" i="1"/>
  <c r="T57" i="1"/>
  <c r="U56" i="1"/>
  <c r="T56" i="1"/>
  <c r="U55" i="1"/>
  <c r="T55" i="1"/>
  <c r="U54" i="1"/>
  <c r="T54" i="1"/>
  <c r="U53" i="1"/>
  <c r="T53" i="1"/>
  <c r="U52" i="1"/>
  <c r="T52" i="1"/>
  <c r="U51" i="1"/>
  <c r="T51" i="1"/>
  <c r="U50" i="1"/>
  <c r="T50" i="1"/>
  <c r="U49" i="1"/>
  <c r="T49" i="1"/>
  <c r="U48" i="1"/>
  <c r="T48" i="1"/>
  <c r="U47" i="1"/>
  <c r="T47" i="1"/>
  <c r="U46" i="1"/>
  <c r="T46" i="1"/>
  <c r="U45" i="1"/>
  <c r="T45" i="1"/>
  <c r="U44" i="1"/>
  <c r="T44" i="1"/>
  <c r="U43" i="1"/>
  <c r="T43" i="1"/>
  <c r="U42" i="1"/>
  <c r="T42" i="1"/>
  <c r="U41" i="1"/>
  <c r="T41" i="1"/>
  <c r="U40" i="1"/>
  <c r="T40" i="1"/>
  <c r="U39" i="1"/>
  <c r="T39" i="1"/>
  <c r="U38" i="1"/>
  <c r="T38" i="1"/>
  <c r="U37" i="1"/>
  <c r="T37" i="1"/>
  <c r="U36" i="1"/>
  <c r="T36" i="1"/>
  <c r="U35" i="1"/>
  <c r="T35" i="1"/>
  <c r="U34" i="1"/>
  <c r="T34" i="1"/>
  <c r="U33" i="1"/>
  <c r="T33" i="1"/>
  <c r="U32" i="1"/>
  <c r="T32" i="1"/>
  <c r="U31" i="1"/>
  <c r="T31" i="1"/>
  <c r="U30" i="1"/>
  <c r="T30" i="1"/>
  <c r="U29" i="1"/>
  <c r="T29" i="1"/>
  <c r="U28" i="1"/>
  <c r="T28" i="1"/>
  <c r="U27" i="1"/>
  <c r="T27" i="1"/>
  <c r="U26" i="1"/>
  <c r="T26" i="1"/>
  <c r="U25" i="1"/>
  <c r="T25" i="1"/>
  <c r="U24" i="1"/>
  <c r="T24" i="1"/>
  <c r="U23" i="1"/>
  <c r="T23" i="1"/>
  <c r="U22" i="1"/>
  <c r="T22" i="1"/>
  <c r="U21" i="1"/>
  <c r="T21" i="1"/>
  <c r="U20" i="1"/>
  <c r="T20" i="1"/>
  <c r="U19" i="1"/>
  <c r="T19" i="1"/>
  <c r="U18" i="1"/>
  <c r="T18" i="1"/>
  <c r="U17" i="1"/>
  <c r="T17" i="1"/>
  <c r="U16" i="1"/>
  <c r="T16" i="1"/>
  <c r="U15" i="1"/>
  <c r="T15" i="1"/>
  <c r="U14" i="1"/>
  <c r="T14" i="1"/>
  <c r="U13" i="1"/>
  <c r="T13" i="1"/>
  <c r="U12" i="1"/>
  <c r="T12" i="1"/>
  <c r="U11" i="1"/>
  <c r="T11" i="1"/>
  <c r="U10" i="1"/>
  <c r="T10" i="1"/>
  <c r="U9" i="1"/>
  <c r="T9" i="1"/>
  <c r="U8" i="1"/>
  <c r="T8" i="1"/>
  <c r="U7" i="1"/>
  <c r="T7" i="1"/>
  <c r="U6" i="1"/>
  <c r="T6" i="1"/>
  <c r="U5" i="1"/>
  <c r="T5" i="1"/>
  <c r="U4" i="1"/>
  <c r="T4" i="1"/>
  <c r="U3" i="1"/>
  <c r="T3" i="1"/>
  <c r="U2" i="1"/>
  <c r="T2" i="1"/>
  <c r="E20" i="6"/>
  <c r="M342" i="1" l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186" i="1"/>
  <c r="M182" i="1"/>
  <c r="M178" i="1"/>
  <c r="M174" i="1"/>
  <c r="M170" i="1"/>
  <c r="M166" i="1"/>
  <c r="M162" i="1"/>
  <c r="M158" i="1"/>
  <c r="M154" i="1"/>
  <c r="M150" i="1"/>
  <c r="M146" i="1"/>
  <c r="M142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0" i="1"/>
  <c r="M6" i="1"/>
  <c r="M2" i="1"/>
  <c r="M4113" i="1"/>
  <c r="M4109" i="1"/>
  <c r="M4105" i="1"/>
  <c r="M4101" i="1"/>
  <c r="M4097" i="1"/>
  <c r="M4093" i="1"/>
  <c r="M4089" i="1"/>
  <c r="M4085" i="1"/>
  <c r="M4081" i="1"/>
  <c r="M4077" i="1"/>
  <c r="M4073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9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5" i="1"/>
  <c r="M3941" i="1"/>
  <c r="M3937" i="1"/>
  <c r="M3933" i="1"/>
  <c r="M3929" i="1"/>
  <c r="M3925" i="1"/>
  <c r="M3921" i="1"/>
  <c r="M3917" i="1"/>
  <c r="M3913" i="1"/>
  <c r="M3909" i="1"/>
  <c r="M3905" i="1"/>
  <c r="M3901" i="1"/>
  <c r="M3897" i="1"/>
  <c r="M3893" i="1"/>
  <c r="M3889" i="1"/>
  <c r="M3885" i="1"/>
  <c r="M3881" i="1"/>
  <c r="M3877" i="1"/>
  <c r="M3873" i="1"/>
  <c r="M3869" i="1"/>
  <c r="M3865" i="1"/>
  <c r="M3861" i="1"/>
  <c r="M3857" i="1"/>
  <c r="M3853" i="1"/>
  <c r="M3849" i="1"/>
  <c r="M3845" i="1"/>
  <c r="M3841" i="1"/>
  <c r="M3837" i="1"/>
  <c r="M3833" i="1"/>
  <c r="M3829" i="1"/>
  <c r="M3825" i="1"/>
  <c r="M3821" i="1"/>
  <c r="M3817" i="1"/>
  <c r="M3813" i="1"/>
  <c r="M3809" i="1"/>
  <c r="M3805" i="1"/>
  <c r="M3801" i="1"/>
  <c r="M3797" i="1"/>
  <c r="M3793" i="1"/>
  <c r="M3789" i="1"/>
  <c r="M3785" i="1"/>
  <c r="M3781" i="1"/>
  <c r="M3777" i="1"/>
  <c r="M3773" i="1"/>
  <c r="M3769" i="1"/>
  <c r="M3765" i="1"/>
  <c r="M3761" i="1"/>
  <c r="M3757" i="1"/>
  <c r="M3753" i="1"/>
  <c r="M3749" i="1"/>
  <c r="M3745" i="1"/>
  <c r="M3741" i="1"/>
  <c r="M3737" i="1"/>
  <c r="M3733" i="1"/>
  <c r="M3729" i="1"/>
  <c r="M3725" i="1"/>
  <c r="M3721" i="1"/>
  <c r="M3717" i="1"/>
  <c r="M3713" i="1"/>
  <c r="M3709" i="1"/>
  <c r="M3705" i="1"/>
  <c r="M3701" i="1"/>
  <c r="M3697" i="1"/>
  <c r="M3693" i="1"/>
  <c r="M3689" i="1"/>
  <c r="M3685" i="1"/>
  <c r="M3681" i="1"/>
  <c r="M3677" i="1"/>
  <c r="M3673" i="1"/>
  <c r="M3669" i="1"/>
  <c r="M3665" i="1"/>
  <c r="M3661" i="1"/>
  <c r="M3657" i="1"/>
  <c r="M3653" i="1"/>
  <c r="M3649" i="1"/>
  <c r="M3645" i="1"/>
  <c r="M3641" i="1"/>
  <c r="M3637" i="1"/>
  <c r="M3633" i="1"/>
  <c r="M3629" i="1"/>
  <c r="M3625" i="1"/>
  <c r="M3621" i="1"/>
  <c r="M3617" i="1"/>
  <c r="M3613" i="1"/>
  <c r="M3609" i="1"/>
  <c r="M3605" i="1"/>
  <c r="M3601" i="1"/>
  <c r="M3597" i="1"/>
  <c r="M3593" i="1"/>
  <c r="M3589" i="1"/>
  <c r="M3585" i="1"/>
  <c r="M3581" i="1"/>
  <c r="M3577" i="1"/>
  <c r="M3573" i="1"/>
  <c r="M3569" i="1"/>
  <c r="M3565" i="1"/>
  <c r="M3561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3253" i="1"/>
  <c r="M3249" i="1"/>
  <c r="M3245" i="1"/>
  <c r="M3241" i="1"/>
  <c r="M3237" i="1"/>
  <c r="M3233" i="1"/>
  <c r="M3229" i="1"/>
  <c r="M3225" i="1"/>
  <c r="M3221" i="1"/>
  <c r="M3217" i="1"/>
  <c r="M3213" i="1"/>
  <c r="M3209" i="1"/>
  <c r="M3205" i="1"/>
  <c r="M3201" i="1"/>
  <c r="M3197" i="1"/>
  <c r="M3193" i="1"/>
  <c r="M3189" i="1"/>
  <c r="M3185" i="1"/>
  <c r="M3181" i="1"/>
  <c r="M3177" i="1"/>
  <c r="M3173" i="1"/>
  <c r="M3169" i="1"/>
  <c r="M3165" i="1"/>
  <c r="M3161" i="1"/>
  <c r="M3157" i="1"/>
  <c r="M3153" i="1"/>
  <c r="M3149" i="1"/>
  <c r="M3145" i="1"/>
  <c r="M3141" i="1"/>
  <c r="M3137" i="1"/>
  <c r="M3133" i="1"/>
  <c r="M3129" i="1"/>
  <c r="M3125" i="1"/>
  <c r="M3121" i="1"/>
  <c r="M3117" i="1"/>
  <c r="M3113" i="1"/>
  <c r="M3109" i="1"/>
  <c r="M3105" i="1"/>
  <c r="M3101" i="1"/>
  <c r="M3097" i="1"/>
  <c r="M3093" i="1"/>
  <c r="M3089" i="1"/>
  <c r="M3085" i="1"/>
  <c r="M3081" i="1"/>
  <c r="M3077" i="1"/>
  <c r="M3073" i="1"/>
  <c r="M3069" i="1"/>
  <c r="M3065" i="1"/>
  <c r="M3061" i="1"/>
  <c r="M3057" i="1"/>
  <c r="M3053" i="1"/>
  <c r="M3049" i="1"/>
  <c r="M3045" i="1"/>
  <c r="M3041" i="1"/>
  <c r="M3037" i="1"/>
  <c r="M3033" i="1"/>
  <c r="M3029" i="1"/>
  <c r="M3025" i="1"/>
  <c r="M3021" i="1"/>
  <c r="M3017" i="1"/>
  <c r="M3013" i="1"/>
  <c r="M3009" i="1"/>
  <c r="M3005" i="1"/>
  <c r="M3001" i="1"/>
  <c r="M2997" i="1"/>
  <c r="M2993" i="1"/>
  <c r="M2989" i="1"/>
  <c r="M2985" i="1"/>
  <c r="M2981" i="1"/>
  <c r="M2977" i="1"/>
  <c r="M2973" i="1"/>
  <c r="M2969" i="1"/>
  <c r="M2965" i="1"/>
  <c r="M2961" i="1"/>
  <c r="M2957" i="1"/>
  <c r="M2953" i="1"/>
  <c r="M2949" i="1"/>
  <c r="M2945" i="1"/>
  <c r="M2941" i="1"/>
  <c r="M2937" i="1"/>
  <c r="M2933" i="1"/>
  <c r="M2929" i="1"/>
  <c r="M2925" i="1"/>
  <c r="M2921" i="1"/>
  <c r="M2917" i="1"/>
  <c r="M2913" i="1"/>
  <c r="M2909" i="1"/>
  <c r="M2905" i="1"/>
  <c r="M2901" i="1"/>
  <c r="M2897" i="1"/>
  <c r="M2893" i="1"/>
  <c r="M2889" i="1"/>
  <c r="M2885" i="1"/>
  <c r="M2881" i="1"/>
  <c r="M2877" i="1"/>
  <c r="M2873" i="1"/>
  <c r="M2869" i="1"/>
  <c r="M2865" i="1"/>
  <c r="M2861" i="1"/>
  <c r="M2857" i="1"/>
  <c r="M2853" i="1"/>
  <c r="M2849" i="1"/>
  <c r="M2845" i="1"/>
  <c r="M2841" i="1"/>
  <c r="M2837" i="1"/>
  <c r="M2833" i="1"/>
  <c r="M2829" i="1"/>
  <c r="M2825" i="1"/>
  <c r="M2821" i="1"/>
  <c r="M2817" i="1"/>
  <c r="M2813" i="1"/>
  <c r="M2809" i="1"/>
  <c r="M2805" i="1"/>
  <c r="M2801" i="1"/>
  <c r="M2797" i="1"/>
  <c r="M2793" i="1"/>
  <c r="M2789" i="1"/>
  <c r="M2785" i="1"/>
  <c r="M2781" i="1"/>
  <c r="M2777" i="1"/>
  <c r="M2773" i="1"/>
  <c r="M2769" i="1"/>
  <c r="M2765" i="1"/>
  <c r="M2761" i="1"/>
  <c r="M2757" i="1"/>
  <c r="M2753" i="1"/>
  <c r="M2749" i="1"/>
  <c r="M2745" i="1"/>
  <c r="M2741" i="1"/>
  <c r="M2737" i="1"/>
  <c r="M2733" i="1"/>
  <c r="M2729" i="1"/>
  <c r="M2725" i="1"/>
  <c r="M2721" i="1"/>
  <c r="M2717" i="1"/>
  <c r="M2713" i="1"/>
  <c r="M2709" i="1"/>
  <c r="M2705" i="1"/>
  <c r="M2701" i="1"/>
  <c r="M2697" i="1"/>
  <c r="M2693" i="1"/>
  <c r="M2689" i="1"/>
  <c r="M2685" i="1"/>
  <c r="M2681" i="1"/>
  <c r="M2677" i="1"/>
  <c r="M2673" i="1"/>
  <c r="M2669" i="1"/>
  <c r="M2665" i="1"/>
  <c r="M2661" i="1"/>
  <c r="M2657" i="1"/>
  <c r="M2653" i="1"/>
  <c r="M2649" i="1"/>
  <c r="M2645" i="1"/>
  <c r="M2641" i="1"/>
  <c r="M2637" i="1"/>
  <c r="M2633" i="1"/>
  <c r="M2629" i="1"/>
  <c r="M2625" i="1"/>
  <c r="M2621" i="1"/>
  <c r="M2617" i="1"/>
  <c r="M2613" i="1"/>
  <c r="M2609" i="1"/>
  <c r="M2605" i="1"/>
  <c r="M2601" i="1"/>
  <c r="M2597" i="1"/>
  <c r="M2593" i="1"/>
  <c r="M2589" i="1"/>
  <c r="M2585" i="1"/>
  <c r="M2581" i="1"/>
  <c r="M2577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7" i="1"/>
  <c r="M2493" i="1"/>
  <c r="M2489" i="1"/>
  <c r="M2485" i="1"/>
  <c r="M2481" i="1"/>
  <c r="M2477" i="1"/>
  <c r="M2473" i="1"/>
  <c r="M2469" i="1"/>
  <c r="M2465" i="1"/>
  <c r="M2461" i="1"/>
  <c r="M2457" i="1"/>
  <c r="M2453" i="1"/>
  <c r="M2449" i="1"/>
  <c r="M2445" i="1"/>
  <c r="M2441" i="1"/>
  <c r="M2437" i="1"/>
  <c r="M2433" i="1"/>
  <c r="M2429" i="1"/>
  <c r="M2425" i="1"/>
  <c r="M2421" i="1"/>
  <c r="M2417" i="1"/>
  <c r="M2413" i="1"/>
  <c r="M2409" i="1"/>
  <c r="M2405" i="1"/>
  <c r="M2401" i="1"/>
  <c r="M2397" i="1"/>
  <c r="M2393" i="1"/>
  <c r="M2389" i="1"/>
  <c r="M238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313" i="1"/>
  <c r="M2309" i="1"/>
  <c r="M2305" i="1"/>
  <c r="M2301" i="1"/>
  <c r="M2297" i="1"/>
  <c r="M2293" i="1"/>
  <c r="M2289" i="1"/>
  <c r="M2285" i="1"/>
  <c r="M2281" i="1"/>
  <c r="M2277" i="1"/>
  <c r="M2273" i="1"/>
  <c r="M2269" i="1"/>
  <c r="M2265" i="1"/>
  <c r="M2261" i="1"/>
  <c r="M2257" i="1"/>
  <c r="M2253" i="1"/>
  <c r="M2249" i="1"/>
  <c r="M2245" i="1"/>
  <c r="M2241" i="1"/>
  <c r="M2237" i="1"/>
  <c r="M2233" i="1"/>
  <c r="M2229" i="1"/>
  <c r="M2225" i="1"/>
  <c r="M2221" i="1"/>
  <c r="M2217" i="1"/>
  <c r="M2213" i="1"/>
  <c r="M2209" i="1"/>
  <c r="M2205" i="1"/>
  <c r="M2201" i="1"/>
  <c r="M2197" i="1"/>
  <c r="M2193" i="1"/>
  <c r="M2189" i="1"/>
  <c r="M2185" i="1"/>
  <c r="M2181" i="1"/>
  <c r="M2177" i="1"/>
  <c r="M2173" i="1"/>
  <c r="M2169" i="1"/>
  <c r="M2165" i="1"/>
  <c r="M2161" i="1"/>
  <c r="M2157" i="1"/>
  <c r="M2153" i="1"/>
  <c r="M2149" i="1"/>
  <c r="M2145" i="1"/>
  <c r="M2141" i="1"/>
  <c r="M2137" i="1"/>
  <c r="M2133" i="1"/>
  <c r="M2129" i="1"/>
  <c r="M2125" i="1"/>
  <c r="M2121" i="1"/>
  <c r="M2117" i="1"/>
  <c r="M2113" i="1"/>
  <c r="M2109" i="1"/>
  <c r="M2105" i="1"/>
  <c r="M2101" i="1"/>
  <c r="M2097" i="1"/>
  <c r="M2093" i="1"/>
  <c r="M2089" i="1"/>
  <c r="M2085" i="1"/>
  <c r="M2081" i="1"/>
  <c r="M2077" i="1"/>
  <c r="M2073" i="1"/>
  <c r="M2069" i="1"/>
  <c r="M2065" i="1"/>
  <c r="M2061" i="1"/>
  <c r="M2057" i="1"/>
  <c r="M2053" i="1"/>
  <c r="M2049" i="1"/>
  <c r="M2045" i="1"/>
  <c r="M2041" i="1"/>
  <c r="M2037" i="1"/>
  <c r="M2033" i="1"/>
  <c r="M2029" i="1"/>
  <c r="M2025" i="1"/>
  <c r="M2021" i="1"/>
  <c r="M2017" i="1"/>
  <c r="M2013" i="1"/>
  <c r="M2009" i="1"/>
  <c r="M2005" i="1"/>
  <c r="M2001" i="1"/>
  <c r="M1997" i="1"/>
  <c r="M1993" i="1"/>
  <c r="M1989" i="1"/>
  <c r="M1985" i="1"/>
  <c r="M1981" i="1"/>
  <c r="M1977" i="1"/>
  <c r="M1973" i="1"/>
  <c r="M1969" i="1"/>
  <c r="M1965" i="1"/>
  <c r="M1961" i="1"/>
  <c r="M1957" i="1"/>
  <c r="M1953" i="1"/>
  <c r="M1949" i="1"/>
  <c r="M1945" i="1"/>
  <c r="M1941" i="1"/>
  <c r="M1937" i="1"/>
  <c r="M1933" i="1"/>
  <c r="M1929" i="1"/>
  <c r="M1925" i="1"/>
  <c r="M1921" i="1"/>
  <c r="M1917" i="1"/>
  <c r="M1913" i="1"/>
  <c r="M1909" i="1"/>
  <c r="M1905" i="1"/>
  <c r="M1901" i="1"/>
  <c r="M1897" i="1"/>
  <c r="M1893" i="1"/>
  <c r="M1889" i="1"/>
  <c r="M1885" i="1"/>
  <c r="M1881" i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3" i="1"/>
  <c r="M1749" i="1"/>
  <c r="M1745" i="1"/>
  <c r="M1741" i="1"/>
  <c r="M1737" i="1"/>
  <c r="M1733" i="1"/>
  <c r="M1729" i="1"/>
  <c r="M1725" i="1"/>
  <c r="M1721" i="1"/>
  <c r="M1717" i="1"/>
  <c r="M1713" i="1"/>
  <c r="M1709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73" i="1"/>
  <c r="M1569" i="1"/>
  <c r="M1565" i="1"/>
  <c r="M1561" i="1"/>
  <c r="M1557" i="1"/>
  <c r="M1553" i="1"/>
  <c r="M1549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277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3" i="1"/>
  <c r="M169" i="1"/>
  <c r="M165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9" i="1"/>
  <c r="M5" i="1"/>
  <c r="M4115" i="1"/>
  <c r="M4111" i="1"/>
  <c r="M4107" i="1"/>
  <c r="M4103" i="1"/>
  <c r="M4099" i="1"/>
  <c r="M4095" i="1"/>
  <c r="M4091" i="1"/>
  <c r="M4087" i="1"/>
  <c r="M4083" i="1"/>
  <c r="M4079" i="1"/>
  <c r="M4075" i="1"/>
  <c r="M4071" i="1"/>
  <c r="M4067" i="1"/>
  <c r="M4063" i="1"/>
  <c r="M4059" i="1"/>
  <c r="M4055" i="1"/>
  <c r="M4051" i="1"/>
  <c r="M4047" i="1"/>
  <c r="M4043" i="1"/>
  <c r="M4039" i="1"/>
  <c r="M4035" i="1"/>
  <c r="M4031" i="1"/>
  <c r="M4027" i="1"/>
  <c r="M4023" i="1"/>
  <c r="M4019" i="1"/>
  <c r="M4015" i="1"/>
  <c r="M4011" i="1"/>
  <c r="M4007" i="1"/>
  <c r="M4003" i="1"/>
  <c r="M3999" i="1"/>
  <c r="M3995" i="1"/>
  <c r="M3991" i="1"/>
  <c r="M3987" i="1"/>
  <c r="M3983" i="1"/>
  <c r="M3979" i="1"/>
  <c r="M3975" i="1"/>
  <c r="M3971" i="1"/>
  <c r="M3967" i="1"/>
  <c r="M3963" i="1"/>
  <c r="M3959" i="1"/>
  <c r="M3955" i="1"/>
  <c r="M3951" i="1"/>
  <c r="M3947" i="1"/>
  <c r="M3943" i="1"/>
  <c r="M3939" i="1"/>
  <c r="M3935" i="1"/>
  <c r="M3931" i="1"/>
  <c r="M3927" i="1"/>
  <c r="M3923" i="1"/>
  <c r="M3919" i="1"/>
  <c r="M3915" i="1"/>
  <c r="M3911" i="1"/>
  <c r="M3907" i="1"/>
  <c r="M3903" i="1"/>
  <c r="M3899" i="1"/>
  <c r="M3895" i="1"/>
  <c r="M3891" i="1"/>
  <c r="M3887" i="1"/>
  <c r="M3883" i="1"/>
  <c r="M3879" i="1"/>
  <c r="M3875" i="1"/>
  <c r="M3871" i="1"/>
  <c r="M3867" i="1"/>
  <c r="M3863" i="1"/>
  <c r="M3859" i="1"/>
  <c r="M3855" i="1"/>
  <c r="M3851" i="1"/>
  <c r="M3847" i="1"/>
  <c r="M3843" i="1"/>
  <c r="M3839" i="1"/>
  <c r="M3835" i="1"/>
  <c r="M3831" i="1"/>
  <c r="M3827" i="1"/>
  <c r="M3823" i="1"/>
  <c r="M3819" i="1"/>
  <c r="M3815" i="1"/>
  <c r="M3811" i="1"/>
  <c r="M3807" i="1"/>
  <c r="M3803" i="1"/>
  <c r="M3799" i="1"/>
  <c r="M3795" i="1"/>
  <c r="M3791" i="1"/>
  <c r="M3787" i="1"/>
  <c r="M3783" i="1"/>
  <c r="M3779" i="1"/>
  <c r="M3775" i="1"/>
  <c r="M3771" i="1"/>
  <c r="M3767" i="1"/>
  <c r="M3763" i="1"/>
  <c r="M3759" i="1"/>
  <c r="M3755" i="1"/>
  <c r="M3751" i="1"/>
  <c r="M3747" i="1"/>
  <c r="M3743" i="1"/>
  <c r="M3739" i="1"/>
  <c r="M3735" i="1"/>
  <c r="M3731" i="1"/>
  <c r="M3727" i="1"/>
  <c r="M3723" i="1"/>
  <c r="M3719" i="1"/>
  <c r="M3715" i="1"/>
  <c r="M3711" i="1"/>
  <c r="M3707" i="1"/>
  <c r="M3703" i="1"/>
  <c r="M3699" i="1"/>
  <c r="M3695" i="1"/>
  <c r="M3691" i="1"/>
  <c r="M3687" i="1"/>
  <c r="M3683" i="1"/>
  <c r="M3679" i="1"/>
  <c r="M3675" i="1"/>
  <c r="M3671" i="1"/>
  <c r="M3667" i="1"/>
  <c r="M3663" i="1"/>
  <c r="M3659" i="1"/>
  <c r="M3655" i="1"/>
  <c r="M3651" i="1"/>
  <c r="M3647" i="1"/>
  <c r="M3643" i="1"/>
  <c r="M3639" i="1"/>
  <c r="M3635" i="1"/>
  <c r="M3631" i="1"/>
  <c r="M3627" i="1"/>
  <c r="M3623" i="1"/>
  <c r="M3619" i="1"/>
  <c r="M3615" i="1"/>
  <c r="M3611" i="1"/>
  <c r="M3607" i="1"/>
  <c r="M3603" i="1"/>
  <c r="M3599" i="1"/>
  <c r="M3595" i="1"/>
  <c r="M3591" i="1"/>
  <c r="M3587" i="1"/>
  <c r="M3583" i="1"/>
  <c r="M3579" i="1"/>
  <c r="M3575" i="1"/>
  <c r="M3571" i="1"/>
  <c r="M3567" i="1"/>
  <c r="M3563" i="1"/>
  <c r="M3559" i="1"/>
  <c r="M3555" i="1"/>
  <c r="M3551" i="1"/>
  <c r="M3547" i="1"/>
  <c r="M3543" i="1"/>
  <c r="M3539" i="1"/>
  <c r="M3535" i="1"/>
  <c r="M3531" i="1"/>
  <c r="M3527" i="1"/>
  <c r="M3523" i="1"/>
  <c r="M3519" i="1"/>
  <c r="M3515" i="1"/>
  <c r="M3511" i="1"/>
  <c r="M3507" i="1"/>
  <c r="M3503" i="1"/>
  <c r="M3499" i="1"/>
  <c r="M3495" i="1"/>
  <c r="M3491" i="1"/>
  <c r="M3487" i="1"/>
  <c r="M3483" i="1"/>
  <c r="M3479" i="1"/>
  <c r="M3475" i="1"/>
  <c r="M3471" i="1"/>
  <c r="M3467" i="1"/>
  <c r="M3463" i="1"/>
  <c r="M3459" i="1"/>
  <c r="M3455" i="1"/>
  <c r="M3451" i="1"/>
  <c r="M3447" i="1"/>
  <c r="M3443" i="1"/>
  <c r="M3439" i="1"/>
  <c r="M3435" i="1"/>
  <c r="M3431" i="1"/>
  <c r="M3427" i="1"/>
  <c r="M3423" i="1"/>
  <c r="M3419" i="1"/>
  <c r="M3415" i="1"/>
  <c r="M3411" i="1"/>
  <c r="M3407" i="1"/>
  <c r="M3403" i="1"/>
  <c r="M3399" i="1"/>
  <c r="M3395" i="1"/>
  <c r="M3391" i="1"/>
  <c r="M3387" i="1"/>
  <c r="M3383" i="1"/>
  <c r="M3379" i="1"/>
  <c r="M3375" i="1"/>
  <c r="M3371" i="1"/>
  <c r="M3367" i="1"/>
  <c r="M3363" i="1"/>
  <c r="M3359" i="1"/>
  <c r="M3355" i="1"/>
  <c r="M3351" i="1"/>
  <c r="M3347" i="1"/>
  <c r="M3343" i="1"/>
  <c r="M3339" i="1"/>
  <c r="M3335" i="1"/>
  <c r="M3331" i="1"/>
  <c r="M3327" i="1"/>
  <c r="M3323" i="1"/>
  <c r="M3319" i="1"/>
  <c r="M3315" i="1"/>
  <c r="M3311" i="1"/>
  <c r="M3307" i="1"/>
  <c r="M3303" i="1"/>
  <c r="M3299" i="1"/>
  <c r="M3295" i="1"/>
  <c r="M3291" i="1"/>
  <c r="M3287" i="1"/>
  <c r="M3283" i="1"/>
  <c r="M3279" i="1"/>
  <c r="M3275" i="1"/>
  <c r="M3271" i="1"/>
  <c r="M3267" i="1"/>
  <c r="M3263" i="1"/>
  <c r="M3259" i="1"/>
  <c r="M3255" i="1"/>
  <c r="M3251" i="1"/>
  <c r="M3247" i="1"/>
  <c r="M3243" i="1"/>
  <c r="M3239" i="1"/>
  <c r="M3235" i="1"/>
  <c r="M3231" i="1"/>
  <c r="M3227" i="1"/>
  <c r="M3223" i="1"/>
  <c r="M3219" i="1"/>
  <c r="M3215" i="1"/>
  <c r="M3211" i="1"/>
  <c r="M3207" i="1"/>
  <c r="M3203" i="1"/>
  <c r="M3199" i="1"/>
  <c r="M3195" i="1"/>
  <c r="M3191" i="1"/>
  <c r="M3187" i="1"/>
  <c r="M3183" i="1"/>
  <c r="M3179" i="1"/>
  <c r="M3175" i="1"/>
  <c r="M3171" i="1"/>
  <c r="M3167" i="1"/>
  <c r="M3163" i="1"/>
  <c r="M3159" i="1"/>
  <c r="M3155" i="1"/>
  <c r="M3151" i="1"/>
  <c r="M3147" i="1"/>
  <c r="M3143" i="1"/>
  <c r="M3139" i="1"/>
  <c r="M3135" i="1"/>
  <c r="M3131" i="1"/>
  <c r="M3127" i="1"/>
  <c r="M3123" i="1"/>
  <c r="M3119" i="1"/>
  <c r="M3115" i="1"/>
  <c r="M3111" i="1"/>
  <c r="M3107" i="1"/>
  <c r="M3103" i="1"/>
  <c r="M3099" i="1"/>
  <c r="M3095" i="1"/>
  <c r="M3091" i="1"/>
  <c r="M3087" i="1"/>
  <c r="M3083" i="1"/>
  <c r="M3079" i="1"/>
  <c r="M3075" i="1"/>
  <c r="M3071" i="1"/>
  <c r="M3067" i="1"/>
  <c r="M3063" i="1"/>
  <c r="M3059" i="1"/>
  <c r="M3055" i="1"/>
  <c r="M3051" i="1"/>
  <c r="M3047" i="1"/>
  <c r="M3043" i="1"/>
  <c r="M3039" i="1"/>
  <c r="M3035" i="1"/>
  <c r="M3031" i="1"/>
  <c r="M3027" i="1"/>
  <c r="M3023" i="1"/>
  <c r="M3019" i="1"/>
  <c r="M3015" i="1"/>
  <c r="M3011" i="1"/>
  <c r="M3007" i="1"/>
  <c r="M3003" i="1"/>
  <c r="M2999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5" i="1"/>
  <c r="M2931" i="1"/>
  <c r="M2927" i="1"/>
  <c r="M2923" i="1"/>
  <c r="M2919" i="1"/>
  <c r="M2915" i="1"/>
  <c r="M2911" i="1"/>
  <c r="M2907" i="1"/>
  <c r="M2903" i="1"/>
  <c r="M2899" i="1"/>
  <c r="M2895" i="1"/>
  <c r="M2891" i="1"/>
  <c r="M2887" i="1"/>
  <c r="M2883" i="1"/>
  <c r="M2879" i="1"/>
  <c r="M2875" i="1"/>
  <c r="M2871" i="1"/>
  <c r="M2867" i="1"/>
  <c r="M2863" i="1"/>
  <c r="M2859" i="1"/>
  <c r="M2855" i="1"/>
  <c r="M2851" i="1"/>
  <c r="M2847" i="1"/>
  <c r="M2843" i="1"/>
  <c r="M2839" i="1"/>
  <c r="M2835" i="1"/>
  <c r="M2831" i="1"/>
  <c r="M2827" i="1"/>
  <c r="M2823" i="1"/>
  <c r="M2819" i="1"/>
  <c r="M2815" i="1"/>
  <c r="M2811" i="1"/>
  <c r="M2807" i="1"/>
  <c r="M2803" i="1"/>
  <c r="M2799" i="1"/>
  <c r="M2795" i="1"/>
  <c r="M2791" i="1"/>
  <c r="M2787" i="1"/>
  <c r="M2783" i="1"/>
  <c r="M2779" i="1"/>
  <c r="M2775" i="1"/>
  <c r="M2771" i="1"/>
  <c r="M2767" i="1"/>
  <c r="M2763" i="1"/>
  <c r="M2759" i="1"/>
  <c r="M2755" i="1"/>
  <c r="M2751" i="1"/>
  <c r="M2747" i="1"/>
  <c r="M2743" i="1"/>
  <c r="M2739" i="1"/>
  <c r="M2735" i="1"/>
  <c r="M2731" i="1"/>
  <c r="M2727" i="1"/>
  <c r="M2723" i="1"/>
  <c r="M2719" i="1"/>
  <c r="M2715" i="1"/>
  <c r="M2711" i="1"/>
  <c r="M2707" i="1"/>
  <c r="M2703" i="1"/>
  <c r="M2699" i="1"/>
  <c r="M2695" i="1"/>
  <c r="M2691" i="1"/>
  <c r="M2687" i="1"/>
  <c r="M2683" i="1"/>
  <c r="M2679" i="1"/>
  <c r="M2675" i="1"/>
  <c r="M2671" i="1"/>
  <c r="M2667" i="1"/>
  <c r="M2663" i="1"/>
  <c r="M2659" i="1"/>
  <c r="M2655" i="1"/>
  <c r="M2651" i="1"/>
  <c r="M2647" i="1"/>
  <c r="M2643" i="1"/>
  <c r="M2639" i="1"/>
  <c r="M2635" i="1"/>
  <c r="M2631" i="1"/>
  <c r="M2627" i="1"/>
  <c r="M2623" i="1"/>
  <c r="M2619" i="1"/>
  <c r="M2615" i="1"/>
  <c r="M2611" i="1"/>
  <c r="M2607" i="1"/>
  <c r="M2603" i="1"/>
  <c r="M2599" i="1"/>
  <c r="M2595" i="1"/>
  <c r="M2591" i="1"/>
  <c r="M2587" i="1"/>
  <c r="M2583" i="1"/>
  <c r="M2579" i="1"/>
  <c r="M2575" i="1"/>
  <c r="M2571" i="1"/>
  <c r="M2567" i="1"/>
  <c r="M2563" i="1"/>
  <c r="M2559" i="1"/>
  <c r="M2555" i="1"/>
  <c r="M2551" i="1"/>
  <c r="M2547" i="1"/>
  <c r="M2543" i="1"/>
  <c r="M2539" i="1"/>
  <c r="M2535" i="1"/>
  <c r="M2531" i="1"/>
  <c r="M2527" i="1"/>
  <c r="M2523" i="1"/>
  <c r="M2519" i="1"/>
  <c r="M2515" i="1"/>
  <c r="M2511" i="1"/>
  <c r="M2507" i="1"/>
  <c r="M2503" i="1"/>
  <c r="M2499" i="1"/>
  <c r="M2495" i="1"/>
  <c r="M2491" i="1"/>
  <c r="M2487" i="1"/>
  <c r="M2483" i="1"/>
  <c r="M2479" i="1"/>
  <c r="M2475" i="1"/>
  <c r="M2471" i="1"/>
  <c r="M2467" i="1"/>
  <c r="M2463" i="1"/>
  <c r="M2459" i="1"/>
  <c r="M2455" i="1"/>
  <c r="M2451" i="1"/>
  <c r="M2447" i="1"/>
  <c r="M2443" i="1"/>
  <c r="M2439" i="1"/>
  <c r="M2435" i="1"/>
  <c r="M2431" i="1"/>
  <c r="M2427" i="1"/>
  <c r="M2423" i="1"/>
  <c r="M2419" i="1"/>
  <c r="M2415" i="1"/>
  <c r="M2411" i="1"/>
  <c r="M2407" i="1"/>
  <c r="M2403" i="1"/>
  <c r="M2399" i="1"/>
  <c r="M2395" i="1"/>
  <c r="M2391" i="1"/>
  <c r="M2387" i="1"/>
  <c r="M2383" i="1"/>
  <c r="M2379" i="1"/>
  <c r="M2375" i="1"/>
  <c r="M2371" i="1"/>
  <c r="M2367" i="1"/>
  <c r="M2363" i="1"/>
  <c r="M2359" i="1"/>
  <c r="M2355" i="1"/>
  <c r="M2351" i="1"/>
  <c r="M2347" i="1"/>
  <c r="M2343" i="1"/>
  <c r="M2339" i="1"/>
  <c r="M2335" i="1"/>
  <c r="M2331" i="1"/>
  <c r="M2327" i="1"/>
  <c r="M2323" i="1"/>
  <c r="M2319" i="1"/>
  <c r="M2315" i="1"/>
  <c r="M2311" i="1"/>
  <c r="M2307" i="1"/>
  <c r="M2303" i="1"/>
  <c r="M2299" i="1"/>
  <c r="M2295" i="1"/>
  <c r="M2291" i="1"/>
  <c r="M2287" i="1"/>
  <c r="M2283" i="1"/>
  <c r="M2279" i="1"/>
  <c r="M2275" i="1"/>
  <c r="M2271" i="1"/>
  <c r="M2267" i="1"/>
  <c r="M2263" i="1"/>
  <c r="M2259" i="1"/>
  <c r="M2255" i="1"/>
  <c r="M2251" i="1"/>
  <c r="M2247" i="1"/>
  <c r="M2243" i="1"/>
  <c r="M2239" i="1"/>
  <c r="M2235" i="1"/>
  <c r="M2231" i="1"/>
  <c r="M2227" i="1"/>
  <c r="M2223" i="1"/>
  <c r="M2219" i="1"/>
  <c r="M2215" i="1"/>
  <c r="M2211" i="1"/>
  <c r="M2207" i="1"/>
  <c r="M2203" i="1"/>
  <c r="M2199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7" i="1"/>
  <c r="M2123" i="1"/>
  <c r="M2119" i="1"/>
  <c r="M2115" i="1"/>
  <c r="M2111" i="1"/>
  <c r="M2107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5" i="1"/>
  <c r="M2051" i="1"/>
  <c r="M2047" i="1"/>
  <c r="M2043" i="1"/>
  <c r="M2039" i="1"/>
  <c r="M2035" i="1"/>
  <c r="M2031" i="1"/>
  <c r="M2027" i="1"/>
  <c r="M2023" i="1"/>
  <c r="M2019" i="1"/>
  <c r="M2015" i="1"/>
  <c r="M2011" i="1"/>
  <c r="M2007" i="1"/>
  <c r="M2003" i="1"/>
  <c r="M1999" i="1"/>
  <c r="M1995" i="1"/>
  <c r="M1991" i="1"/>
  <c r="M1987" i="1"/>
  <c r="M1983" i="1"/>
  <c r="M1979" i="1"/>
  <c r="M1975" i="1"/>
  <c r="M1971" i="1"/>
  <c r="M1967" i="1"/>
  <c r="M1963" i="1"/>
  <c r="M1959" i="1"/>
  <c r="M1955" i="1"/>
  <c r="M1951" i="1"/>
  <c r="M1947" i="1"/>
  <c r="M1943" i="1"/>
  <c r="M1939" i="1"/>
  <c r="M1935" i="1"/>
  <c r="M1931" i="1"/>
  <c r="M1927" i="1"/>
  <c r="M1923" i="1"/>
  <c r="M1919" i="1"/>
  <c r="M1915" i="1"/>
  <c r="M1911" i="1"/>
  <c r="M1907" i="1"/>
  <c r="M1903" i="1"/>
  <c r="M1899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M1783" i="1"/>
  <c r="M1779" i="1"/>
  <c r="M1775" i="1"/>
  <c r="M1771" i="1"/>
  <c r="M1767" i="1"/>
  <c r="M1763" i="1"/>
  <c r="M1759" i="1"/>
  <c r="M1755" i="1"/>
  <c r="M1751" i="1"/>
  <c r="M1747" i="1"/>
  <c r="M1743" i="1"/>
  <c r="M1739" i="1"/>
  <c r="M1735" i="1"/>
  <c r="M1731" i="1"/>
  <c r="M1727" i="1"/>
  <c r="M1723" i="1"/>
  <c r="M1719" i="1"/>
  <c r="M1715" i="1"/>
  <c r="M1711" i="1"/>
  <c r="M1707" i="1"/>
  <c r="M1703" i="1"/>
  <c r="M1699" i="1"/>
  <c r="M1695" i="1"/>
  <c r="M1691" i="1"/>
  <c r="M1687" i="1"/>
  <c r="M1683" i="1"/>
  <c r="M1679" i="1"/>
  <c r="M1675" i="1"/>
  <c r="M1671" i="1"/>
  <c r="M1667" i="1"/>
  <c r="M1663" i="1"/>
  <c r="M1659" i="1"/>
  <c r="M1655" i="1"/>
  <c r="M1651" i="1"/>
  <c r="M1647" i="1"/>
  <c r="M1643" i="1"/>
  <c r="M1639" i="1"/>
  <c r="M1635" i="1"/>
  <c r="M1631" i="1"/>
  <c r="M1627" i="1"/>
  <c r="M1623" i="1"/>
  <c r="M1619" i="1"/>
  <c r="M1615" i="1"/>
  <c r="M1611" i="1"/>
  <c r="M1607" i="1"/>
  <c r="M1603" i="1"/>
  <c r="M1599" i="1"/>
  <c r="M1595" i="1"/>
  <c r="M1591" i="1"/>
  <c r="M1587" i="1"/>
  <c r="M1583" i="1"/>
  <c r="M1579" i="1"/>
  <c r="M1575" i="1"/>
  <c r="M1571" i="1"/>
  <c r="M1567" i="1"/>
  <c r="M1563" i="1"/>
  <c r="M1559" i="1"/>
  <c r="M1555" i="1"/>
  <c r="M1551" i="1"/>
  <c r="M1547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3" i="1"/>
  <c r="M1479" i="1"/>
  <c r="M1475" i="1"/>
  <c r="M1471" i="1"/>
  <c r="M1467" i="1"/>
  <c r="M1463" i="1"/>
  <c r="M1459" i="1"/>
  <c r="M1455" i="1"/>
  <c r="M1451" i="1"/>
  <c r="M1447" i="1"/>
  <c r="M1443" i="1"/>
  <c r="M1439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7" i="1"/>
  <c r="M1363" i="1"/>
  <c r="M1359" i="1"/>
  <c r="M1355" i="1"/>
  <c r="M1351" i="1"/>
  <c r="M1347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59" i="1"/>
  <c r="M1255" i="1"/>
  <c r="M1251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7" i="1"/>
  <c r="M603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91" i="1"/>
  <c r="M387" i="1"/>
  <c r="M383" i="1"/>
  <c r="M379" i="1"/>
  <c r="M375" i="1"/>
  <c r="M371" i="1"/>
  <c r="M367" i="1"/>
  <c r="M363" i="1"/>
  <c r="M359" i="1"/>
  <c r="M355" i="1"/>
  <c r="M351" i="1"/>
  <c r="M347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M179" i="1"/>
  <c r="M175" i="1"/>
  <c r="M171" i="1"/>
  <c r="M167" i="1"/>
  <c r="M163" i="1"/>
  <c r="M159" i="1"/>
  <c r="M155" i="1"/>
  <c r="M151" i="1"/>
  <c r="M147" i="1"/>
  <c r="M143" i="1"/>
  <c r="M139" i="1"/>
  <c r="M135" i="1"/>
  <c r="M131" i="1"/>
  <c r="M127" i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1" i="1"/>
  <c r="M7" i="1"/>
  <c r="M3" i="1"/>
  <c r="E9" i="7"/>
  <c r="G9" i="7" s="1"/>
  <c r="E5" i="7"/>
  <c r="H5" i="7" s="1"/>
  <c r="E13" i="7"/>
  <c r="H13" i="7" s="1"/>
  <c r="F16" i="7"/>
  <c r="E10" i="7"/>
  <c r="H10" i="7" s="1"/>
  <c r="E6" i="7"/>
  <c r="G6" i="7" s="1"/>
  <c r="E12" i="7"/>
  <c r="G12" i="7" s="1"/>
  <c r="E8" i="7"/>
  <c r="H8" i="7" s="1"/>
  <c r="E4" i="7"/>
  <c r="H4" i="7" s="1"/>
  <c r="E11" i="7"/>
  <c r="F11" i="7" s="1"/>
  <c r="E7" i="7"/>
  <c r="H7" i="7" s="1"/>
  <c r="E3" i="7"/>
  <c r="F3" i="7" s="1"/>
  <c r="E2" i="7"/>
  <c r="F2" i="7" s="1"/>
  <c r="G27" i="3"/>
  <c r="F20" i="6"/>
  <c r="B37" i="6"/>
  <c r="D37" i="6"/>
  <c r="E37" i="6" s="1"/>
  <c r="C37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3" i="7" l="1"/>
  <c r="I13" i="7" s="1"/>
  <c r="G10" i="7"/>
  <c r="F13" i="7"/>
  <c r="F10" i="7"/>
  <c r="H9" i="7"/>
  <c r="F5" i="7"/>
  <c r="G5" i="7"/>
  <c r="F9" i="7"/>
  <c r="F6" i="7"/>
  <c r="G3" i="7"/>
  <c r="H3" i="7"/>
  <c r="H6" i="7"/>
  <c r="H11" i="7"/>
  <c r="H12" i="7"/>
  <c r="F7" i="7"/>
  <c r="F4" i="7"/>
  <c r="G2" i="7"/>
  <c r="G11" i="7"/>
  <c r="G4" i="7"/>
  <c r="F8" i="7"/>
  <c r="H2" i="7"/>
  <c r="G8" i="7"/>
  <c r="G7" i="7"/>
  <c r="F12" i="7"/>
  <c r="I10" i="7" l="1"/>
  <c r="I5" i="7"/>
  <c r="I6" i="7"/>
  <c r="I9" i="7"/>
  <c r="I7" i="7"/>
  <c r="I4" i="7"/>
  <c r="I11" i="7"/>
  <c r="I12" i="7"/>
  <c r="I2" i="7"/>
  <c r="I3" i="7"/>
  <c r="I8" i="7"/>
</calcChain>
</file>

<file path=xl/sharedStrings.xml><?xml version="1.0" encoding="utf-8"?>
<sst xmlns="http://schemas.openxmlformats.org/spreadsheetml/2006/main" count="25113" uniqueCount="8420">
  <si>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</si>
  <si>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</si>
  <si>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</si>
  <si>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</si>
  <si>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</si>
  <si>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</si>
  <si>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</si>
  <si>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</si>
  <si>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</si>
  <si>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</si>
  <si>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</si>
  <si>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</si>
  <si>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</si>
  <si>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</si>
  <si>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</si>
  <si>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</si>
  <si>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</si>
  <si>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</si>
  <si>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</si>
  <si>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</si>
  <si>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</si>
  <si>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</si>
  <si>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</si>
  <si>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</si>
  <si>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</si>
  <si>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</si>
  <si>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</si>
  <si>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</si>
  <si>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</si>
  <si>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</si>
  <si>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</si>
  <si>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</si>
  <si>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</si>
  <si>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</si>
  <si>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</si>
  <si>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</si>
  <si>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</si>
  <si>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</si>
  <si>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</si>
  <si>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</si>
  <si>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</si>
  <si>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</si>
  <si>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</si>
  <si>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</si>
  <si>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</si>
  <si>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</si>
  <si>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</si>
  <si>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</si>
  <si>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</si>
  <si>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</si>
  <si>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</si>
  <si>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</si>
  <si>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</si>
  <si>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</si>
  <si>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</si>
  <si>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</si>
  <si>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</si>
  <si>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</si>
  <si>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</si>
  <si>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</si>
  <si>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</si>
  <si>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</si>
  <si>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</si>
  <si>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</si>
  <si>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</si>
  <si>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</si>
  <si>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</si>
  <si>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</si>
  <si>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</si>
  <si>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</si>
  <si>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</si>
  <si>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</si>
  <si>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</si>
  <si>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</si>
  <si>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</si>
  <si>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</si>
  <si>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</si>
  <si>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</si>
  <si>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</si>
  <si>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</si>
  <si>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</si>
  <si>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</si>
  <si>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</si>
  <si>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</si>
  <si>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</si>
  <si>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</si>
  <si>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</si>
  <si>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</si>
  <si>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</si>
  <si>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</si>
  <si>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</si>
  <si>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</si>
  <si>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</si>
  <si>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</si>
  <si>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</si>
  <si>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</si>
  <si>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</si>
  <si>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</si>
  <si>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</si>
  <si>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</si>
  <si>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</si>
  <si>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</si>
  <si>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</si>
  <si>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</si>
  <si>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</si>
  <si>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</si>
  <si>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</si>
  <si>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</si>
  <si>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</si>
  <si>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</si>
  <si>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</si>
  <si>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</si>
  <si>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</si>
  <si>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</si>
  <si>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</si>
  <si>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</si>
  <si>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</si>
  <si>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</si>
  <si>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</si>
  <si>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</si>
  <si>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</si>
  <si>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</si>
  <si>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</si>
  <si>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</si>
  <si>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</si>
  <si>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</si>
  <si>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</si>
  <si>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</si>
  <si>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</si>
  <si>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</si>
  <si>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</si>
  <si>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</si>
  <si>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</si>
  <si>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</si>
  <si>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</si>
  <si>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</si>
  <si>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</si>
  <si>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</si>
  <si>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</si>
  <si>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</si>
  <si>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</si>
  <si>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</si>
  <si>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</si>
  <si>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</si>
  <si>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</si>
  <si>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</si>
  <si>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</si>
  <si>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</si>
  <si>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</si>
  <si>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</si>
  <si>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</si>
  <si>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</si>
  <si>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</si>
  <si>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</si>
  <si>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</si>
  <si>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</si>
  <si>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</si>
  <si>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</si>
  <si>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</si>
  <si>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</si>
  <si>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</si>
  <si>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</si>
  <si>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</si>
  <si>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</si>
  <si>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</si>
  <si>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</si>
  <si>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</si>
  <si>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</si>
  <si>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</si>
  <si>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</si>
  <si>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</si>
  <si>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</si>
  <si>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</si>
  <si>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</si>
  <si>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</si>
  <si>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</si>
  <si>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</si>
  <si>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</si>
  <si>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</si>
  <si>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</si>
  <si>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</si>
  <si>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</si>
  <si>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</si>
  <si>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</si>
  <si>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</si>
  <si>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</si>
  <si>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</si>
  <si>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</si>
  <si>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</si>
  <si>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</si>
  <si>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</si>
  <si>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</si>
  <si>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</si>
  <si>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</si>
  <si>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</si>
  <si>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</si>
  <si>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</si>
  <si>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</si>
  <si>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</si>
  <si>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</si>
  <si>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</si>
  <si>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</si>
  <si>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</si>
  <si>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</si>
  <si>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</si>
  <si>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</si>
  <si>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</si>
  <si>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</si>
  <si>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</si>
  <si>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</si>
  <si>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</si>
  <si>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</si>
  <si>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</si>
  <si>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</si>
  <si>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</si>
  <si>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</si>
  <si>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</si>
  <si>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</si>
  <si>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</si>
  <si>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</si>
  <si>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</si>
  <si>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</si>
  <si>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</si>
  <si>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</si>
  <si>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</si>
  <si>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</si>
  <si>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</si>
  <si>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</si>
  <si>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</si>
  <si>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</si>
  <si>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</si>
  <si>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</si>
  <si>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</si>
  <si>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</si>
  <si>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</si>
  <si>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</si>
  <si>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</si>
  <si>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</si>
  <si>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</si>
  <si>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</si>
  <si>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</si>
  <si>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</si>
  <si>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</si>
  <si>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</si>
  <si>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</si>
  <si>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</si>
  <si>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</si>
  <si>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</si>
  <si>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</si>
  <si>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</si>
  <si>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</si>
  <si>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</si>
  <si>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</si>
  <si>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</si>
  <si>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</si>
  <si>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</si>
  <si>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</si>
  <si>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</si>
  <si>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</si>
  <si>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</si>
  <si>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</si>
  <si>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</si>
  <si>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</si>
  <si>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</si>
  <si>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</si>
  <si>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</si>
  <si>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</si>
  <si>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</si>
  <si>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</si>
  <si>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</si>
  <si>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</si>
  <si>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</si>
  <si>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</si>
  <si>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</si>
  <si>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</si>
  <si>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</si>
  <si>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</si>
  <si>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</si>
  <si>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</si>
  <si>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</si>
  <si>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</si>
  <si>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</si>
  <si>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</si>
  <si>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</si>
  <si>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</si>
  <si>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</si>
  <si>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</si>
  <si>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</si>
  <si>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</si>
  <si>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</si>
  <si>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</si>
  <si>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</si>
  <si>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</si>
  <si>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</si>
  <si>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</si>
  <si>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</si>
  <si>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</si>
  <si>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</si>
  <si>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</si>
  <si>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</si>
  <si>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</si>
  <si>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</si>
  <si>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</si>
  <si>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</si>
  <si>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</si>
  <si>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</si>
  <si>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</si>
  <si>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</si>
  <si>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</si>
  <si>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</si>
  <si>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</si>
  <si>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</si>
  <si>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</si>
  <si>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</si>
  <si>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</si>
  <si>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</si>
  <si>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</si>
  <si>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</si>
  <si>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</si>
  <si>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</si>
  <si>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</si>
  <si>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</si>
  <si>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</si>
  <si>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</si>
  <si>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</si>
  <si>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</si>
  <si>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</si>
  <si>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</si>
  <si>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</si>
  <si>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</si>
  <si>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</si>
  <si>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</si>
  <si>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</si>
  <si>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</si>
  <si>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</si>
  <si>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</si>
  <si>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</si>
  <si>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</si>
  <si>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</si>
  <si>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</si>
  <si>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</si>
  <si>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</si>
  <si>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</si>
  <si>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</si>
  <si>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</si>
  <si>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</si>
  <si>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</si>
  <si>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</si>
  <si>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</si>
  <si>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</si>
  <si>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</si>
  <si>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</si>
  <si>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</si>
  <si>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</si>
  <si>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</si>
  <si>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</si>
  <si>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</si>
  <si>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</si>
  <si>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</si>
  <si>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</si>
  <si>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</si>
  <si>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</si>
  <si>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</si>
  <si>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</si>
  <si>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</si>
  <si>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</si>
  <si>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</si>
  <si>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</si>
  <si>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</si>
  <si>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</si>
  <si>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</si>
  <si>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</si>
  <si>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</si>
  <si>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</si>
  <si>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</si>
  <si>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</si>
  <si>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</si>
  <si>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</si>
  <si>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</si>
  <si>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</si>
  <si>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</si>
  <si>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</si>
  <si>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</si>
  <si>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</si>
  <si>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</si>
  <si>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</si>
  <si>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</si>
  <si>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</si>
  <si>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</si>
  <si>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</si>
  <si>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</si>
  <si>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</si>
  <si>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</si>
  <si>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</si>
  <si>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</si>
  <si>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</si>
  <si>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</si>
  <si>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</si>
  <si>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</si>
  <si>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</si>
  <si>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</si>
  <si>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</si>
  <si>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</si>
  <si>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</si>
  <si>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</si>
  <si>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</si>
  <si>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</si>
  <si>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</si>
  <si>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</si>
  <si>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</si>
  <si>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</si>
  <si>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</si>
  <si>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</si>
  <si>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</si>
  <si>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</si>
  <si>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</si>
  <si>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</si>
  <si>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</si>
  <si>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</si>
  <si>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</si>
  <si>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</si>
  <si>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</si>
  <si>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</si>
  <si>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</si>
  <si>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</si>
  <si>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</si>
  <si>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</si>
  <si>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</si>
  <si>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</si>
  <si>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</si>
  <si>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</si>
  <si>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</si>
  <si>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</si>
  <si>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</si>
  <si>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</si>
  <si>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</si>
  <si>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</si>
  <si>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</si>
  <si>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</si>
  <si>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</si>
  <si>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</si>
  <si>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</si>
  <si>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</si>
  <si>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</si>
  <si>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</si>
  <si>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</si>
  <si>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</si>
  <si>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</si>
  <si>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</si>
  <si>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</si>
  <si>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</si>
  <si>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</si>
  <si>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</si>
  <si>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</si>
  <si>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</si>
  <si>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</si>
  <si>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</si>
  <si>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</si>
  <si>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</si>
  <si>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</si>
  <si>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</si>
  <si>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</si>
  <si>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</si>
  <si>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</si>
  <si>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</si>
  <si>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</si>
  <si>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</si>
  <si>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</si>
  <si>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</si>
  <si>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</si>
  <si>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</si>
  <si>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</si>
  <si>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</si>
  <si>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</si>
  <si>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</si>
  <si>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</si>
  <si>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</si>
  <si>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</si>
  <si>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</si>
  <si>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</si>
  <si>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</si>
  <si>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</si>
  <si>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</si>
  <si>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</si>
  <si>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</si>
  <si>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</si>
  <si>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</si>
  <si>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</si>
  <si>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</si>
  <si>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</si>
  <si>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</si>
  <si>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</si>
  <si>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</si>
  <si>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</si>
  <si>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</si>
  <si>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</si>
  <si>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</si>
  <si>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</si>
  <si>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</si>
  <si>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</si>
  <si>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</si>
  <si>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</si>
  <si>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</si>
  <si>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</si>
  <si>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</si>
  <si>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</si>
  <si>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</si>
  <si>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</si>
  <si>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</si>
  <si>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</si>
  <si>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</si>
  <si>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</si>
  <si>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</si>
  <si>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</si>
  <si>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</si>
  <si>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</si>
  <si>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</si>
  <si>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</si>
  <si>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</si>
  <si>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</si>
  <si>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</si>
  <si>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</si>
  <si>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</si>
  <si>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</si>
  <si>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</si>
  <si>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</si>
  <si>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</si>
  <si>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</si>
  <si>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</si>
  <si>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</si>
  <si>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</si>
  <si>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</si>
  <si>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</si>
  <si>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</si>
  <si>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</si>
  <si>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</si>
  <si>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</si>
  <si>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</si>
  <si>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</si>
  <si>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</si>
  <si>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</si>
  <si>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</si>
  <si>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</si>
  <si>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</si>
  <si>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</si>
  <si>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</si>
  <si>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</si>
  <si>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</si>
  <si>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</si>
  <si>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</si>
  <si>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</si>
  <si>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</si>
  <si>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</si>
  <si>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</si>
  <si>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</si>
  <si>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</si>
  <si>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</si>
  <si>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</si>
  <si>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</si>
  <si>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</si>
  <si>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</si>
  <si>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</si>
  <si>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</si>
  <si>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</si>
  <si>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</si>
  <si>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</si>
  <si>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</si>
  <si>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</si>
  <si>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</si>
  <si>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</si>
  <si>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</si>
  <si>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</si>
  <si>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</si>
  <si>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</si>
  <si>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</si>
  <si>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</si>
  <si>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</si>
  <si>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</si>
  <si>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</si>
  <si>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</si>
  <si>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</si>
  <si>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</si>
  <si>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</si>
  <si>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</si>
  <si>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</si>
  <si>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</si>
  <si>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</si>
  <si>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</si>
  <si>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</si>
  <si>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</si>
  <si>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</si>
  <si>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</si>
  <si>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</si>
  <si>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</si>
  <si>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</si>
  <si>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</si>
  <si>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</si>
  <si>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</si>
  <si>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</si>
  <si>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</si>
  <si>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</si>
  <si>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</si>
  <si>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</si>
  <si>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</si>
  <si>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</si>
  <si>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</si>
  <si>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</si>
  <si>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</si>
  <si>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</si>
  <si>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</si>
  <si>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</si>
  <si>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</si>
  <si>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</si>
  <si>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</si>
  <si>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</si>
  <si>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</si>
  <si>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</si>
  <si>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</si>
  <si>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</si>
  <si>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</si>
  <si>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</si>
  <si>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</si>
  <si>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</si>
  <si>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</si>
  <si>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</si>
  <si>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</si>
  <si>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</si>
  <si>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</si>
  <si>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</si>
  <si>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</si>
  <si>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</si>
  <si>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</si>
  <si>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</si>
  <si>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</si>
  <si>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</si>
  <si>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</si>
  <si>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</si>
  <si>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</si>
  <si>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</si>
  <si>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</si>
  <si>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</si>
  <si>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</si>
  <si>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</si>
  <si>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</si>
  <si>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</si>
  <si>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</si>
  <si>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</si>
  <si>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</si>
  <si>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</si>
  <si>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</si>
  <si>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</si>
  <si>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</si>
  <si>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</si>
  <si>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</si>
  <si>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</si>
  <si>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</si>
  <si>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</si>
  <si>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</si>
  <si>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</si>
  <si>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</si>
  <si>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</si>
  <si>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</si>
  <si>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</si>
  <si>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</si>
  <si>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</si>
  <si>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</si>
  <si>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</si>
  <si>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</si>
  <si>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</si>
  <si>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</si>
  <si>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</si>
  <si>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</si>
  <si>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</si>
  <si>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</si>
  <si>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</si>
  <si>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</si>
  <si>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</si>
  <si>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</si>
  <si>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</si>
  <si>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</si>
  <si>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</si>
  <si>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</si>
  <si>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</si>
  <si>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</si>
  <si>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</si>
  <si>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</si>
  <si>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</si>
  <si>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</si>
  <si>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</si>
  <si>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</si>
  <si>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</si>
  <si>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</si>
  <si>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</si>
  <si>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</si>
  <si>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</si>
  <si>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</si>
  <si>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</si>
  <si>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</si>
  <si>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</si>
  <si>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</si>
  <si>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</si>
  <si>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</si>
  <si>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</si>
  <si>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</si>
  <si>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</si>
  <si>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</si>
  <si>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</si>
  <si>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</si>
  <si>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</si>
  <si>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</si>
  <si>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</si>
  <si>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</si>
  <si>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</si>
  <si>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</si>
  <si>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</si>
  <si>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</si>
  <si>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</si>
  <si>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</si>
  <si>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</si>
  <si>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</si>
  <si>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</si>
  <si>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</si>
  <si>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</si>
  <si>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</si>
  <si>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</si>
  <si>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</si>
  <si>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</si>
  <si>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</si>
  <si>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</si>
  <si>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</si>
  <si>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</si>
  <si>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</si>
  <si>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</si>
  <si>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</si>
  <si>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</si>
  <si>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</si>
  <si>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</si>
  <si>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</si>
  <si>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</si>
  <si>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</si>
  <si>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</si>
  <si>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</si>
  <si>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</si>
  <si>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</si>
  <si>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</si>
  <si>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</si>
  <si>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</si>
  <si>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</si>
  <si>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</si>
  <si>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</si>
  <si>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</si>
  <si>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</si>
  <si>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</si>
  <si>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</si>
  <si>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</si>
  <si>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</si>
  <si>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</si>
  <si>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</si>
  <si>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</si>
  <si>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</si>
  <si>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</si>
  <si>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</si>
  <si>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</si>
  <si>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</si>
  <si>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</si>
  <si>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</si>
  <si>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</si>
  <si>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</si>
  <si>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</si>
  <si>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</si>
  <si>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</si>
  <si>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</si>
  <si>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</si>
  <si>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</si>
  <si>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</si>
  <si>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</si>
  <si>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</si>
  <si>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</si>
  <si>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</si>
  <si>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</si>
  <si>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</si>
  <si>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</si>
  <si>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</si>
  <si>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</si>
  <si>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</si>
  <si>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</si>
  <si>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</si>
  <si>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</si>
  <si>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</si>
  <si>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</si>
  <si>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</si>
  <si>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</si>
  <si>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</si>
  <si>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</si>
  <si>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</si>
  <si>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</si>
  <si>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</si>
  <si>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</si>
  <si>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</si>
  <si>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</si>
  <si>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</si>
  <si>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</si>
  <si>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</si>
  <si>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</si>
  <si>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</si>
  <si>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</si>
  <si>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</si>
  <si>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</si>
  <si>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</si>
  <si>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</si>
  <si>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</si>
  <si>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</si>
  <si>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</si>
  <si>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</si>
  <si>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</si>
  <si>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</si>
  <si>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</si>
  <si>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</si>
  <si>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</si>
  <si>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</si>
  <si>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</si>
  <si>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</si>
  <si>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</si>
  <si>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</si>
  <si>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</si>
  <si>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</si>
  <si>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</si>
  <si>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</si>
  <si>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</si>
  <si>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</si>
  <si>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</si>
  <si>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</si>
  <si>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</si>
  <si>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</si>
  <si>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</si>
  <si>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</si>
  <si>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</si>
  <si>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</si>
  <si>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</si>
  <si>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</si>
  <si>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</si>
  <si>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</si>
  <si>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</si>
  <si>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</si>
  <si>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</si>
  <si>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</si>
  <si>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</si>
  <si>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</si>
  <si>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</si>
  <si>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</si>
  <si>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</si>
  <si>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</si>
  <si>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</si>
  <si>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</si>
  <si>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</si>
  <si>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</si>
  <si>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</si>
  <si>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</si>
  <si>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</si>
  <si>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</si>
  <si>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</si>
  <si>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</si>
  <si>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</si>
  <si>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</si>
  <si>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</si>
  <si>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</si>
  <si>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</si>
  <si>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</si>
  <si>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</si>
  <si>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</si>
  <si>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</si>
  <si>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</si>
  <si>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</si>
  <si>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</si>
  <si>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</si>
  <si>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</si>
  <si>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</si>
  <si>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</si>
  <si>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</si>
  <si>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</si>
  <si>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</si>
  <si>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</si>
  <si>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</si>
  <si>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</si>
  <si>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</si>
  <si>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</si>
  <si>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</si>
  <si>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</si>
  <si>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</si>
  <si>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</si>
  <si>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</si>
  <si>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</si>
  <si>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</si>
  <si>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</si>
  <si>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</si>
  <si>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</si>
  <si>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</si>
  <si>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</si>
  <si>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</si>
  <si>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</si>
  <si>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</si>
  <si>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</si>
  <si>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</si>
  <si>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</si>
  <si>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</si>
  <si>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</si>
  <si>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</si>
  <si>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</si>
  <si>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</si>
  <si>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</si>
  <si>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</si>
  <si>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</si>
  <si>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</si>
  <si>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</si>
  <si>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</si>
  <si>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</si>
  <si>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</si>
  <si>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</si>
  <si>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</si>
  <si>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</si>
  <si>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</si>
  <si>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</si>
  <si>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</si>
  <si>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</si>
  <si>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</si>
  <si>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</si>
  <si>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</si>
  <si>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</si>
  <si>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</si>
  <si>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</si>
  <si>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</si>
  <si>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</si>
  <si>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</si>
  <si>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</si>
  <si>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</si>
  <si>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</si>
  <si>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</si>
  <si>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</si>
  <si>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</si>
  <si>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</si>
  <si>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</si>
  <si>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</si>
  <si>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</si>
  <si>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</si>
  <si>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</si>
  <si>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</si>
  <si>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</si>
  <si>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</si>
  <si>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</si>
  <si>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</si>
  <si>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</si>
  <si>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</si>
  <si>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</si>
  <si>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</si>
  <si>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</si>
  <si>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</si>
  <si>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</si>
  <si>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</si>
  <si>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</si>
  <si>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</si>
  <si>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</si>
  <si>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</si>
  <si>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</si>
  <si>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</si>
  <si>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</si>
  <si>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</si>
  <si>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</si>
  <si>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</si>
  <si>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</si>
  <si>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</si>
  <si>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</si>
  <si>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</si>
  <si>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</si>
  <si>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</si>
  <si>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</si>
  <si>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</si>
  <si>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</si>
  <si>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</si>
  <si>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</si>
  <si>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</si>
  <si>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</si>
  <si>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</si>
  <si>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</si>
  <si>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</si>
  <si>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</si>
  <si>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</si>
  <si>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</si>
  <si>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</si>
  <si>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</si>
  <si>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</si>
  <si>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</si>
  <si>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</si>
  <si>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</si>
  <si>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</si>
  <si>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</si>
  <si>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</si>
  <si>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</si>
  <si>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</si>
  <si>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</si>
  <si>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</si>
  <si>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</si>
  <si>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</si>
  <si>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</si>
  <si>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</si>
  <si>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</si>
  <si>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</si>
  <si>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</si>
  <si>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</si>
  <si>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</si>
  <si>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</si>
  <si>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</si>
  <si>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</si>
  <si>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</si>
  <si>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</si>
  <si>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</si>
  <si>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</si>
  <si>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</si>
  <si>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</si>
  <si>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</si>
  <si>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</si>
  <si>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</si>
  <si>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</si>
  <si>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</si>
  <si>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</si>
  <si>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</si>
  <si>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</si>
  <si>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</si>
  <si>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</si>
  <si>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</si>
  <si>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</si>
  <si>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</si>
  <si>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</si>
  <si>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</si>
  <si>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</si>
  <si>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</si>
  <si>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</si>
  <si>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</si>
  <si>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</si>
  <si>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</si>
  <si>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</si>
  <si>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</si>
  <si>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</si>
  <si>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</si>
  <si>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</si>
  <si>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</si>
  <si>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</si>
  <si>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</si>
  <si>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</si>
  <si>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</si>
  <si>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</si>
  <si>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</si>
  <si>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</si>
  <si>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</si>
  <si>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</si>
  <si>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</si>
  <si>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</si>
  <si>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</si>
  <si>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</si>
  <si>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</si>
  <si>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</si>
  <si>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</si>
  <si>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</si>
  <si>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</si>
  <si>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</si>
  <si>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</si>
  <si>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</si>
  <si>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</si>
  <si>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</si>
  <si>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</si>
  <si>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</si>
  <si>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</si>
  <si>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</si>
  <si>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</si>
  <si>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</si>
  <si>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</si>
  <si>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</si>
  <si>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</si>
  <si>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</si>
  <si>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</si>
  <si>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</si>
  <si>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</si>
  <si>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</si>
  <si>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</si>
  <si>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</si>
  <si>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</si>
  <si>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</si>
  <si>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</si>
  <si>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</si>
  <si>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</si>
  <si>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</si>
  <si>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</si>
  <si>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</si>
  <si>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</si>
  <si>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</si>
  <si>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</si>
  <si>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</si>
  <si>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</si>
  <si>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</si>
  <si>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</si>
  <si>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</si>
  <si>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</si>
  <si>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</si>
  <si>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</si>
  <si>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</si>
  <si>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</si>
  <si>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</si>
  <si>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</si>
  <si>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</si>
  <si>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</si>
  <si>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</si>
  <si>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</si>
  <si>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</si>
  <si>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</si>
  <si>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</si>
  <si>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</si>
  <si>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</si>
  <si>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</si>
  <si>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</si>
  <si>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</si>
  <si>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</si>
  <si>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</si>
  <si>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</si>
  <si>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</si>
  <si>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</si>
  <si>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</si>
  <si>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</si>
  <si>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</si>
  <si>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</si>
  <si>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</si>
  <si>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</si>
  <si>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</si>
  <si>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</si>
  <si>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</si>
  <si>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</si>
  <si>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</si>
  <si>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</si>
  <si>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</si>
  <si>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</si>
  <si>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</si>
  <si>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</si>
  <si>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</si>
  <si>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</si>
  <si>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</si>
  <si>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</si>
  <si>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</si>
  <si>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</si>
  <si>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</si>
  <si>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</si>
  <si>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</si>
  <si>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</si>
  <si>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</si>
  <si>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</si>
  <si>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</si>
  <si>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</si>
  <si>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</si>
  <si>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</si>
  <si>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</si>
  <si>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</si>
  <si>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</si>
  <si>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</si>
  <si>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</si>
  <si>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</si>
  <si>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</si>
  <si>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</si>
  <si>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</si>
  <si>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</si>
  <si>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</si>
  <si>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</si>
  <si>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</si>
  <si>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</si>
  <si>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</si>
  <si>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</si>
  <si>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</si>
  <si>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</si>
  <si>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</si>
  <si>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</si>
  <si>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</si>
  <si>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</si>
  <si>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</si>
  <si>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</si>
  <si>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</si>
  <si>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</si>
  <si>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</si>
  <si>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</si>
  <si>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</si>
  <si>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</si>
  <si>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</si>
  <si>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</si>
  <si>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</si>
  <si>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</si>
  <si>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</si>
  <si>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</si>
  <si>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</si>
  <si>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</si>
  <si>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</si>
  <si>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</si>
  <si>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</si>
  <si>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</si>
  <si>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</si>
  <si>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</si>
  <si>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</si>
  <si>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</si>
  <si>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</si>
  <si>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</si>
  <si>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</si>
  <si>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</si>
  <si>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</si>
  <si>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</si>
  <si>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</si>
  <si>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</si>
  <si>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</si>
  <si>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</si>
  <si>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</si>
  <si>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</si>
  <si>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</si>
  <si>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</si>
  <si>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</si>
  <si>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</si>
  <si>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</si>
  <si>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</si>
  <si>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</si>
  <si>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</si>
  <si>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</si>
  <si>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</si>
  <si>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</si>
  <si>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</si>
  <si>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</si>
  <si>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</si>
  <si>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</si>
  <si>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</si>
  <si>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</si>
  <si>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</si>
  <si>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</si>
  <si>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</si>
  <si>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</si>
  <si>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</si>
  <si>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</si>
  <si>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</si>
  <si>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</si>
  <si>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</si>
  <si>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</si>
  <si>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</si>
  <si>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</si>
  <si>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</si>
  <si>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</si>
  <si>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</si>
  <si>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</si>
  <si>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</si>
  <si>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</si>
  <si>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</si>
  <si>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</si>
  <si>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</si>
  <si>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</si>
  <si>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</si>
  <si>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</si>
  <si>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</si>
  <si>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</si>
  <si>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</si>
  <si>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</si>
  <si>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</si>
  <si>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</si>
  <si>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</si>
  <si>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</si>
  <si>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</si>
  <si>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</si>
  <si>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</si>
  <si>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</si>
  <si>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</si>
  <si>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</si>
  <si>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</si>
  <si>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</si>
  <si>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</si>
  <si>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</si>
  <si>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</si>
  <si>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</si>
  <si>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</si>
  <si>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</si>
  <si>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</si>
  <si>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</si>
  <si>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</si>
  <si>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</si>
  <si>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</si>
  <si>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</si>
  <si>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</si>
  <si>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</si>
  <si>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</si>
  <si>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</si>
  <si>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</si>
  <si>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</si>
  <si>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</si>
  <si>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</si>
  <si>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</si>
  <si>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</si>
  <si>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</si>
  <si>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</si>
  <si>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</si>
  <si>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</si>
  <si>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</si>
  <si>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</si>
  <si>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</si>
  <si>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</si>
  <si>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</si>
  <si>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</si>
  <si>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</si>
  <si>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</si>
  <si>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</si>
  <si>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</si>
  <si>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</si>
  <si>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</si>
  <si>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</si>
  <si>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</si>
  <si>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</si>
  <si>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</si>
  <si>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</si>
  <si>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</si>
  <si>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</si>
  <si>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</si>
  <si>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</si>
  <si>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</si>
  <si>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</si>
  <si>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</si>
  <si>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</si>
  <si>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</si>
  <si>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</si>
  <si>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</si>
  <si>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</si>
  <si>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</si>
  <si>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</si>
  <si>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</si>
  <si>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</si>
  <si>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</si>
  <si>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</si>
  <si>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</si>
  <si>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</si>
  <si>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</si>
  <si>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</si>
  <si>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</si>
  <si>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</si>
  <si>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</si>
  <si>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</si>
  <si>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</si>
  <si>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</si>
  <si>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</si>
  <si>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</si>
  <si>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</si>
  <si>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</si>
  <si>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</si>
  <si>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</si>
  <si>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</si>
  <si>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</si>
  <si>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</si>
  <si>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</si>
  <si>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</si>
  <si>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</si>
  <si>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</si>
  <si>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</si>
  <si>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</si>
  <si>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</si>
  <si>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</si>
  <si>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</si>
  <si>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</si>
  <si>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</si>
  <si>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</si>
  <si>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</si>
  <si>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</si>
  <si>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</si>
  <si>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</si>
  <si>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</si>
  <si>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</si>
  <si>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</si>
  <si>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</si>
  <si>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</si>
  <si>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</si>
  <si>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</si>
  <si>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</si>
  <si>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</si>
  <si>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</si>
  <si>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</si>
  <si>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</si>
  <si>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</si>
  <si>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</si>
  <si>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</si>
  <si>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</si>
  <si>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</si>
  <si>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</si>
  <si>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</si>
  <si>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</si>
  <si>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</si>
  <si>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</si>
  <si>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</si>
  <si>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</si>
  <si>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</si>
  <si>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</si>
  <si>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</si>
  <si>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</si>
  <si>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</si>
  <si>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</si>
  <si>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</si>
  <si>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</si>
  <si>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</si>
  <si>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</si>
  <si>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</si>
  <si>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</si>
  <si>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</si>
  <si>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</si>
  <si>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</si>
  <si>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</si>
  <si>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</si>
  <si>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</si>
  <si>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</si>
  <si>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</si>
  <si>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</si>
  <si>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</si>
  <si>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</si>
  <si>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</si>
  <si>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</si>
  <si>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</si>
  <si>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</si>
  <si>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</si>
  <si>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</si>
  <si>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</si>
  <si>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</si>
  <si>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</si>
  <si>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</si>
  <si>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</si>
  <si>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</si>
  <si>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</si>
  <si>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</si>
  <si>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</si>
  <si>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</si>
  <si>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</si>
  <si>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</si>
  <si>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</si>
  <si>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</si>
  <si>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</si>
  <si>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</si>
  <si>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</si>
  <si>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</si>
  <si>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</si>
  <si>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</si>
  <si>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</si>
  <si>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</si>
  <si>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</si>
  <si>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</si>
  <si>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</si>
  <si>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</si>
  <si>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</si>
  <si>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</si>
  <si>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</si>
  <si>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</si>
  <si>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</si>
  <si>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</si>
  <si>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</si>
  <si>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</si>
  <si>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</si>
  <si>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</si>
  <si>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</si>
  <si>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</si>
  <si>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</si>
  <si>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</si>
  <si>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</si>
  <si>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</si>
  <si>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</si>
  <si>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</si>
  <si>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</si>
  <si>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</si>
  <si>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</si>
  <si>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</si>
  <si>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</si>
  <si>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</si>
  <si>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</si>
  <si>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</si>
  <si>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</si>
  <si>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</si>
  <si>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</si>
  <si>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</si>
  <si>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</si>
  <si>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</si>
  <si>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</si>
  <si>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</si>
  <si>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</si>
  <si>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</si>
  <si>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</si>
  <si>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</si>
  <si>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</si>
  <si>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</si>
  <si>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</si>
  <si>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</si>
  <si>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</si>
  <si>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</si>
  <si>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</si>
  <si>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</si>
  <si>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</si>
  <si>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</si>
  <si>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</si>
  <si>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</si>
  <si>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</si>
  <si>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</si>
  <si>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</si>
  <si>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</si>
  <si>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</si>
  <si>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</si>
  <si>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</si>
  <si>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</si>
  <si>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</si>
  <si>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</si>
  <si>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</si>
  <si>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</si>
  <si>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</si>
  <si>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</si>
  <si>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</si>
  <si>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</si>
  <si>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</si>
  <si>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</si>
  <si>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</si>
  <si>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</si>
  <si>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</si>
  <si>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</si>
  <si>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</si>
  <si>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</si>
  <si>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</si>
  <si>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</si>
  <si>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</si>
  <si>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</si>
  <si>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</si>
  <si>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</si>
  <si>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</si>
  <si>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</si>
  <si>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</si>
  <si>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</si>
  <si>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</si>
  <si>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</si>
  <si>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</si>
  <si>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</si>
  <si>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</si>
  <si>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</si>
  <si>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</si>
  <si>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</si>
  <si>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</si>
  <si>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</si>
  <si>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</si>
  <si>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</si>
  <si>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</si>
  <si>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</si>
  <si>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</si>
  <si>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</si>
  <si>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</si>
  <si>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</si>
  <si>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</si>
  <si>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</si>
  <si>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</si>
  <si>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</si>
  <si>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</si>
  <si>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</si>
  <si>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</si>
  <si>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</si>
  <si>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</si>
  <si>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</si>
  <si>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</si>
  <si>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</si>
  <si>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</si>
  <si>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</si>
  <si>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</si>
  <si>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</si>
  <si>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</si>
  <si>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</si>
  <si>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</si>
  <si>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</si>
  <si>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</si>
  <si>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</si>
  <si>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</si>
  <si>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</si>
  <si>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</si>
  <si>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</si>
  <si>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</si>
  <si>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</si>
  <si>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</si>
  <si>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</si>
  <si>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</si>
  <si>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</si>
  <si>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</si>
  <si>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</si>
  <si>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</si>
  <si>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</si>
  <si>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</si>
  <si>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</si>
  <si>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</si>
  <si>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</si>
  <si>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</si>
  <si>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</si>
  <si>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</si>
  <si>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</si>
  <si>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</si>
  <si>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</si>
  <si>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</si>
  <si>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</si>
  <si>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</si>
  <si>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</si>
  <si>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</si>
  <si>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</si>
  <si>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</si>
  <si>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</si>
  <si>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</si>
  <si>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</si>
  <si>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</si>
  <si>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</si>
  <si>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</si>
  <si>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</si>
  <si>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</si>
  <si>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</si>
  <si>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</si>
  <si>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</si>
  <si>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</si>
  <si>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</si>
  <si>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</si>
  <si>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</si>
  <si>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</si>
  <si>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</si>
  <si>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</si>
  <si>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</si>
  <si>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</si>
  <si>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</si>
  <si>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</si>
  <si>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</si>
  <si>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</si>
  <si>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</si>
  <si>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</si>
  <si>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</si>
  <si>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</si>
  <si>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</si>
  <si>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</si>
  <si>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</si>
  <si>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</si>
  <si>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</si>
  <si>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</si>
  <si>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</si>
  <si>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</si>
  <si>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</si>
  <si>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</si>
  <si>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</si>
  <si>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</si>
  <si>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</si>
  <si>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</si>
  <si>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</si>
  <si>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</si>
  <si>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</si>
  <si>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</si>
  <si>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</si>
  <si>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</si>
  <si>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</si>
  <si>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</si>
  <si>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</si>
  <si>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</si>
  <si>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</si>
  <si>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</si>
  <si>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</si>
  <si>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</si>
  <si>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</si>
  <si>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</si>
  <si>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</si>
  <si>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</si>
  <si>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</si>
  <si>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</si>
  <si>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</si>
  <si>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</si>
  <si>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</si>
  <si>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</si>
  <si>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</si>
  <si>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</si>
  <si>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</si>
  <si>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</si>
  <si>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</si>
  <si>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</si>
  <si>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</si>
  <si>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</si>
  <si>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</si>
  <si>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</si>
  <si>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</si>
  <si>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</si>
  <si>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</si>
  <si>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</si>
  <si>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</si>
  <si>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</si>
  <si>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</si>
  <si>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</si>
  <si>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</si>
  <si>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</si>
  <si>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</si>
  <si>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</si>
  <si>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</si>
  <si>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</si>
  <si>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</si>
  <si>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</si>
  <si>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</si>
  <si>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</si>
  <si>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</si>
  <si>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</si>
  <si>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</si>
  <si>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</si>
  <si>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</si>
  <si>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</si>
  <si>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</si>
  <si>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</si>
  <si>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</si>
  <si>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</si>
  <si>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</si>
  <si>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</si>
  <si>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</si>
  <si>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</si>
  <si>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</si>
  <si>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</si>
  <si>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</si>
  <si>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</si>
  <si>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</si>
  <si>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</si>
  <si>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</si>
  <si>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</si>
  <si>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</si>
  <si>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</si>
  <si>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</si>
  <si>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</si>
  <si>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</si>
  <si>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</si>
  <si>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</si>
  <si>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</si>
  <si>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</si>
  <si>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</si>
  <si>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</si>
  <si>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</si>
  <si>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</si>
  <si>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</si>
  <si>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</si>
  <si>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</si>
  <si>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</si>
  <si>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</si>
  <si>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</si>
  <si>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</si>
  <si>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</si>
  <si>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</si>
  <si>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</si>
  <si>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</si>
  <si>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</si>
  <si>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</si>
  <si>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</si>
  <si>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</si>
  <si>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</si>
  <si>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</si>
  <si>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</si>
  <si>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</si>
  <si>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</si>
  <si>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</si>
  <si>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</si>
  <si>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</si>
  <si>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</si>
  <si>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</si>
  <si>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</si>
  <si>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</si>
  <si>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</si>
  <si>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</si>
  <si>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</si>
  <si>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</si>
  <si>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</si>
  <si>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</si>
  <si>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</si>
  <si>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</si>
  <si>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</si>
  <si>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</si>
  <si>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</si>
  <si>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</si>
  <si>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</si>
  <si>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</si>
  <si>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</si>
  <si>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</si>
  <si>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</si>
  <si>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</si>
  <si>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</si>
  <si>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</si>
  <si>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</si>
  <si>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</si>
  <si>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</si>
  <si>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</si>
  <si>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</si>
  <si>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</si>
  <si>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</si>
  <si>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</si>
  <si>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</si>
  <si>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</si>
  <si>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</si>
  <si>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</si>
  <si>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</si>
  <si>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</si>
  <si>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</si>
  <si>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</si>
  <si>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</si>
  <si>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</si>
  <si>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</si>
  <si>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</si>
  <si>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</si>
  <si>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</si>
  <si>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</si>
  <si>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</si>
  <si>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</si>
  <si>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</si>
  <si>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</si>
  <si>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</si>
  <si>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</si>
  <si>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</si>
  <si>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</si>
  <si>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</si>
  <si>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</si>
  <si>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</si>
  <si>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</si>
  <si>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</si>
  <si>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</si>
  <si>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</si>
  <si>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</si>
  <si>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</si>
  <si>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</si>
  <si>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</si>
  <si>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</si>
  <si>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</si>
  <si>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</si>
  <si>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</si>
  <si>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</si>
  <si>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</si>
  <si>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</si>
  <si>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</si>
  <si>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</si>
  <si>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</si>
  <si>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</si>
  <si>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</si>
  <si>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</si>
  <si>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</si>
  <si>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</si>
  <si>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</si>
  <si>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</si>
  <si>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</si>
  <si>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</si>
  <si>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</si>
  <si>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</si>
  <si>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</si>
  <si>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</si>
  <si>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</si>
  <si>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</si>
  <si>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</si>
  <si>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</si>
  <si>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</si>
  <si>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</si>
  <si>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</si>
  <si>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</si>
  <si>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</si>
  <si>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</si>
  <si>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</si>
  <si>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</si>
  <si>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</si>
  <si>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</si>
  <si>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</si>
  <si>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</si>
  <si>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</si>
  <si>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</si>
  <si>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</si>
  <si>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</si>
  <si>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</si>
  <si>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</si>
  <si>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</si>
  <si>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</si>
  <si>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</si>
  <si>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</si>
  <si>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</si>
  <si>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</si>
  <si>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</si>
  <si>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</si>
  <si>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</si>
  <si>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</si>
  <si>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</si>
  <si>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</si>
  <si>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</si>
  <si>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</si>
  <si>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</si>
  <si>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</si>
  <si>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</si>
  <si>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</si>
  <si>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</si>
  <si>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</si>
  <si>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</si>
  <si>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</si>
  <si>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</si>
  <si>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</si>
  <si>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</si>
  <si>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</si>
  <si>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</si>
  <si>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</si>
  <si>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</si>
  <si>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</si>
  <si>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</si>
  <si>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</si>
  <si>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</si>
  <si>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</si>
  <si>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</si>
  <si>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</si>
  <si>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</si>
  <si>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</si>
  <si>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</si>
  <si>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</si>
  <si>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</si>
  <si>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</si>
  <si>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</si>
  <si>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</si>
  <si>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</si>
  <si>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</si>
  <si>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</si>
  <si>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</si>
  <si>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</si>
  <si>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</si>
  <si>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</si>
  <si>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</si>
  <si>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</si>
  <si>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</si>
  <si>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</si>
  <si>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</si>
  <si>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</si>
  <si>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</si>
  <si>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</si>
  <si>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</si>
  <si>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</si>
  <si>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</si>
  <si>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</si>
  <si>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</si>
  <si>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</si>
  <si>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</si>
  <si>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</si>
  <si>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</si>
  <si>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</si>
  <si>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</si>
  <si>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</si>
  <si>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</si>
  <si>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</si>
  <si>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</si>
  <si>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</si>
  <si>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</si>
  <si>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</si>
  <si>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</si>
  <si>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</si>
  <si>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</si>
  <si>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</si>
  <si>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</si>
  <si>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</si>
  <si>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</si>
  <si>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</si>
  <si>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</si>
  <si>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</si>
  <si>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</si>
  <si>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</si>
  <si>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</si>
  <si>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</si>
  <si>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</si>
  <si>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</si>
  <si>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</si>
  <si>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</si>
  <si>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</si>
  <si>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</si>
  <si>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</si>
  <si>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</si>
  <si>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</si>
  <si>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</si>
  <si>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</si>
  <si>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</si>
  <si>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</si>
  <si>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</si>
  <si>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</si>
  <si>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</si>
  <si>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</si>
  <si>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</si>
  <si>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</si>
  <si>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</si>
  <si>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</si>
  <si>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</si>
  <si>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</si>
  <si>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</si>
  <si>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</si>
  <si>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</si>
  <si>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</si>
  <si>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</si>
  <si>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</si>
  <si>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</si>
  <si>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</si>
  <si>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</si>
  <si>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</si>
  <si>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</si>
  <si>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</si>
  <si>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</si>
  <si>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</si>
  <si>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</si>
  <si>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</si>
  <si>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</si>
  <si>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</si>
  <si>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</si>
  <si>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</si>
  <si>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</si>
  <si>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</si>
  <si>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</si>
  <si>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</si>
  <si>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</si>
  <si>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</si>
  <si>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</si>
  <si>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</si>
  <si>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</si>
  <si>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</si>
  <si>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</si>
  <si>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</si>
  <si>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</si>
  <si>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</si>
  <si>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</si>
  <si>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</si>
  <si>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</si>
  <si>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</si>
  <si>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</si>
  <si>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</si>
  <si>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</si>
  <si>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</si>
  <si>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</si>
  <si>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</si>
  <si>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</si>
  <si>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</si>
  <si>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</si>
  <si>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</si>
  <si>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</si>
  <si>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</si>
  <si>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</si>
  <si>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</si>
  <si>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</si>
  <si>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</si>
  <si>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</si>
  <si>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</si>
  <si>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</si>
  <si>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</si>
  <si>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</si>
  <si>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</si>
  <si>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</si>
  <si>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</si>
  <si>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</si>
  <si>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</si>
  <si>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</si>
  <si>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</si>
  <si>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</si>
  <si>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</si>
  <si>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</si>
  <si>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</si>
  <si>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</si>
  <si>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</si>
  <si>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</si>
  <si>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</si>
  <si>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</si>
  <si>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</si>
  <si>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</si>
  <si>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</si>
  <si>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</si>
  <si>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</si>
  <si>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</si>
  <si>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</si>
  <si>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</si>
  <si>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</si>
  <si>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</si>
  <si>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</si>
  <si>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</si>
  <si>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</si>
  <si>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</si>
  <si>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</si>
  <si>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</si>
  <si>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</si>
  <si>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</si>
  <si>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</si>
  <si>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</si>
  <si>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</si>
  <si>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</si>
  <si>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</si>
  <si>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</si>
  <si>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</si>
  <si>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</si>
  <si>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</si>
  <si>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</si>
  <si>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</si>
  <si>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</si>
  <si>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</si>
  <si>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</si>
  <si>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</si>
  <si>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</si>
  <si>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</si>
  <si>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</si>
  <si>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</si>
  <si>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</si>
  <si>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</si>
  <si>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</si>
  <si>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</si>
  <si>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</si>
  <si>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</si>
  <si>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</si>
  <si>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</si>
  <si>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</si>
  <si>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</si>
  <si>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</si>
  <si>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</si>
  <si>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</si>
  <si>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</si>
  <si>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</si>
  <si>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</si>
  <si>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</si>
  <si>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</si>
  <si>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</si>
  <si>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</si>
  <si>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</si>
  <si>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</si>
  <si>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</si>
  <si>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</si>
  <si>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</si>
  <si>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</si>
  <si>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</si>
  <si>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</si>
  <si>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</si>
  <si>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</si>
  <si>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</si>
  <si>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</si>
  <si>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</si>
  <si>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</si>
  <si>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</si>
  <si>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</si>
  <si>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</si>
  <si>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</si>
  <si>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</si>
  <si>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</si>
  <si>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</si>
  <si>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</si>
  <si>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</si>
  <si>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</si>
  <si>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</si>
  <si>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</si>
  <si>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</si>
  <si>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</si>
  <si>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</si>
  <si>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</si>
  <si>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</si>
  <si>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</si>
  <si>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</si>
  <si>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</si>
  <si>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</si>
  <si>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</si>
  <si>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</si>
  <si>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</si>
  <si>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</si>
  <si>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</si>
  <si>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</si>
  <si>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</si>
  <si>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</si>
  <si>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</si>
  <si>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</si>
  <si>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</si>
  <si>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</si>
  <si>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</si>
  <si>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</si>
  <si>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</si>
  <si>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</si>
  <si>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</si>
  <si>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</si>
  <si>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</si>
  <si>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</si>
  <si>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</si>
  <si>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</si>
  <si>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</si>
  <si>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</si>
  <si>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</si>
  <si>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</si>
  <si>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</si>
  <si>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</si>
  <si>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</si>
  <si>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</si>
  <si>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</si>
  <si>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</si>
  <si>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</si>
  <si>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</si>
  <si>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</si>
  <si>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</si>
  <si>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</si>
  <si>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</si>
  <si>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</si>
  <si>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</si>
  <si>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</si>
  <si>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</si>
  <si>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</si>
  <si>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</si>
  <si>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</si>
  <si>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</si>
  <si>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</si>
  <si>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</si>
  <si>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</si>
  <si>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</si>
  <si>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</si>
  <si>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</si>
  <si>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</si>
  <si>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</si>
  <si>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</si>
  <si>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</si>
  <si>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</si>
  <si>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</si>
  <si>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</si>
  <si>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</si>
  <si>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</si>
  <si>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</si>
  <si>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</si>
  <si>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</si>
  <si>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</si>
  <si>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</si>
  <si>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</si>
  <si>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</si>
  <si>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</si>
  <si>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</si>
  <si>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</si>
  <si>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</si>
  <si>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</si>
  <si>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</si>
  <si>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</si>
  <si>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</si>
  <si>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</si>
  <si>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</si>
  <si>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</si>
  <si>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</si>
  <si>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</si>
  <si>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</si>
  <si>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</si>
  <si>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</si>
  <si>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</si>
  <si>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</si>
  <si>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</si>
  <si>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</si>
  <si>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</si>
  <si>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</si>
  <si>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</si>
  <si>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</si>
  <si>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</si>
  <si>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</si>
  <si>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</si>
  <si>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</si>
  <si>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</si>
  <si>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</si>
  <si>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</si>
  <si>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</si>
  <si>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</si>
  <si>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</si>
  <si>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</si>
  <si>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</si>
  <si>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</si>
  <si>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</si>
  <si>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</si>
  <si>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</si>
  <si>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</si>
  <si>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</si>
  <si>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</si>
  <si>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</si>
  <si>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</si>
  <si>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</si>
  <si>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</si>
  <si>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</si>
  <si>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</si>
  <si>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</si>
  <si>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</si>
  <si>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</si>
  <si>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</si>
  <si>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</si>
  <si>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</si>
  <si>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</si>
  <si>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</si>
  <si>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</si>
  <si>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</si>
  <si>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</si>
  <si>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</si>
  <si>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</si>
  <si>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</si>
  <si>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</si>
  <si>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</si>
  <si>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</si>
  <si>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</si>
  <si>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</si>
  <si>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</si>
  <si>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</si>
  <si>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</si>
  <si>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</si>
  <si>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</si>
  <si>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</si>
  <si>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</si>
  <si>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</si>
  <si>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</si>
  <si>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</si>
  <si>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</si>
  <si>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</si>
  <si>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</si>
  <si>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</si>
  <si>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</si>
  <si>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</si>
  <si>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</si>
  <si>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</si>
  <si>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</si>
  <si>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</si>
  <si>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</si>
  <si>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</si>
  <si>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</si>
  <si>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</si>
  <si>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</si>
  <si>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</si>
  <si>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</si>
  <si>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</si>
  <si>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</si>
  <si>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</si>
  <si>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</si>
  <si>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</si>
  <si>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</si>
  <si>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</si>
  <si>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</si>
  <si>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</si>
  <si>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</si>
  <si>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</si>
  <si>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</si>
  <si>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</si>
  <si>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</si>
  <si>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</si>
  <si>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</si>
  <si>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</si>
  <si>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</si>
  <si>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</si>
  <si>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</si>
  <si>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</si>
  <si>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</si>
  <si>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</si>
  <si>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</si>
  <si>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</si>
  <si>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</si>
  <si>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</si>
  <si>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</si>
  <si>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</si>
  <si>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</si>
  <si>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</si>
  <si>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</si>
  <si>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</si>
  <si>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</si>
  <si>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</si>
  <si>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</si>
  <si>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</si>
  <si>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</si>
  <si>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</si>
  <si>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</si>
  <si>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</si>
  <si>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</si>
  <si>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</si>
  <si>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</si>
  <si>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</si>
  <si>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</si>
  <si>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</si>
  <si>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</si>
  <si>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</si>
  <si>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</si>
  <si>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</si>
  <si>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</si>
  <si>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</si>
  <si>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</si>
  <si>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</si>
  <si>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</si>
  <si>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</si>
  <si>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</si>
  <si>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</si>
  <si>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</si>
  <si>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</si>
  <si>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</si>
  <si>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</si>
  <si>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</si>
  <si>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</si>
  <si>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</si>
  <si>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</si>
  <si>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</si>
  <si>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</si>
  <si>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</si>
  <si>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</si>
  <si>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</si>
  <si>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</si>
  <si>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</si>
  <si>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</si>
  <si>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</si>
  <si>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</si>
  <si>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</si>
  <si>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</si>
  <si>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</si>
  <si>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</si>
  <si>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</si>
  <si>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</si>
  <si>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</si>
  <si>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</si>
  <si>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</si>
  <si>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</si>
  <si>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</si>
  <si>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</si>
  <si>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</si>
  <si>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</si>
  <si>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</si>
  <si>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</si>
  <si>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</si>
  <si>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</si>
  <si>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</si>
  <si>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</si>
  <si>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</si>
  <si>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</si>
  <si>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</si>
  <si>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</si>
  <si>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</si>
  <si>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</si>
  <si>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</si>
  <si>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</si>
  <si>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</si>
  <si>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</si>
  <si>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</si>
  <si>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</si>
  <si>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</si>
  <si>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</si>
  <si>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</si>
  <si>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</si>
  <si>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</si>
  <si>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</si>
  <si>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</si>
  <si>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</si>
  <si>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</si>
  <si>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</si>
  <si>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</si>
  <si>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</si>
  <si>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</si>
  <si>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</si>
  <si>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</si>
  <si>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</si>
  <si>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</si>
  <si>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</si>
  <si>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</si>
  <si>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</si>
  <si>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</si>
  <si>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</si>
  <si>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</si>
  <si>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</si>
  <si>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</si>
  <si>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</si>
  <si>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</si>
  <si>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</si>
  <si>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</si>
  <si>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</si>
  <si>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</si>
  <si>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</si>
  <si>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</si>
  <si>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</si>
  <si>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</si>
  <si>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</si>
  <si>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</si>
  <si>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</si>
  <si>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</si>
  <si>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</si>
  <si>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</si>
  <si>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</si>
  <si>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</si>
  <si>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</si>
  <si>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</si>
  <si>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</si>
  <si>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</si>
  <si>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</si>
  <si>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</si>
  <si>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</si>
  <si>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</si>
  <si>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</si>
  <si>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</si>
  <si>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</si>
  <si>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</si>
  <si>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</si>
  <si>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</si>
  <si>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</si>
  <si>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</si>
  <si>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</si>
  <si>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</si>
  <si>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</si>
  <si>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</si>
  <si>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</si>
  <si>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</si>
  <si>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</si>
  <si>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</si>
  <si>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</si>
  <si>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</si>
  <si>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</si>
  <si>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</si>
  <si>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</si>
  <si>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</si>
  <si>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</si>
  <si>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</si>
  <si>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</si>
  <si>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</si>
  <si>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</si>
  <si>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</si>
  <si>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</si>
  <si>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</si>
  <si>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</si>
  <si>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</si>
  <si>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</si>
  <si>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</si>
  <si>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</si>
  <si>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</si>
  <si>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</si>
  <si>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</si>
  <si>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</si>
  <si>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</si>
  <si>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</si>
  <si>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</si>
  <si>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</si>
  <si>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</si>
  <si>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</si>
  <si>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</si>
  <si>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</si>
  <si>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</si>
  <si>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</si>
  <si>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</si>
  <si>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</si>
  <si>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</si>
  <si>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</si>
  <si>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</si>
  <si>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</si>
  <si>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</si>
  <si>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</si>
  <si>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</si>
  <si>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</si>
  <si>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</si>
  <si>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</si>
  <si>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</si>
  <si>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</si>
  <si>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</si>
  <si>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</si>
  <si>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</si>
  <si>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</si>
  <si>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</si>
  <si>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</si>
  <si>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</si>
  <si>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</si>
  <si>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</si>
  <si>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</si>
  <si>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</si>
  <si>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</si>
  <si>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</si>
  <si>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</si>
  <si>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</si>
  <si>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</si>
  <si>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</si>
  <si>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</si>
  <si>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</si>
  <si>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</si>
  <si>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</si>
  <si>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</si>
  <si>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</si>
  <si>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</si>
  <si>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</si>
  <si>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</si>
  <si>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</si>
  <si>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</si>
  <si>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</si>
  <si>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</si>
  <si>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</si>
  <si>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</si>
  <si>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</si>
  <si>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</si>
  <si>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</si>
  <si>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</si>
  <si>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</si>
  <si>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</si>
  <si>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</si>
  <si>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</si>
  <si>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</si>
  <si>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</si>
  <si>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</si>
  <si>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</si>
  <si>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</si>
  <si>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</si>
  <si>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</si>
  <si>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</si>
  <si>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</si>
  <si>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</si>
  <si>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</si>
  <si>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</si>
  <si>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</si>
  <si>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</si>
  <si>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</si>
  <si>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</si>
  <si>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</si>
  <si>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</si>
  <si>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</si>
  <si>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</si>
  <si>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</si>
  <si>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</si>
  <si>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</si>
  <si>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</si>
  <si>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</si>
  <si>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</si>
  <si>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</si>
  <si>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</si>
  <si>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</si>
  <si>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</si>
  <si>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</si>
  <si>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</si>
  <si>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</si>
  <si>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</si>
  <si>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</si>
  <si>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</si>
  <si>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</si>
  <si>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</si>
  <si>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</si>
  <si>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</si>
  <si>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</si>
  <si>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</si>
  <si>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</si>
  <si>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</si>
  <si>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</si>
  <si>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</si>
  <si>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</si>
  <si>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</si>
  <si>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</si>
  <si>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</si>
  <si>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</si>
  <si>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</si>
  <si>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</si>
  <si>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</si>
  <si>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</si>
  <si>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</si>
  <si>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</si>
  <si>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</si>
  <si>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</si>
  <si>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</si>
  <si>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</si>
  <si>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</si>
  <si>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</si>
  <si>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</si>
  <si>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</si>
  <si>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</si>
  <si>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</si>
  <si>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</si>
  <si>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</si>
  <si>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</si>
  <si>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</si>
  <si>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</si>
  <si>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</si>
  <si>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</si>
  <si>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</si>
  <si>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</si>
  <si>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</si>
  <si>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</si>
  <si>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</si>
  <si>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</si>
  <si>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</si>
  <si>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</si>
  <si>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</si>
  <si>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</si>
  <si>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</si>
  <si>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</si>
  <si>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</si>
  <si>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</si>
  <si>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</si>
  <si>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</si>
  <si>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</si>
  <si>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</si>
  <si>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</si>
  <si>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</si>
  <si>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</si>
  <si>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</si>
  <si>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</si>
  <si>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</si>
  <si>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</si>
  <si>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</si>
  <si>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</si>
  <si>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</si>
  <si>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</si>
  <si>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</si>
  <si>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</si>
  <si>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</si>
  <si>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</si>
  <si>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</si>
  <si>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</si>
  <si>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</si>
  <si>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</si>
  <si>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</si>
  <si>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</si>
  <si>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</si>
  <si>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</si>
  <si>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</si>
  <si>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</si>
  <si>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</si>
  <si>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</si>
  <si>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</si>
  <si>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</si>
  <si>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</si>
  <si>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</si>
  <si>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</si>
  <si>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</si>
  <si>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</si>
  <si>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</si>
  <si>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</si>
  <si>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</si>
  <si>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</si>
  <si>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</si>
  <si>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</si>
  <si>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</si>
  <si>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</si>
  <si>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</si>
  <si>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</si>
  <si>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</si>
  <si>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</si>
  <si>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</si>
  <si>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</si>
  <si>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</si>
  <si>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</si>
  <si>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</si>
  <si>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</si>
  <si>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</si>
  <si>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</si>
  <si>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</si>
  <si>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</si>
  <si>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</si>
  <si>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</si>
  <si>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</si>
  <si>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</si>
  <si>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</si>
  <si>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</si>
  <si>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</si>
  <si>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</si>
  <si>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</si>
  <si>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</si>
  <si>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</si>
  <si>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</si>
  <si>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</si>
  <si>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</si>
  <si>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</si>
  <si>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</si>
  <si>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</si>
  <si>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</si>
  <si>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</si>
  <si>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</si>
  <si>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</si>
  <si>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</si>
  <si>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</si>
  <si>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</si>
  <si>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</si>
  <si>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</si>
  <si>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</si>
  <si>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</si>
  <si>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</si>
  <si>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</si>
  <si>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</si>
  <si>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</si>
  <si>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</si>
  <si>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</si>
  <si>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</si>
  <si>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</si>
  <si>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</si>
  <si>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</si>
  <si>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</si>
  <si>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</si>
  <si>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</si>
  <si>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</si>
  <si>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</si>
  <si>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</si>
  <si>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</si>
  <si>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</si>
  <si>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</si>
  <si>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</si>
  <si>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</si>
  <si>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</si>
  <si>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</si>
  <si>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</si>
  <si>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</si>
  <si>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</si>
  <si>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</si>
  <si>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</si>
  <si>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</si>
  <si>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</si>
  <si>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</si>
  <si>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</si>
  <si>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</si>
  <si>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</si>
  <si>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</si>
  <si>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</si>
  <si>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</si>
  <si>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</si>
  <si>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</si>
  <si>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</si>
  <si>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</si>
  <si>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</si>
  <si>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</si>
  <si>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</si>
  <si>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</si>
  <si>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</si>
  <si>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</si>
  <si>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</si>
  <si>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</si>
  <si>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</si>
  <si>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</si>
  <si>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</si>
  <si>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</si>
  <si>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</si>
  <si>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</si>
  <si>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</si>
  <si>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</si>
  <si>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</si>
  <si>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</si>
  <si>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</si>
  <si>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</si>
  <si>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</si>
  <si>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</si>
  <si>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</si>
  <si>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</si>
  <si>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</si>
  <si>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</si>
  <si>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</si>
  <si>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</si>
  <si>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</si>
  <si>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</si>
  <si>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</si>
  <si>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</si>
  <si>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</si>
  <si>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</si>
  <si>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</si>
  <si>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</si>
  <si>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</si>
  <si>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</si>
  <si>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</si>
  <si>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</si>
  <si>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</si>
  <si>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</si>
  <si>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</si>
  <si>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</si>
  <si>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</si>
  <si>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</si>
  <si>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</si>
  <si>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</si>
  <si>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</si>
  <si>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</si>
  <si>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</si>
  <si>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</si>
  <si>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</si>
  <si>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</si>
  <si>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</si>
  <si>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</si>
  <si>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</si>
  <si>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</si>
  <si>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</si>
  <si>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</si>
  <si>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</si>
  <si>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</si>
  <si>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</si>
  <si>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</si>
  <si>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</si>
  <si>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</si>
  <si>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</si>
  <si>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</si>
  <si>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</si>
  <si>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</si>
  <si>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</si>
  <si>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</si>
  <si>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</si>
  <si>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</si>
  <si>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</si>
  <si>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</si>
  <si>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</si>
  <si>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</si>
  <si>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</si>
  <si>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</si>
  <si>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</si>
  <si>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</si>
  <si>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</si>
  <si>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</si>
  <si>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</si>
  <si>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</si>
  <si>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</si>
  <si>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</si>
  <si>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</si>
  <si>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</si>
  <si>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</si>
  <si>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</si>
  <si>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</si>
  <si>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</si>
  <si>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</si>
  <si>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</si>
  <si>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</si>
  <si>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</si>
  <si>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</si>
  <si>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</si>
  <si>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</si>
  <si>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</si>
  <si>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</si>
  <si>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</si>
  <si>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</si>
  <si>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</si>
  <si>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</si>
  <si>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</si>
  <si>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</si>
  <si>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</si>
  <si>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</si>
  <si>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</si>
  <si>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</si>
  <si>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</si>
  <si>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</si>
  <si>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</si>
  <si>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</si>
  <si>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</si>
  <si>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</si>
  <si>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</si>
  <si>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</si>
  <si>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</si>
  <si>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</si>
  <si>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</si>
  <si>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</si>
  <si>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</si>
  <si>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</si>
  <si>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</si>
  <si>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</si>
  <si>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</si>
  <si>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</si>
  <si>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</si>
  <si>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</si>
  <si>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</si>
  <si>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</si>
  <si>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</si>
  <si>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</si>
  <si>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</si>
  <si>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</si>
  <si>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</si>
  <si>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</si>
  <si>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</si>
  <si>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</si>
  <si>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</si>
  <si>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</si>
  <si>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</si>
  <si>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</si>
  <si>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</si>
  <si>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</si>
  <si>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</si>
  <si>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</si>
  <si>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</si>
  <si>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</si>
  <si>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</si>
  <si>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</si>
  <si>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</si>
  <si>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</si>
  <si>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</si>
  <si>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</si>
  <si>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</si>
  <si>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</si>
  <si>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</si>
  <si>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</si>
  <si>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</si>
  <si>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</si>
  <si>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</si>
  <si>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</si>
  <si>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</si>
  <si>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</si>
  <si>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</si>
  <si>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</si>
  <si>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</si>
  <si>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</si>
  <si>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</si>
  <si>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</si>
  <si>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</si>
  <si>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</si>
  <si>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</si>
  <si>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</si>
  <si>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</si>
  <si>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</si>
  <si>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</si>
  <si>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</si>
  <si>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</si>
  <si>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</si>
  <si>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</si>
  <si>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</si>
  <si>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</si>
  <si>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</si>
  <si>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</si>
  <si>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</si>
  <si>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</si>
  <si>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</si>
  <si>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</si>
  <si>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</si>
  <si>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</si>
  <si>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</si>
  <si>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</si>
  <si>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</si>
  <si>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</si>
  <si>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</si>
  <si>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</si>
  <si>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</si>
  <si>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</si>
  <si>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</si>
  <si>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</si>
  <si>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</si>
  <si>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</si>
  <si>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</si>
  <si>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</si>
  <si>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</si>
  <si>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</si>
  <si>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</si>
  <si>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</si>
  <si>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</si>
  <si>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</si>
  <si>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</si>
  <si>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</si>
  <si>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</si>
  <si>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</si>
  <si>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</si>
  <si>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</si>
  <si>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</si>
  <si>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</si>
  <si>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</si>
  <si>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</si>
  <si>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</si>
  <si>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</si>
  <si>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</si>
  <si>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</si>
  <si>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</si>
  <si>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</si>
  <si>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</si>
  <si>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</si>
  <si>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</si>
  <si>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</si>
  <si>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</si>
  <si>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</si>
  <si>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</si>
  <si>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</si>
  <si>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</si>
  <si>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</si>
  <si>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</si>
  <si>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</si>
  <si>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</si>
  <si>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</si>
  <si>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</si>
  <si>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</si>
  <si>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</si>
  <si>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</si>
  <si>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</si>
  <si>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</si>
  <si>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</si>
  <si>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</si>
  <si>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</si>
  <si>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</si>
  <si>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</si>
  <si>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</si>
  <si>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</si>
  <si>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</si>
  <si>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</si>
  <si>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</si>
  <si>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</si>
  <si>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</si>
  <si>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</si>
  <si>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</si>
  <si>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</si>
  <si>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</si>
  <si>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</si>
  <si>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</si>
  <si>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</si>
  <si>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</si>
  <si>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</si>
  <si>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</si>
  <si>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</si>
  <si>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</si>
  <si>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</si>
  <si>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</si>
  <si>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</si>
  <si>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</si>
  <si>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</si>
  <si>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</si>
  <si>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</si>
  <si>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</si>
  <si>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</si>
  <si>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</si>
  <si>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</si>
  <si>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</si>
  <si>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</si>
  <si>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</si>
  <si>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</si>
  <si>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</si>
  <si>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</si>
  <si>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</si>
  <si>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</si>
  <si>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</si>
  <si>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</si>
  <si>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</si>
  <si>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</si>
  <si>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</si>
  <si>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</si>
  <si>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</si>
  <si>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</si>
  <si>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</si>
  <si>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</si>
  <si>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</si>
  <si>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</si>
  <si>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</si>
  <si>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</si>
  <si>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</si>
  <si>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</si>
  <si>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</si>
  <si>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</si>
  <si>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</si>
  <si>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</si>
  <si>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</si>
  <si>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</si>
  <si>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</si>
  <si>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</si>
  <si>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</si>
  <si>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</si>
  <si>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</si>
  <si>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</si>
  <si>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</si>
  <si>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</si>
  <si>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</si>
  <si>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</si>
  <si>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</si>
  <si>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</si>
  <si>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</si>
  <si>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</si>
  <si>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</si>
  <si>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</si>
  <si>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</si>
  <si>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</si>
  <si>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</si>
  <si>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</si>
  <si>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</si>
  <si>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</si>
  <si>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</si>
  <si>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</si>
  <si>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</si>
  <si>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</si>
  <si>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</si>
  <si>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</si>
  <si>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</si>
  <si>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</si>
  <si>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</si>
  <si>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</si>
  <si>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</si>
  <si>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</si>
  <si>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</si>
  <si>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</si>
  <si>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</si>
  <si>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</si>
  <si>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</si>
  <si>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</si>
  <si>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</si>
  <si>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</si>
  <si>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</si>
  <si>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</si>
  <si>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</si>
  <si>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</si>
  <si>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</si>
  <si>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</si>
  <si>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</si>
  <si>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</si>
  <si>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</si>
  <si>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</si>
  <si>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</si>
  <si>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</si>
  <si>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</si>
  <si>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</si>
  <si>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</si>
  <si>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</si>
  <si>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</si>
  <si>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</si>
  <si>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</si>
  <si>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</si>
  <si>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</si>
  <si>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</si>
  <si>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</si>
  <si>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</si>
  <si>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</si>
  <si>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</si>
  <si>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</si>
  <si>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</si>
  <si>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</si>
  <si>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</si>
  <si>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</si>
  <si>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</si>
  <si>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</si>
  <si>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</si>
  <si>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</si>
  <si>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</si>
  <si>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</si>
  <si>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</si>
  <si>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</si>
  <si>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</si>
  <si>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</si>
  <si>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</si>
  <si>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</si>
  <si>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</si>
  <si>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</si>
  <si>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</si>
  <si>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</si>
  <si>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</si>
  <si>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</si>
  <si>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</si>
  <si>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</si>
  <si>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</si>
  <si>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</si>
  <si>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</si>
  <si>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</si>
  <si>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</si>
  <si>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</si>
  <si>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</si>
  <si>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</si>
  <si>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</si>
  <si>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</si>
  <si>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</si>
  <si>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</si>
  <si>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</si>
  <si>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</si>
  <si>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</si>
  <si>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</si>
  <si>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</si>
  <si>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</si>
  <si>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</si>
  <si>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</si>
  <si>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</si>
  <si>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</si>
  <si>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</si>
  <si>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</si>
  <si>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</si>
  <si>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</si>
  <si>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</si>
  <si>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</si>
  <si>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</si>
  <si>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</si>
  <si>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</si>
  <si>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</si>
  <si>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</si>
  <si>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</si>
  <si>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</si>
  <si>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</si>
  <si>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</si>
  <si>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</si>
  <si>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</si>
  <si>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</si>
  <si>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</si>
  <si>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</si>
  <si>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</si>
  <si>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</si>
  <si>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</si>
  <si>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</si>
  <si>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</si>
  <si>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</si>
  <si>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</si>
  <si>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</si>
  <si>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</si>
  <si>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</si>
  <si>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</si>
  <si>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</si>
  <si>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</si>
  <si>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</si>
  <si>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</si>
  <si>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</si>
  <si>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</si>
  <si>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</si>
  <si>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</si>
  <si>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</si>
  <si>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</si>
  <si>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</si>
  <si>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</si>
  <si>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</si>
  <si>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</si>
  <si>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</si>
  <si>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</si>
  <si>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</si>
  <si>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</si>
  <si>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</si>
  <si>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</si>
  <si>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</si>
  <si>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</si>
  <si>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</si>
  <si>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</si>
  <si>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</si>
  <si>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</si>
  <si>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</si>
  <si>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</si>
  <si>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</si>
  <si>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</si>
  <si>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</si>
  <si>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</si>
  <si>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</si>
  <si>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</si>
  <si>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</si>
  <si>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</si>
  <si>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</si>
  <si>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</si>
  <si>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</si>
  <si>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</si>
  <si>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</si>
  <si>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</si>
  <si>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</si>
  <si>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</si>
  <si>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</si>
  <si>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</si>
  <si>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</si>
  <si>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</si>
  <si>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</si>
  <si>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</si>
  <si>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</si>
  <si>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</si>
  <si>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</si>
  <si>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</si>
  <si>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</si>
  <si>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</si>
  <si>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</si>
  <si>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</si>
  <si>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</si>
  <si>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</si>
  <si>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</si>
  <si>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</si>
  <si>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</si>
  <si>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</si>
  <si>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</si>
  <si>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</si>
  <si>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</si>
  <si>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</si>
  <si>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</si>
  <si>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</si>
  <si>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</si>
  <si>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</si>
  <si>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</si>
  <si>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</si>
  <si>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</si>
  <si>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</si>
  <si>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</si>
  <si>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</si>
  <si>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</si>
  <si>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</si>
  <si>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</si>
  <si>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</si>
  <si>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</si>
  <si>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</si>
  <si>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</si>
  <si>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</si>
  <si>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</si>
  <si>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</si>
  <si>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</si>
  <si>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</si>
  <si>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</si>
  <si>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</si>
  <si>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</si>
  <si>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</si>
  <si>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</si>
  <si>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</si>
  <si>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</si>
  <si>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</si>
  <si>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</si>
  <si>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</si>
  <si>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</si>
  <si>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</si>
  <si>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</si>
  <si>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</si>
  <si>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</si>
  <si>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</si>
  <si>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</si>
  <si>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</si>
  <si>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</si>
  <si>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</si>
  <si>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</si>
  <si>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</si>
  <si>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</si>
  <si>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</si>
  <si>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</si>
  <si>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</si>
  <si>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</si>
  <si>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</si>
  <si>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</si>
  <si>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</si>
  <si>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</si>
  <si>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</si>
  <si>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</si>
  <si>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</si>
  <si>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</si>
  <si>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</si>
  <si>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</si>
  <si>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</si>
  <si>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</si>
  <si>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</si>
  <si>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</si>
  <si>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</si>
  <si>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</si>
  <si>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</si>
  <si>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</si>
  <si>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</si>
  <si>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</si>
  <si>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</si>
  <si>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</si>
  <si>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</si>
  <si>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</si>
  <si>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</si>
  <si>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</si>
  <si>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</si>
  <si>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</si>
  <si>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</si>
  <si>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</si>
  <si>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</si>
  <si>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</si>
  <si>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</si>
  <si>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</si>
  <si>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</si>
  <si>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</si>
  <si>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</si>
  <si>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</si>
  <si>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</si>
  <si>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</si>
  <si>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</si>
  <si>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</si>
  <si>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</si>
  <si>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</si>
  <si>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</si>
  <si>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</si>
  <si>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</si>
  <si>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</si>
  <si>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</si>
  <si>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</si>
  <si>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</si>
  <si>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</si>
  <si>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</si>
  <si>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</si>
  <si>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</si>
  <si>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</si>
  <si>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</si>
  <si>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</si>
  <si>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</si>
  <si>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</si>
  <si>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</si>
  <si>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</si>
  <si>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</si>
  <si>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</si>
  <si>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</si>
  <si>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</si>
  <si>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</si>
  <si>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</si>
  <si>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</si>
  <si>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</si>
  <si>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</si>
  <si>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</si>
  <si>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</si>
  <si>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</si>
  <si>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</si>
  <si>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</si>
  <si>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</si>
  <si>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</si>
  <si>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</si>
  <si>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</si>
  <si>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</si>
  <si>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</si>
  <si>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</si>
  <si>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</si>
  <si>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</si>
  <si>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</si>
  <si>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</si>
  <si>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</si>
  <si>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</si>
  <si>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</si>
  <si>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</si>
  <si>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</si>
  <si>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</si>
  <si>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</si>
  <si>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</si>
  <si>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</si>
  <si>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</si>
  <si>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</si>
  <si>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</si>
  <si>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</si>
  <si>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</si>
  <si>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</si>
  <si>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</si>
  <si>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</si>
  <si>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</si>
  <si>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</si>
  <si>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</si>
  <si>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</si>
  <si>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</si>
  <si>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</si>
  <si>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</si>
  <si>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</si>
  <si>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</si>
  <si>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</si>
  <si>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</si>
  <si>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</si>
  <si>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</si>
  <si>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</si>
  <si>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</si>
  <si>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</si>
  <si>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</si>
  <si>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</si>
  <si>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</si>
  <si>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</si>
  <si>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</si>
  <si>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</si>
  <si>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</si>
  <si>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</si>
  <si>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</si>
  <si>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</si>
  <si>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</si>
  <si>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</si>
  <si>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</si>
  <si>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</si>
  <si>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</si>
  <si>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</si>
  <si>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</si>
  <si>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</si>
  <si>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</si>
  <si>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</si>
  <si>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</si>
  <si>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</si>
  <si>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</si>
  <si>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</si>
  <si>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</si>
  <si>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</si>
  <si>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</si>
  <si>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</si>
  <si>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</si>
  <si>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</si>
  <si>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</si>
  <si>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</si>
  <si>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</si>
  <si>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</si>
  <si>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</si>
  <si>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</si>
  <si>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</si>
  <si>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</si>
  <si>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</si>
  <si>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</si>
  <si>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</si>
  <si>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</si>
  <si>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</si>
  <si>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</si>
  <si>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</si>
  <si>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</si>
  <si>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</si>
  <si>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</si>
  <si>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</si>
  <si>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</si>
  <si>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</si>
  <si>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</si>
  <si>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</si>
  <si>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</si>
  <si>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</si>
  <si>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</si>
  <si>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</si>
  <si>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</si>
  <si>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</si>
  <si>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</si>
  <si>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</si>
  <si>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</si>
  <si>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</si>
  <si>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</si>
  <si>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</si>
  <si>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</si>
  <si>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</si>
  <si>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</si>
  <si>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</si>
  <si>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</si>
  <si>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</si>
  <si>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</si>
  <si>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</si>
  <si>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</si>
  <si>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</si>
  <si>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</si>
  <si>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</si>
  <si>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</si>
  <si>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</si>
  <si>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</si>
  <si>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</si>
  <si>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</si>
  <si>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</si>
  <si>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</si>
  <si>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</si>
  <si>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</si>
  <si>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</si>
  <si>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</si>
  <si>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</si>
  <si>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</si>
  <si>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</si>
  <si>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</si>
  <si>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</si>
  <si>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</si>
  <si>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</si>
  <si>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</si>
  <si>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</si>
  <si>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</si>
  <si>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</si>
  <si>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</si>
  <si>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</si>
  <si>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</si>
  <si>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</si>
  <si>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</si>
  <si>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</si>
  <si>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</si>
  <si>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</si>
  <si>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</si>
  <si>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</si>
  <si>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</si>
  <si>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</si>
  <si>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</si>
  <si>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</si>
  <si>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</si>
  <si>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</si>
  <si>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</si>
  <si>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</si>
  <si>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</si>
  <si>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</si>
  <si>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</si>
  <si>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</si>
  <si>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</si>
  <si>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</si>
  <si>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</si>
  <si>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</si>
  <si>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</si>
  <si>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</si>
  <si>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</si>
  <si>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</si>
  <si>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</si>
  <si>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</si>
  <si>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</si>
  <si>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</si>
  <si>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</si>
  <si>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</si>
  <si>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</si>
  <si>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</si>
  <si>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</si>
  <si>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</si>
  <si>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</si>
  <si>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</si>
  <si>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</si>
  <si>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</si>
  <si>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</si>
  <si>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</si>
  <si>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</si>
  <si>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</si>
  <si>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</si>
  <si>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</si>
  <si>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</si>
  <si>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</si>
  <si>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</si>
  <si>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</si>
  <si>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</si>
  <si>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</si>
  <si>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</si>
  <si>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</si>
  <si>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</si>
  <si>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</si>
  <si>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</si>
  <si>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</si>
  <si>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</si>
  <si>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</si>
  <si>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</si>
  <si>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</si>
  <si>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</si>
  <si>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</si>
  <si>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</si>
  <si>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</si>
  <si>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</si>
  <si>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</si>
  <si>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</si>
  <si>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</si>
  <si>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</si>
  <si>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</si>
  <si>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</si>
  <si>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</si>
  <si>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</si>
  <si>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</si>
  <si>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</si>
  <si>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</si>
  <si>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</si>
  <si>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</si>
  <si>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</si>
  <si>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</si>
  <si>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</si>
  <si>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</si>
  <si>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</si>
  <si>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</si>
  <si>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</si>
  <si>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</si>
  <si>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</si>
  <si>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</si>
  <si>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</si>
  <si>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</si>
  <si>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</si>
  <si>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</si>
  <si>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</si>
  <si>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</si>
  <si>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</si>
  <si>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</si>
  <si>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</si>
  <si>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</si>
  <si>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</si>
  <si>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</si>
  <si>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</si>
  <si>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</si>
  <si>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</si>
  <si>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</si>
  <si>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</si>
  <si>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</si>
  <si>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</si>
  <si>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</si>
  <si>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</si>
  <si>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</si>
  <si>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</si>
  <si>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</si>
  <si>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</si>
  <si>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</si>
  <si>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</si>
  <si>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</si>
  <si>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</si>
  <si>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</si>
  <si>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</si>
  <si>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</si>
  <si>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</si>
  <si>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</si>
  <si>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</si>
  <si>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</si>
  <si>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</si>
  <si>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</si>
  <si>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</si>
  <si>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</si>
  <si>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</si>
  <si>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</si>
  <si>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</si>
  <si>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</si>
  <si>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</si>
  <si>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</si>
  <si>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</si>
  <si>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</si>
  <si>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</si>
  <si>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</si>
  <si>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</si>
  <si>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</si>
  <si>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</si>
  <si>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</si>
  <si>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</si>
  <si>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</si>
  <si>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</si>
  <si>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</si>
  <si>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</si>
  <si>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</si>
  <si>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</si>
  <si>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</si>
  <si>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</si>
  <si>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</si>
  <si>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</si>
  <si>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</si>
  <si>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</si>
  <si>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</si>
  <si>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</si>
  <si>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</si>
  <si>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</si>
  <si>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</si>
  <si>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</si>
  <si>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</si>
  <si>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</si>
  <si>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</si>
  <si>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</si>
  <si>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</si>
  <si>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</si>
  <si>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</si>
  <si>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</si>
  <si>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</si>
  <si>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</si>
  <si>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</si>
  <si>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</si>
  <si>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</si>
  <si>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</si>
  <si>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</si>
  <si>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</si>
  <si>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</si>
  <si>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</si>
  <si>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</si>
  <si>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</si>
  <si>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</si>
  <si>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</si>
  <si>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</si>
  <si>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</si>
  <si>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</si>
  <si>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</si>
  <si>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</si>
  <si>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</si>
  <si>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</si>
  <si>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</si>
  <si>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</si>
  <si>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</si>
  <si>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</si>
  <si>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</si>
  <si>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</si>
  <si>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</si>
  <si>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</si>
  <si>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</si>
  <si>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</si>
  <si>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</si>
  <si>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</si>
  <si>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</si>
  <si>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</si>
  <si>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</si>
  <si>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</si>
  <si>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</si>
  <si>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</si>
  <si>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</si>
  <si>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</si>
  <si>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</si>
  <si>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</si>
  <si>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</si>
  <si>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</si>
  <si>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</si>
  <si>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</si>
  <si>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</si>
  <si>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</si>
  <si>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</si>
  <si>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</si>
  <si>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</si>
  <si>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</si>
  <si>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</si>
  <si>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</si>
  <si>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</si>
  <si>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</si>
  <si>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</si>
  <si>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</si>
  <si>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</si>
  <si>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</si>
  <si>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</si>
  <si>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</si>
  <si>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</si>
  <si>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</si>
  <si>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</si>
  <si>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</si>
  <si>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</si>
  <si>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</si>
  <si>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</si>
  <si>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</si>
  <si>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</si>
  <si>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</si>
  <si>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</si>
  <si>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</si>
  <si>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</si>
  <si>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</si>
  <si>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</si>
  <si>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</si>
  <si>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</si>
  <si>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</si>
  <si>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</si>
  <si>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</si>
  <si>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</si>
  <si>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</si>
  <si>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</si>
  <si>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</si>
  <si>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</si>
  <si>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</si>
  <si>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</si>
  <si>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</si>
  <si>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</si>
  <si>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</si>
  <si>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</si>
  <si>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</si>
  <si>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</si>
  <si>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</si>
  <si>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</si>
  <si>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</si>
  <si>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</si>
  <si>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</si>
  <si>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</si>
  <si>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</si>
  <si>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</si>
  <si>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</si>
  <si>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</si>
  <si>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</si>
  <si>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</si>
  <si>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</si>
  <si>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</si>
  <si>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</si>
  <si>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</si>
  <si>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</si>
  <si>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</si>
  <si>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</si>
  <si>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</si>
  <si>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</si>
  <si>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</si>
  <si>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</si>
  <si>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</si>
  <si>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</si>
  <si>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</si>
  <si>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</si>
  <si>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</si>
  <si>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</si>
  <si>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</si>
  <si>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</si>
  <si>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</si>
  <si>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</si>
  <si>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</si>
  <si>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</si>
  <si>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</si>
  <si>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</si>
  <si>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</si>
  <si>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</si>
  <si>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</si>
  <si>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</si>
  <si>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</si>
  <si>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</si>
  <si>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</si>
  <si>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</si>
  <si>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</si>
  <si>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</si>
  <si>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</si>
  <si>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</si>
  <si>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</si>
  <si>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</si>
  <si>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</si>
  <si>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</si>
  <si>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</si>
  <si>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</si>
  <si>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</si>
  <si>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</si>
  <si>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</si>
  <si>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</si>
  <si>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</si>
  <si>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</si>
  <si>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</si>
  <si>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</si>
  <si>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</si>
  <si>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</si>
  <si>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</si>
  <si>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</si>
  <si>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</si>
  <si>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</si>
  <si>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</si>
  <si>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</si>
  <si>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</si>
  <si>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</si>
  <si>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</si>
  <si>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</si>
  <si>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</si>
  <si>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</si>
  <si>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</si>
  <si>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</si>
  <si>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</si>
  <si>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</si>
  <si>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</si>
  <si>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</si>
  <si>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</si>
  <si>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</si>
  <si>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</si>
  <si>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</si>
  <si>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</si>
  <si>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</si>
  <si>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</si>
  <si>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</si>
  <si>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</si>
  <si>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</si>
  <si>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</si>
  <si>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</si>
  <si>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</si>
  <si>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</si>
  <si>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</si>
  <si>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</si>
  <si>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</si>
  <si>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</si>
  <si>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</si>
  <si>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</si>
  <si>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</si>
  <si>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</si>
  <si>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</si>
  <si>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</si>
  <si>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</si>
  <si>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</si>
  <si>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</si>
  <si>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</si>
  <si>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</si>
  <si>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</si>
  <si>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</si>
  <si>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</si>
  <si>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</si>
  <si>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</si>
  <si>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</si>
  <si>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</si>
  <si>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</si>
  <si>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</si>
  <si>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</si>
  <si>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</si>
  <si>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</si>
  <si>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</si>
  <si>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</si>
  <si>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</si>
  <si>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</si>
  <si>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</si>
  <si>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</si>
  <si>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</si>
  <si>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</si>
  <si>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</si>
  <si>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</si>
  <si>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</si>
  <si>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</si>
  <si>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</si>
  <si>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</si>
  <si>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</si>
  <si>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</si>
  <si>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</si>
  <si>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</si>
  <si>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</si>
  <si>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</si>
  <si>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</si>
  <si>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</si>
  <si>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</si>
  <si>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</si>
  <si>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</si>
  <si>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</si>
  <si>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</si>
  <si>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</si>
  <si>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</si>
  <si>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</si>
  <si>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</si>
  <si>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</si>
  <si>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</si>
  <si>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</si>
  <si>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</si>
  <si>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</si>
  <si>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</si>
  <si>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</si>
  <si>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</si>
  <si>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</si>
  <si>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</si>
  <si>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</si>
  <si>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</si>
  <si>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</si>
  <si>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</si>
  <si>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</si>
  <si>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</si>
  <si>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</si>
  <si>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</si>
  <si>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</si>
  <si>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</si>
  <si>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</si>
  <si>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</si>
  <si>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</si>
  <si>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</si>
  <si>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</si>
  <si>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</si>
  <si>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</si>
  <si>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</si>
  <si>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</si>
  <si>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</si>
  <si>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</si>
  <si>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</si>
  <si>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</si>
  <si>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</si>
  <si>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</si>
  <si>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</si>
  <si>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</si>
  <si>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</si>
  <si>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</si>
  <si>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</si>
  <si>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</si>
  <si>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</si>
  <si>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</si>
  <si>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</si>
  <si>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</si>
  <si>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</si>
  <si>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</si>
  <si>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</si>
  <si>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</si>
  <si>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</si>
  <si>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</si>
  <si>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</si>
  <si>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</si>
  <si>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</si>
  <si>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</si>
  <si>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</si>
  <si>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</si>
  <si>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</si>
  <si>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</si>
  <si>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</si>
  <si>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</si>
  <si>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</si>
  <si>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</si>
  <si>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</si>
  <si>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</si>
  <si>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</si>
  <si>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</si>
  <si>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</si>
  <si>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</si>
  <si>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</si>
  <si>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</si>
  <si>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</si>
  <si>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</si>
  <si>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</si>
  <si>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</si>
  <si>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</si>
  <si>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</si>
  <si>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</si>
  <si>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</si>
  <si>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</si>
  <si>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</si>
  <si>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</si>
  <si>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</si>
  <si>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</si>
  <si>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</si>
  <si>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</si>
  <si>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</si>
  <si>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</si>
  <si>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</si>
  <si>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</si>
  <si>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</si>
  <si>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</si>
  <si>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</si>
  <si>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</si>
  <si>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</si>
  <si>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</si>
  <si>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</si>
  <si>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</si>
  <si>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</si>
  <si>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</si>
  <si>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</si>
  <si>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</si>
  <si>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</si>
  <si>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</si>
  <si>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</si>
  <si>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</si>
  <si>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</si>
  <si>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</si>
  <si>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</si>
  <si>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</si>
  <si>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</si>
  <si>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</si>
  <si>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</si>
  <si>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</si>
  <si>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</si>
  <si>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</si>
  <si>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</si>
  <si>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</si>
  <si>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</si>
  <si>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</si>
  <si>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</si>
  <si>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</si>
  <si>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</si>
  <si>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</si>
  <si>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</si>
  <si>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</si>
  <si>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</si>
  <si>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</si>
  <si>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</si>
  <si>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</si>
  <si>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</si>
  <si>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</si>
  <si>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</si>
  <si>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</si>
  <si>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</si>
  <si>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</si>
  <si>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</si>
  <si>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</si>
  <si>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</si>
  <si>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</si>
  <si>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</si>
  <si>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</si>
  <si>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</si>
  <si>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</si>
  <si>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</si>
  <si>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</si>
  <si>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</si>
  <si>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</si>
  <si>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</si>
  <si>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</si>
  <si>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</si>
  <si>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</si>
  <si>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</si>
  <si>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</si>
  <si>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</si>
  <si>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</si>
  <si>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</si>
  <si>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</si>
  <si>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</si>
  <si>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</si>
  <si>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</si>
  <si>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</si>
  <si>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</si>
  <si>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</si>
  <si>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</si>
  <si>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</si>
  <si>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</si>
  <si>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</si>
  <si>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</si>
  <si>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</si>
  <si>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</si>
  <si>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</si>
  <si>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</si>
  <si>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</si>
  <si>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</si>
  <si>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</si>
  <si>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</si>
  <si>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</si>
  <si>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</si>
  <si>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</si>
  <si>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</si>
  <si>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</si>
  <si>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</si>
  <si>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</si>
  <si>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</si>
  <si>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</si>
  <si>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</si>
  <si>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</si>
  <si>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</si>
  <si>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</si>
  <si>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</si>
  <si>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</si>
  <si>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</si>
  <si>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</si>
  <si>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</si>
  <si>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</si>
  <si>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</si>
  <si>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</si>
  <si>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</si>
  <si>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</si>
  <si>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</si>
  <si>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</si>
  <si>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</si>
  <si>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</si>
  <si>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</si>
  <si>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</si>
  <si>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</si>
  <si>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</si>
  <si>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</si>
  <si>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</si>
  <si>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</si>
  <si>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</si>
  <si>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</si>
  <si>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</si>
  <si>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</si>
  <si>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</si>
  <si>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</si>
  <si>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</si>
  <si>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</si>
  <si>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</si>
  <si>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</si>
  <si>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</si>
  <si>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</si>
  <si>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</si>
  <si>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</si>
  <si>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</si>
  <si>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</si>
  <si>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</si>
  <si>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</si>
  <si>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</si>
  <si>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</si>
  <si>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</si>
  <si>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</si>
  <si>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</si>
  <si>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</si>
  <si>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</si>
  <si>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</si>
  <si>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</si>
  <si>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</si>
  <si>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</si>
  <si>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</si>
  <si>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</si>
  <si>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</si>
  <si>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</si>
  <si>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</si>
  <si>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</si>
  <si>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</si>
  <si>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</si>
  <si>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</si>
  <si>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</si>
  <si>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</si>
  <si>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</si>
  <si>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</si>
  <si>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</si>
  <si>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</si>
  <si>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</si>
  <si>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</si>
  <si>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</si>
  <si>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</si>
  <si>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</si>
  <si>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</si>
  <si>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</si>
  <si>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</si>
  <si>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</si>
  <si>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</si>
  <si>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</si>
  <si>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</si>
  <si>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</si>
  <si>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</si>
  <si>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</si>
  <si>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</si>
  <si>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</si>
  <si>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</si>
  <si>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</si>
  <si>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</si>
  <si>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</si>
  <si>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</si>
  <si>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</si>
  <si>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</si>
  <si>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</si>
  <si>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</si>
  <si>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</si>
  <si>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</si>
  <si>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</si>
  <si>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</si>
  <si>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</si>
  <si>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</si>
  <si>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</si>
  <si>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</si>
  <si>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</si>
  <si>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</si>
  <si>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</si>
  <si>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</si>
  <si>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</si>
  <si>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</si>
  <si>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</si>
  <si>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</si>
  <si>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</si>
  <si>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</si>
  <si>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</si>
  <si>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</si>
  <si>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</si>
  <si>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</si>
  <si>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</si>
  <si>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</si>
  <si>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</si>
  <si>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</si>
  <si>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</si>
  <si>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</si>
  <si>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</si>
  <si>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</si>
  <si>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</si>
  <si>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</si>
  <si>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</si>
  <si>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</si>
  <si>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</si>
  <si>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</si>
  <si>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</si>
  <si>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</si>
  <si>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</si>
  <si>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</si>
  <si>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</si>
  <si>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</si>
  <si>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</si>
  <si>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</si>
  <si>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</si>
  <si>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</si>
  <si>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</si>
  <si>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</si>
  <si>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</si>
  <si>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</si>
  <si>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</si>
  <si>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</si>
  <si>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</si>
  <si>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</si>
  <si>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</si>
  <si>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</si>
  <si>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</si>
  <si>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</si>
  <si>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</si>
  <si>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</si>
  <si>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</si>
  <si>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</si>
  <si>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</si>
  <si>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</si>
  <si>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</si>
  <si>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</si>
  <si>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</si>
  <si>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</si>
  <si>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</si>
  <si>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</si>
  <si>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</si>
  <si>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</si>
  <si>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</si>
  <si>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</si>
  <si>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</si>
  <si>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</si>
  <si>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</si>
  <si>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</si>
  <si>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</si>
  <si>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</si>
  <si>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</si>
  <si>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</si>
  <si>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</si>
  <si>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</si>
  <si>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</si>
  <si>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</si>
  <si>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</si>
  <si>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</si>
  <si>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</si>
  <si>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</si>
  <si>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</si>
  <si>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</si>
  <si>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</si>
  <si>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</si>
  <si>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</si>
  <si>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</si>
  <si>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</si>
  <si>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</si>
  <si>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</si>
  <si>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</si>
  <si>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</si>
  <si>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</si>
  <si>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</si>
  <si>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</si>
  <si>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</si>
  <si>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</si>
  <si>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</si>
  <si>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</si>
  <si>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</si>
  <si>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</si>
  <si>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</si>
  <si>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</si>
  <si>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</si>
  <si>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</si>
  <si>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</si>
  <si>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</si>
  <si>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</si>
  <si>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</si>
  <si>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</si>
  <si>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</si>
  <si>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</si>
  <si>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</si>
  <si>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</si>
  <si>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</si>
  <si>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</si>
  <si>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</si>
  <si>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</si>
  <si>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</si>
  <si>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</si>
  <si>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</si>
  <si>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</si>
  <si>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</si>
  <si>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</si>
  <si>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</si>
  <si>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</si>
  <si>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</si>
  <si>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</si>
  <si>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</si>
  <si>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</si>
  <si>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</si>
  <si>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</si>
  <si>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</si>
  <si>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</si>
  <si>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</si>
  <si>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</si>
  <si>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</si>
  <si>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</si>
  <si>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</si>
  <si>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</si>
  <si>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</si>
  <si>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</si>
  <si>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</si>
  <si>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</si>
  <si>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</si>
  <si>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</si>
  <si>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</si>
  <si>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</si>
  <si>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</si>
  <si>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</si>
  <si>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</si>
  <si>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</si>
  <si>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</si>
  <si>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</si>
  <si>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</si>
  <si>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</si>
  <si>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</si>
  <si>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</si>
  <si>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</si>
  <si>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</si>
  <si>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</si>
  <si>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</si>
  <si>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</si>
  <si>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</si>
  <si>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</si>
  <si>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</si>
  <si>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</si>
  <si>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</si>
  <si>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</si>
  <si>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</si>
  <si>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</si>
  <si>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</si>
  <si>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</si>
  <si>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</si>
  <si>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</si>
  <si>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</si>
  <si>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</si>
  <si>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</si>
  <si>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</si>
  <si>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</si>
  <si>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</si>
  <si>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</si>
  <si>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</si>
  <si>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</si>
  <si>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</si>
  <si>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</si>
  <si>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</si>
  <si>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</si>
  <si>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</si>
  <si>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</si>
  <si>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</si>
  <si>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</si>
  <si>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</si>
  <si>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</si>
  <si>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</si>
  <si>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</si>
  <si>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</si>
  <si>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</si>
  <si>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</si>
  <si>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</si>
  <si>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</si>
  <si>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</si>
  <si>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</si>
  <si>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</si>
  <si>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</si>
  <si>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</si>
  <si>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</si>
  <si>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</si>
  <si>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</si>
  <si>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</si>
  <si>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</si>
  <si>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</si>
  <si>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</si>
  <si>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</si>
  <si>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</si>
  <si>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</si>
  <si>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</si>
  <si>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</si>
  <si>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</si>
  <si>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</si>
  <si>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</si>
  <si>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</si>
  <si>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</si>
  <si>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</si>
  <si>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</si>
  <si>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</si>
  <si>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</si>
  <si>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</si>
  <si>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</si>
  <si>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</si>
  <si>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</si>
  <si>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</si>
  <si>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</si>
  <si>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</si>
  <si>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</si>
  <si>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</si>
  <si>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</si>
  <si>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</si>
  <si>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</si>
  <si>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</si>
  <si>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</si>
  <si>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</si>
  <si>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</si>
  <si>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</si>
  <si>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</si>
  <si>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</si>
  <si>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</si>
  <si>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</si>
  <si>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</si>
  <si>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</si>
  <si>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</si>
  <si>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</si>
  <si>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</si>
  <si>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</si>
  <si>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</si>
  <si>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</si>
  <si>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</si>
  <si>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</si>
  <si>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</si>
  <si>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</si>
  <si>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</si>
  <si>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</si>
  <si>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</si>
  <si>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</si>
  <si>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</si>
  <si>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</si>
  <si>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</si>
  <si>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</si>
  <si>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</si>
  <si>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</si>
  <si>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</si>
  <si>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</si>
  <si>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</si>
  <si>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</si>
  <si>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</si>
  <si>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</si>
  <si>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</si>
  <si>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</si>
  <si>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</si>
  <si>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</si>
  <si>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</si>
  <si>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</si>
  <si>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</si>
  <si>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</si>
  <si>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</si>
  <si>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</si>
  <si>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</si>
  <si>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</si>
  <si>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</si>
  <si>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</si>
  <si>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</si>
  <si>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</si>
  <si>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</si>
  <si>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</si>
  <si>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</si>
  <si>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</si>
  <si>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</si>
  <si>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</si>
  <si>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</si>
  <si>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</si>
  <si>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</si>
  <si>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</si>
  <si>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</si>
  <si>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</si>
  <si>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</si>
  <si>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</si>
  <si>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</si>
  <si>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</si>
  <si>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</si>
  <si>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</si>
  <si>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</si>
  <si>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</si>
  <si>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</si>
  <si>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</si>
  <si>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</si>
  <si>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</si>
  <si>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</si>
  <si>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</si>
  <si>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</si>
  <si>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</si>
  <si>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</si>
  <si>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</si>
  <si>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</si>
  <si>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</si>
  <si>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</si>
  <si>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</si>
  <si>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</si>
  <si>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</si>
  <si>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</si>
  <si>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</si>
  <si>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</si>
  <si>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</si>
  <si>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</si>
  <si>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</si>
  <si>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</si>
  <si>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</si>
  <si>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</si>
  <si>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</si>
  <si>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</si>
  <si>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</si>
  <si>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</si>
  <si>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</si>
  <si>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</si>
  <si>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</si>
  <si>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</si>
  <si>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</si>
  <si>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</si>
  <si>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</si>
  <si>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</si>
  <si>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</si>
  <si>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</si>
  <si>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</si>
  <si>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</si>
  <si>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</si>
  <si>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</si>
  <si>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</si>
  <si>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</si>
  <si>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</si>
  <si>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</si>
  <si>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</si>
  <si>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</si>
  <si>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</si>
  <si>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</si>
  <si>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</si>
  <si>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</si>
  <si>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</si>
  <si>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</si>
  <si>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</si>
  <si>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</si>
  <si>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</si>
  <si>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</si>
  <si>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</si>
  <si>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</si>
  <si>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</si>
  <si>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</si>
  <si>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</si>
  <si>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</si>
  <si>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</si>
  <si>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</si>
  <si>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</si>
  <si>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</si>
  <si>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</si>
  <si>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</si>
  <si>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</si>
  <si>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</si>
  <si>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</si>
  <si>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</si>
  <si>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</si>
  <si>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</si>
  <si>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</si>
  <si>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</si>
  <si>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</si>
  <si>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</si>
  <si>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</si>
  <si>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</si>
  <si>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</si>
  <si>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</si>
  <si>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</si>
  <si>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</si>
  <si>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</si>
  <si>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</si>
  <si>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</si>
  <si>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</si>
  <si>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</si>
  <si>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</si>
  <si>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</si>
  <si>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</si>
  <si>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</si>
  <si>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</si>
  <si>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</si>
  <si>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</si>
  <si>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</si>
  <si>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</si>
  <si>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</si>
  <si>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</si>
  <si>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</si>
  <si>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</si>
  <si>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</si>
  <si>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</si>
  <si>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</si>
  <si>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</si>
  <si>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</si>
  <si>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</si>
  <si>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</si>
  <si>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</si>
  <si>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</si>
  <si>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</si>
  <si>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</si>
  <si>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</si>
  <si>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</si>
  <si>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</si>
  <si>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</si>
  <si>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</si>
  <si>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</si>
  <si>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</si>
  <si>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</si>
  <si>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</si>
  <si>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</si>
  <si>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</si>
  <si>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</si>
  <si>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</si>
  <si>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</si>
  <si>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</si>
  <si>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</si>
  <si>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</si>
  <si>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</si>
  <si>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</si>
  <si>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</si>
  <si>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</si>
  <si>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</si>
  <si>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</si>
  <si>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</si>
  <si>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</si>
  <si>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</si>
  <si>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</si>
  <si>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</si>
  <si>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</si>
  <si>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</si>
  <si>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</si>
  <si>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</si>
  <si>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</si>
  <si>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</si>
  <si>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</si>
  <si>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</si>
  <si>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</si>
  <si>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</si>
  <si>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</si>
  <si>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</si>
  <si>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</si>
  <si>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</si>
  <si>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</si>
  <si>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</si>
  <si>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</si>
  <si>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</si>
  <si>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</si>
  <si>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</si>
  <si>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</si>
  <si>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</si>
  <si>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</si>
  <si>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</si>
  <si>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</si>
  <si>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</si>
  <si>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</si>
  <si>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</si>
  <si>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</si>
  <si>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</si>
  <si>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</si>
  <si>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</si>
  <si>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</si>
  <si>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</si>
  <si>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</si>
  <si>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</si>
  <si>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</si>
  <si>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</si>
  <si>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</si>
  <si>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</si>
  <si>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</si>
  <si>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</si>
  <si>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</si>
  <si>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</si>
  <si>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</si>
  <si>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</si>
  <si>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</si>
  <si>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</si>
  <si>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</si>
  <si>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</si>
  <si>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</si>
  <si>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</si>
  <si>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</si>
  <si>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</si>
  <si>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</si>
  <si>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</si>
  <si>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</si>
  <si>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</si>
  <si>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</si>
  <si>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</si>
  <si>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</si>
  <si>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</si>
  <si>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</si>
  <si>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</si>
  <si>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</si>
  <si>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</si>
  <si>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</si>
  <si>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</si>
  <si>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</si>
  <si>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</si>
  <si>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</si>
  <si>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</si>
  <si>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</si>
  <si>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</si>
  <si>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</si>
  <si>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</si>
  <si>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</si>
  <si>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</si>
  <si>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</si>
  <si>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</si>
  <si>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</si>
  <si>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</si>
  <si>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</si>
  <si>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</si>
  <si>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</si>
  <si>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</si>
  <si>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</si>
  <si>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</si>
  <si>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</si>
  <si>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</si>
  <si>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</si>
  <si>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</si>
  <si>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</si>
  <si>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</si>
  <si>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</si>
  <si>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</si>
  <si>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</si>
  <si>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</si>
  <si>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</si>
  <si>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</si>
  <si>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</si>
  <si>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</si>
  <si>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</si>
  <si>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</si>
  <si>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</si>
  <si>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</si>
  <si>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</si>
  <si>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</si>
  <si>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</si>
  <si>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</si>
  <si>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</si>
  <si>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</si>
  <si>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</si>
  <si>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</si>
  <si>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</si>
  <si>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</si>
  <si>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</si>
  <si>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</si>
  <si>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</si>
  <si>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</si>
  <si>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</si>
  <si>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</si>
  <si>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</si>
  <si>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</si>
  <si>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</si>
  <si>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</si>
  <si>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</si>
  <si>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</si>
  <si>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</si>
  <si>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</si>
  <si>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</si>
  <si>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</si>
  <si>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</si>
  <si>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</si>
  <si>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</si>
  <si>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</si>
  <si>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</si>
  <si>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</si>
  <si>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</si>
  <si>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</si>
  <si>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</si>
  <si>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</si>
  <si>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</si>
  <si>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</si>
  <si>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</si>
  <si>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</si>
  <si>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</si>
  <si>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</si>
  <si>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</si>
  <si>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</si>
  <si>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</si>
  <si>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</si>
  <si>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</si>
  <si>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</si>
  <si>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</si>
  <si>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</si>
  <si>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</si>
  <si>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</si>
  <si>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</si>
  <si>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</si>
  <si>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</si>
  <si>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</si>
  <si>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</si>
  <si>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</si>
  <si>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</si>
  <si>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</si>
  <si>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</si>
  <si>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</si>
  <si>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</si>
  <si>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</si>
  <si>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</si>
  <si>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</si>
  <si>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</si>
  <si>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</si>
  <si>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</si>
  <si>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</si>
  <si>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</si>
  <si>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</si>
  <si>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</si>
  <si>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</si>
  <si>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</si>
  <si>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</si>
  <si>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</si>
  <si>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</si>
  <si>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</si>
  <si>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</si>
  <si>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</si>
  <si>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</si>
  <si>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</si>
  <si>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</si>
  <si>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</si>
  <si>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</si>
  <si>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</si>
  <si>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</si>
  <si>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</si>
  <si>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</si>
  <si>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</si>
  <si>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</si>
  <si>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</si>
  <si>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</si>
  <si>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</si>
  <si>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</si>
  <si>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</si>
  <si>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</si>
  <si>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</si>
  <si>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</si>
  <si>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</si>
  <si>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</si>
  <si>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</si>
  <si>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</si>
  <si>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</si>
  <si>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</si>
  <si>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</si>
  <si>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</si>
  <si>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</si>
  <si>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</si>
  <si>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</si>
  <si>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</si>
  <si>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</si>
  <si>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</si>
  <si>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</si>
  <si>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</si>
  <si>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</si>
  <si>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</si>
  <si>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</si>
  <si>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</si>
  <si>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</si>
  <si>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</si>
  <si>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</si>
  <si>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</si>
  <si>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</si>
  <si>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</si>
  <si>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</si>
  <si>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</si>
  <si>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</si>
  <si>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</si>
  <si>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</si>
  <si>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</si>
  <si>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</si>
  <si>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</si>
  <si>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</si>
  <si>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</si>
  <si>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</si>
  <si>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</si>
  <si>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</si>
  <si>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</si>
  <si>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</si>
  <si>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</si>
  <si>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</si>
  <si>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</si>
  <si>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</si>
  <si>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</si>
  <si>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</si>
  <si>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</si>
  <si>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</si>
  <si>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</si>
  <si>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</si>
  <si>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</si>
  <si>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</si>
  <si>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</si>
  <si>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</si>
  <si>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</si>
  <si>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</si>
  <si>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</si>
  <si>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</si>
  <si>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</si>
  <si>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</si>
  <si>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</si>
  <si>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</si>
  <si>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</si>
  <si>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</si>
  <si>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</si>
  <si>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</si>
  <si>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</si>
  <si>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</si>
  <si>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</si>
  <si>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</si>
  <si>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</si>
  <si>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</si>
  <si>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</si>
  <si>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</si>
  <si>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</si>
  <si>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</si>
  <si>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</si>
  <si>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</si>
  <si>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</si>
  <si>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</si>
  <si>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</si>
  <si>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</si>
  <si>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</si>
  <si>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</si>
  <si>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</si>
  <si>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</si>
  <si>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</si>
  <si>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</si>
  <si>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</si>
  <si>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</si>
  <si>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</si>
  <si>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</si>
  <si>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</si>
  <si>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</si>
  <si>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</si>
  <si>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</si>
  <si>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</si>
  <si>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</si>
  <si>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</si>
  <si>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</si>
  <si>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</si>
  <si>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</si>
  <si>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</si>
  <si>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</si>
  <si>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</si>
  <si>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</si>
  <si>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</si>
  <si>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</si>
  <si>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</si>
  <si>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</si>
  <si>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</si>
  <si>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</si>
  <si>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</si>
  <si>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</si>
  <si>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</si>
  <si>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</si>
  <si>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</si>
  <si>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</si>
  <si>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</si>
  <si>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</si>
  <si>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</si>
  <si>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</si>
  <si>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</si>
  <si>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</si>
  <si>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</si>
  <si>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</si>
  <si>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</si>
  <si>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</si>
  <si>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</si>
  <si>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</si>
  <si>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</si>
  <si>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</si>
  <si>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</si>
  <si>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</si>
  <si>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</si>
  <si>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</si>
  <si>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</si>
  <si>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</si>
  <si>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</si>
  <si>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</si>
  <si>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</si>
  <si>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</si>
  <si>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</si>
  <si>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</si>
  <si>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</si>
  <si>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</si>
  <si>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</si>
  <si>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</si>
  <si>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</si>
  <si>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</si>
  <si>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</si>
  <si>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</si>
  <si>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</si>
  <si>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</si>
  <si>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</si>
  <si>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</si>
  <si>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</si>
  <si>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</si>
  <si>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</si>
  <si>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</si>
  <si>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</si>
  <si>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</si>
  <si>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</si>
  <si>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</si>
  <si>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</si>
  <si>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</si>
  <si>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</si>
  <si>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</si>
  <si>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</si>
  <si>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</si>
  <si>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</si>
  <si>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</si>
  <si>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</si>
  <si>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</si>
  <si>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</si>
  <si>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</si>
  <si>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</si>
  <si>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</si>
  <si>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</si>
  <si>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</si>
  <si>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</si>
  <si>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</si>
  <si>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</si>
  <si>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</si>
  <si>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</si>
  <si>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</si>
  <si>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</si>
  <si>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</si>
  <si>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</si>
  <si>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</si>
  <si>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</si>
  <si>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</si>
  <si>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</si>
  <si>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</si>
  <si>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</si>
  <si>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</si>
  <si>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</si>
  <si>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</si>
  <si>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</si>
  <si>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</si>
  <si>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</si>
  <si>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</si>
  <si>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</si>
  <si>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</si>
  <si>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</si>
  <si>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</si>
  <si>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</si>
  <si>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</si>
  <si>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</si>
  <si>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</si>
  <si>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</si>
  <si>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</si>
  <si>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</si>
  <si>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</si>
  <si>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</si>
  <si>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</si>
  <si>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</si>
  <si>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</si>
  <si>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</si>
  <si>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</si>
  <si>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</si>
  <si>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</si>
  <si>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</si>
  <si>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</si>
  <si>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</si>
  <si>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</si>
  <si>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</si>
  <si>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</si>
  <si>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</si>
  <si>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</si>
  <si>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</si>
  <si>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</si>
  <si>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</si>
  <si>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</si>
  <si>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</si>
  <si>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</si>
  <si>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</si>
  <si>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</si>
  <si>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</si>
  <si>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</si>
  <si>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</si>
  <si>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</si>
  <si>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</si>
  <si>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</si>
  <si>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</si>
  <si>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</si>
  <si>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</si>
  <si>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</si>
  <si>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</si>
  <si>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</si>
  <si>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</si>
  <si>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</si>
  <si>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</si>
  <si>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</si>
  <si>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</si>
  <si>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</si>
  <si>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</si>
  <si>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</si>
  <si>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</si>
  <si>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</si>
  <si>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</si>
  <si>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</si>
  <si>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</si>
  <si>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</si>
  <si>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</si>
  <si>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</si>
  <si>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</si>
  <si>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</si>
  <si>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</si>
  <si>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</si>
  <si>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</si>
  <si>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</si>
  <si>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</si>
  <si>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</si>
  <si>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</si>
  <si>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</si>
  <si>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</si>
  <si>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</si>
  <si>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</si>
  <si>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</si>
  <si>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</si>
  <si>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</si>
  <si>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</si>
  <si>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</si>
  <si>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</si>
  <si>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</si>
  <si>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</si>
  <si>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</si>
  <si>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</si>
  <si>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</si>
  <si>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</si>
  <si>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</si>
  <si>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</si>
  <si>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</si>
  <si>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</si>
  <si>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</si>
  <si>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</si>
  <si>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</si>
  <si>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</si>
  <si>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</si>
  <si>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</si>
  <si>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</si>
  <si>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</si>
  <si>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</si>
  <si>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</si>
  <si>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</si>
  <si>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</si>
  <si>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</si>
  <si>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</si>
  <si>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</si>
  <si>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</si>
  <si>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</si>
  <si>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</si>
  <si>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</si>
  <si>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</si>
  <si>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</si>
  <si>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</si>
  <si>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</si>
  <si>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</si>
  <si>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</si>
  <si>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</si>
  <si>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</si>
  <si>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</si>
  <si>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</si>
  <si>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</si>
  <si>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</si>
  <si>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</si>
  <si>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</si>
  <si>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</si>
  <si>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</si>
  <si>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</si>
  <si>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</si>
  <si>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</si>
  <si>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</si>
  <si>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</si>
  <si>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</si>
  <si>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</si>
  <si>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</si>
  <si>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</si>
  <si>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</si>
  <si>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</si>
  <si>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</si>
  <si>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</si>
  <si>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</si>
  <si>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</si>
  <si>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</si>
  <si>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</si>
  <si>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</si>
  <si>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</si>
  <si>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</si>
  <si>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</si>
  <si>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</si>
  <si>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</si>
  <si>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</si>
  <si>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</si>
  <si>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</si>
  <si>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</si>
  <si>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</si>
  <si>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</si>
  <si>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</si>
  <si>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</si>
  <si>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</si>
  <si>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</si>
  <si>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</si>
  <si>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</si>
  <si>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</si>
  <si>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</si>
  <si>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</si>
  <si>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</si>
  <si>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</si>
  <si>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</si>
  <si>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</si>
  <si>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</si>
  <si>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</si>
  <si>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</si>
  <si>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</si>
  <si>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</si>
  <si>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</si>
  <si>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</si>
  <si>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</si>
  <si>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</si>
  <si>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</si>
  <si>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</si>
  <si>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</si>
  <si>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</si>
  <si>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</si>
  <si>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</si>
  <si>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</si>
  <si>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</si>
  <si>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</si>
  <si>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</si>
  <si>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</si>
  <si>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</si>
  <si>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</si>
  <si>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</si>
  <si>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</si>
  <si>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</si>
  <si>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</si>
  <si>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</si>
  <si>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</si>
  <si>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</si>
  <si>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</si>
  <si>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</si>
  <si>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</si>
  <si>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</si>
  <si>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</si>
  <si>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</si>
  <si>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</si>
  <si>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</si>
  <si>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</si>
  <si>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</si>
  <si>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</si>
  <si>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</si>
  <si>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</si>
  <si>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</si>
  <si>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</si>
  <si>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</si>
  <si>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</si>
  <si>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</si>
  <si>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</si>
  <si>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</si>
  <si>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</si>
  <si>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</si>
  <si>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</si>
  <si>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</si>
  <si>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</si>
  <si>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</si>
  <si>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</si>
  <si>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</si>
  <si>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</si>
  <si>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</si>
  <si>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</si>
  <si>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</si>
  <si>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</si>
  <si>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</si>
  <si>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</si>
  <si>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</si>
  <si>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</si>
  <si>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</si>
  <si>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</si>
  <si>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</si>
  <si>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</si>
  <si>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</si>
  <si>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</si>
  <si>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</si>
  <si>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</si>
  <si>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</si>
  <si>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</si>
  <si>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</si>
  <si>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</si>
  <si>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</si>
  <si>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</si>
  <si>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</si>
  <si>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</si>
  <si>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</si>
  <si>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</si>
  <si>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</si>
  <si>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</si>
  <si>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</si>
  <si>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</si>
  <si>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</si>
  <si>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</si>
  <si>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</si>
  <si>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</si>
  <si>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</si>
  <si>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</si>
  <si>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</si>
  <si>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</si>
  <si>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</si>
  <si>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</si>
  <si>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</si>
  <si>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</si>
  <si>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</si>
  <si>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</si>
  <si>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</si>
  <si>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</si>
  <si>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</si>
  <si>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</si>
  <si>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</si>
  <si>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</si>
  <si>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</si>
  <si>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</si>
  <si>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</si>
  <si>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</si>
  <si>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</si>
  <si>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</si>
  <si>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</si>
  <si>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</si>
  <si>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</si>
  <si>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</si>
  <si>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</si>
  <si>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</si>
  <si>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</si>
  <si>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</si>
  <si>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</si>
  <si>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</si>
  <si>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</si>
  <si>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</si>
  <si>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</si>
  <si>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</si>
  <si>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</si>
  <si>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</si>
  <si>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</si>
  <si>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</si>
  <si>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</si>
  <si>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</si>
  <si>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</si>
  <si>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</si>
  <si>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</si>
  <si>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</si>
  <si>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</si>
  <si>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</si>
  <si>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</si>
  <si>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</si>
  <si>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</si>
  <si>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</si>
  <si>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</si>
  <si>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</si>
  <si>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</si>
  <si>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</si>
  <si>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</si>
  <si>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</si>
  <si>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</si>
  <si>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</si>
  <si>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</si>
  <si>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</si>
  <si>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</si>
  <si>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</si>
  <si>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</si>
  <si>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</si>
  <si>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</si>
  <si>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</si>
  <si>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</si>
  <si>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</si>
  <si>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</si>
  <si>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</si>
  <si>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</si>
  <si>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</si>
  <si>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</si>
  <si>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</si>
  <si>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</si>
  <si>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</si>
  <si>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</si>
  <si>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</si>
  <si>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</si>
  <si>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</si>
  <si>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</si>
  <si>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</si>
  <si>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</si>
  <si>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</si>
  <si>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</si>
  <si>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</si>
  <si>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</si>
  <si>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</si>
  <si>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</si>
  <si>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</si>
  <si>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</si>
  <si>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</si>
  <si>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</si>
  <si>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</si>
  <si>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</si>
  <si>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</si>
  <si>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</si>
  <si>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</si>
  <si>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</si>
  <si>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</si>
  <si>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</si>
  <si>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</si>
  <si>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</si>
  <si>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</si>
  <si>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</si>
  <si>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</si>
  <si>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</si>
  <si>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</si>
  <si>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</si>
  <si>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</si>
  <si>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</si>
  <si>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</si>
  <si>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</si>
  <si>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</si>
  <si>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</si>
  <si>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</si>
  <si>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</si>
  <si>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</si>
  <si>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</si>
  <si>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</si>
  <si>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</si>
  <si>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</si>
  <si>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</si>
  <si>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</si>
  <si>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</si>
  <si>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</si>
  <si>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</si>
  <si>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</si>
  <si>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</si>
  <si>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</si>
  <si>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</si>
  <si>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</si>
  <si>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</si>
  <si>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</si>
  <si>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</si>
  <si>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</si>
  <si>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</si>
  <si>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</si>
  <si>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</si>
  <si>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</si>
  <si>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</si>
  <si>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</si>
  <si>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</si>
  <si>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</si>
  <si>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</si>
  <si>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</si>
  <si>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</si>
  <si>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</si>
  <si>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</si>
  <si>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</si>
  <si>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</si>
  <si>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</si>
  <si>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</si>
  <si>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</si>
  <si>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</si>
  <si>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</si>
  <si>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</si>
  <si>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</si>
  <si>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</si>
  <si>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</si>
  <si>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</si>
  <si>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</si>
  <si>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</si>
  <si>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</si>
  <si>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</si>
  <si>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</si>
  <si>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</si>
  <si>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</si>
  <si>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</si>
  <si>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</si>
  <si>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</si>
  <si>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</si>
  <si>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</si>
  <si>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</si>
  <si>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</si>
  <si>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</si>
  <si>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</si>
  <si>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</si>
  <si>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</si>
  <si>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</si>
  <si>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</si>
  <si>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</si>
  <si>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</si>
  <si>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</si>
  <si>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</si>
  <si>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</si>
  <si>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</si>
  <si>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</si>
  <si>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</si>
  <si>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</si>
  <si>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</si>
  <si>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</si>
  <si>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</si>
  <si>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</si>
  <si>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</si>
  <si>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</si>
  <si>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</si>
  <si>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</si>
  <si>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</si>
  <si>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</si>
  <si>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</si>
  <si>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</si>
  <si>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</si>
  <si>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</si>
  <si>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</si>
  <si>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</si>
  <si>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</si>
  <si>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</si>
  <si>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</si>
  <si>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</si>
  <si>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</si>
  <si>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</si>
  <si>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</si>
  <si>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</si>
  <si>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</si>
  <si>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</si>
  <si>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</si>
  <si>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</si>
  <si>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</si>
  <si>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</si>
  <si>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</si>
  <si>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</si>
  <si>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</si>
  <si>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</si>
  <si>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</si>
  <si>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</si>
  <si>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</si>
  <si>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</si>
  <si>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</si>
  <si>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</si>
  <si>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</si>
  <si>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</si>
  <si>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</si>
  <si>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</si>
  <si>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</si>
  <si>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</si>
  <si>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</si>
  <si>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</si>
  <si>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</si>
  <si>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</si>
  <si>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</si>
  <si>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</si>
  <si>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</si>
  <si>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</si>
  <si>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</si>
  <si>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</si>
  <si>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</si>
  <si>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</si>
  <si>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</si>
  <si>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</si>
  <si>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</si>
  <si>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</si>
  <si>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</si>
  <si>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</si>
  <si>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</si>
  <si>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</si>
  <si>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</si>
  <si>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</si>
  <si>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</si>
  <si>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</si>
  <si>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</si>
  <si>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</si>
  <si>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</si>
  <si>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</si>
  <si>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</si>
  <si>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</si>
  <si>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</si>
  <si>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</si>
  <si>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</si>
  <si>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</si>
  <si>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</si>
  <si>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</si>
  <si>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</si>
  <si>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</si>
  <si>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</si>
  <si>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</si>
  <si>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</si>
  <si>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</si>
  <si>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</si>
  <si>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</si>
  <si>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</si>
  <si>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</si>
  <si>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</si>
  <si>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</si>
  <si>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</si>
  <si>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</si>
  <si>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</si>
  <si>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</si>
  <si>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</si>
  <si>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</si>
  <si>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</si>
  <si>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</si>
  <si>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</si>
  <si>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</si>
  <si>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</si>
  <si>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</si>
  <si>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</si>
  <si>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</si>
  <si>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</si>
  <si>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</si>
  <si>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</si>
  <si>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</si>
  <si>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</si>
  <si>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</si>
  <si>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</si>
  <si>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</si>
  <si>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</si>
  <si>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</si>
  <si>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</si>
  <si>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</si>
  <si>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</si>
  <si>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</si>
  <si>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</si>
  <si>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</si>
  <si>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</si>
  <si>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</si>
  <si>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</si>
  <si>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</si>
  <si>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</si>
  <si>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</si>
  <si>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</si>
  <si>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</si>
  <si>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</si>
  <si>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</si>
  <si>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</si>
  <si>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</si>
  <si>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</si>
  <si>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</si>
  <si>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</si>
  <si>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</si>
  <si>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</si>
  <si>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</si>
  <si>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</si>
  <si>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</si>
  <si>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</si>
  <si>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</si>
  <si>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</si>
  <si>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</si>
  <si>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</si>
  <si>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</si>
  <si>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</si>
  <si>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</si>
  <si>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</si>
  <si>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</si>
  <si>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</si>
  <si>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</si>
  <si>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</si>
  <si>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</si>
  <si>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</si>
  <si>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</si>
  <si>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</si>
  <si>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</si>
  <si>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</si>
  <si>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</si>
  <si>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</si>
  <si>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</si>
  <si>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</si>
  <si>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</si>
  <si>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</si>
  <si>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</si>
  <si>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</si>
  <si>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</si>
  <si>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</si>
  <si>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</si>
  <si>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</si>
  <si>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</si>
  <si>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</si>
  <si>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</si>
  <si>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</si>
  <si>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</si>
  <si>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</si>
  <si>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</si>
  <si>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</si>
  <si>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</si>
  <si>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</si>
  <si>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</si>
  <si>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</si>
  <si>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</si>
  <si>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</si>
  <si>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</si>
  <si>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</si>
  <si>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</si>
  <si>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</si>
  <si>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</si>
  <si>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</si>
  <si>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</si>
  <si>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</si>
  <si>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</si>
  <si>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</si>
  <si>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</si>
  <si>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</si>
  <si>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</si>
  <si>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</si>
  <si>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</si>
  <si>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</si>
  <si>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</si>
  <si>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</si>
  <si>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</si>
  <si>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</si>
  <si>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</si>
  <si>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</si>
  <si>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</si>
  <si>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</si>
  <si>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</si>
  <si>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</si>
  <si>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</si>
  <si>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</si>
  <si>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</si>
  <si>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</si>
  <si>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</si>
  <si>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</si>
  <si>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</si>
  <si>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</si>
  <si>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</si>
  <si>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</si>
  <si>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</si>
  <si>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</si>
  <si>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</si>
  <si>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</si>
  <si>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</si>
  <si>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</si>
  <si>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</si>
  <si>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</si>
  <si>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</si>
  <si>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</si>
  <si>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</si>
  <si>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</si>
  <si>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</si>
  <si>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</si>
  <si>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</si>
  <si>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</si>
  <si>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</si>
  <si>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</si>
  <si>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</si>
  <si>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</si>
  <si>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</si>
  <si>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</si>
  <si>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</si>
  <si>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</si>
  <si>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</si>
  <si>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</si>
  <si>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</si>
  <si>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</si>
  <si>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</si>
  <si>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</si>
  <si>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</si>
  <si>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</si>
  <si>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</si>
  <si>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</si>
  <si>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</si>
  <si>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</si>
  <si>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</si>
  <si>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</si>
  <si>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</si>
  <si>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</si>
  <si>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</si>
  <si>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</si>
  <si>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</si>
  <si>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</si>
  <si>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</si>
  <si>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</si>
  <si>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</si>
  <si>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</si>
  <si>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</si>
  <si>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</si>
  <si>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</si>
  <si>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</si>
  <si>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</si>
  <si>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</si>
  <si>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</si>
  <si>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</si>
  <si>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</si>
  <si>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</si>
  <si>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</si>
  <si>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</si>
  <si>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</si>
  <si>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</si>
  <si>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</si>
  <si>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</si>
  <si>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</si>
  <si>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</si>
  <si>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</si>
  <si>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</si>
  <si>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</si>
  <si>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</si>
  <si>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</si>
  <si>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</si>
  <si>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</si>
  <si>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</si>
  <si>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</si>
  <si>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</si>
  <si>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</si>
  <si>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</si>
  <si>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</si>
  <si>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</si>
  <si>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</si>
  <si>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</si>
  <si>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</si>
  <si>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</si>
  <si>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</si>
  <si>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</si>
  <si>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</si>
  <si>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</si>
  <si>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</si>
  <si>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</si>
  <si>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</si>
  <si>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</si>
  <si>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</si>
  <si>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</si>
  <si>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</si>
  <si>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</si>
  <si>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</si>
  <si>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</si>
  <si>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</si>
  <si>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</si>
  <si>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</si>
  <si>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</si>
  <si>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</si>
  <si>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</si>
  <si>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</si>
  <si>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</si>
  <si>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</si>
  <si>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</si>
  <si>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</si>
  <si>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</si>
  <si>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</si>
  <si>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</si>
  <si>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</si>
  <si>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</si>
  <si>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</si>
  <si>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</si>
  <si>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</si>
  <si>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</si>
  <si>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</si>
  <si>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</si>
  <si>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</si>
  <si>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</si>
  <si>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</si>
  <si>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</si>
  <si>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</si>
  <si>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</si>
  <si>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</si>
  <si>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</si>
  <si>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</si>
  <si>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</si>
  <si>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</si>
  <si>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</si>
  <si>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</si>
  <si>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</si>
  <si>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</si>
  <si>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</si>
  <si>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</si>
  <si>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</si>
  <si>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</si>
  <si>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</si>
  <si>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</si>
  <si>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</si>
  <si>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</si>
  <si>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</si>
  <si>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</si>
  <si>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</si>
  <si>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</si>
  <si>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</si>
  <si>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</si>
  <si>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</si>
  <si>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</si>
  <si>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</si>
  <si>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</si>
  <si>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</si>
  <si>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</si>
  <si>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</si>
  <si>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</si>
  <si>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</si>
  <si>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</si>
  <si>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</si>
  <si>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</si>
  <si>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</si>
  <si>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</si>
  <si>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</si>
  <si>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</si>
  <si>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</si>
  <si>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</si>
  <si>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</si>
  <si>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</si>
  <si>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</si>
  <si>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</si>
  <si>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</si>
  <si>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</si>
  <si>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</si>
  <si>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</si>
  <si>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</si>
  <si>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</si>
  <si>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</si>
  <si>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</si>
  <si>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</si>
  <si>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</si>
  <si>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</si>
  <si>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</si>
  <si>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</si>
  <si>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</si>
  <si>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</si>
  <si>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</si>
  <si>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</si>
  <si>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</si>
  <si>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</si>
  <si>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</si>
  <si>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</si>
  <si>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</si>
  <si>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</si>
  <si>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</si>
  <si>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</si>
  <si>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</si>
  <si>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</si>
  <si>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</si>
  <si>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</si>
  <si>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</si>
  <si>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</si>
  <si>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</si>
  <si>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</si>
  <si>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</si>
  <si>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</si>
  <si>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</si>
  <si>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</si>
  <si>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</si>
  <si>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</si>
  <si>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</si>
  <si>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</si>
  <si>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</si>
  <si>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</si>
  <si>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</si>
  <si>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</si>
  <si>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</si>
  <si>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</si>
  <si>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</si>
  <si>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</si>
  <si>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</si>
  <si>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</si>
  <si>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</si>
  <si>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</si>
  <si>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</si>
  <si>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</si>
  <si>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</si>
  <si>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</si>
  <si>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</si>
  <si>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</si>
  <si>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</si>
  <si>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</si>
  <si>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</si>
  <si>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</si>
  <si>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</si>
  <si>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</si>
  <si>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</si>
  <si>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</si>
  <si>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</si>
  <si>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</si>
  <si>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</si>
  <si>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</si>
  <si>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</si>
  <si>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</si>
  <si>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</si>
  <si>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</si>
  <si>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</si>
  <si>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</si>
  <si>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</si>
  <si>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</si>
  <si>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</si>
  <si>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</si>
  <si>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</si>
  <si>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</si>
  <si>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</si>
  <si>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</si>
  <si>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</si>
  <si>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</si>
  <si>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</si>
  <si>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</si>
  <si>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</si>
  <si>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</si>
  <si>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</si>
  <si>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</si>
  <si>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</si>
  <si>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</si>
  <si>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</si>
  <si>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</si>
  <si>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</si>
  <si>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</si>
  <si>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</si>
  <si>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</si>
  <si>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</si>
  <si>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</si>
  <si>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</si>
  <si>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</si>
  <si>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</si>
  <si>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</si>
  <si>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</si>
  <si>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</si>
  <si>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</si>
  <si>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</si>
  <si>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</si>
  <si>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</si>
  <si>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</si>
  <si>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</si>
  <si>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</si>
  <si>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</si>
  <si>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</si>
  <si>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</si>
  <si>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</si>
  <si>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</si>
  <si>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</si>
  <si>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</si>
  <si>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</si>
  <si>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</si>
  <si>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</si>
  <si>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</si>
  <si>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</si>
  <si>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</si>
  <si>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</si>
  <si>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</si>
  <si>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</si>
  <si>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</si>
  <si>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</si>
  <si>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</si>
  <si>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</si>
  <si>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</si>
  <si>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</si>
  <si>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</si>
  <si>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</si>
  <si>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</si>
  <si>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</si>
  <si>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</si>
  <si>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</si>
  <si>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</si>
  <si>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</si>
  <si>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</si>
  <si>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</si>
  <si>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</si>
  <si>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</si>
  <si>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</si>
  <si>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</si>
  <si>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</si>
  <si>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</si>
  <si>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</si>
  <si>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</si>
  <si>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</si>
  <si>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</si>
  <si>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</si>
  <si>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</si>
  <si>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</si>
  <si>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</si>
  <si>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</si>
  <si>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</si>
  <si>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</si>
  <si>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</si>
  <si>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</si>
  <si>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</si>
  <si>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</si>
  <si>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</si>
  <si>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</si>
  <si>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</si>
  <si>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</si>
  <si>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</si>
  <si>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</si>
  <si>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</si>
  <si>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</si>
  <si>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</si>
  <si>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</si>
  <si>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</si>
  <si>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</si>
  <si>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</si>
  <si>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</si>
  <si>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</si>
  <si>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</si>
  <si>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</si>
  <si>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</si>
  <si>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</si>
  <si>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</si>
  <si>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</si>
  <si>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</si>
  <si>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</si>
  <si>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</si>
  <si>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</si>
  <si>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</si>
  <si>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</si>
  <si>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</si>
  <si>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</si>
  <si>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</si>
  <si>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</si>
  <si>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</si>
  <si>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</si>
  <si>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</si>
  <si>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</si>
  <si>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</si>
  <si>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</si>
  <si>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</si>
  <si>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</si>
  <si>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</si>
  <si>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</si>
  <si>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</si>
  <si>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</si>
  <si>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</si>
  <si>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</si>
  <si>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</si>
  <si>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</si>
  <si>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</si>
  <si>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</si>
  <si>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</si>
  <si>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</si>
  <si>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</si>
  <si>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</si>
  <si>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</si>
  <si>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</si>
  <si>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</si>
  <si>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</si>
  <si>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</si>
  <si>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</si>
  <si>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</si>
  <si>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</si>
  <si>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</si>
  <si>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</si>
  <si>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</si>
  <si>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</si>
  <si>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</si>
  <si>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</si>
  <si>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</si>
  <si>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</si>
  <si>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</si>
  <si>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</si>
  <si>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</si>
  <si>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</si>
  <si>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</si>
  <si>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</si>
  <si>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</si>
  <si>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</si>
  <si>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</si>
  <si>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</si>
  <si>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</si>
  <si>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</si>
  <si>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</si>
  <si>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</si>
  <si>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</si>
  <si>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</si>
  <si>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</si>
  <si>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</si>
  <si>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</si>
  <si>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</si>
  <si>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</si>
  <si>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</si>
  <si>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</si>
  <si>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</si>
  <si>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</si>
  <si>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</si>
  <si>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</si>
  <si>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</si>
  <si>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</si>
  <si>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</si>
  <si>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</si>
  <si>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</si>
  <si>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</si>
  <si>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</si>
  <si>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</si>
  <si>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</si>
  <si>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</si>
  <si>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</si>
  <si>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</si>
  <si>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</si>
  <si>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</si>
  <si>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</si>
  <si>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</si>
  <si>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</si>
  <si>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</si>
  <si>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</si>
  <si>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</si>
  <si>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</si>
  <si>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</si>
  <si>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</si>
  <si>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</si>
  <si>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</si>
  <si>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</si>
  <si>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</si>
  <si>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</si>
  <si>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</si>
  <si>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</si>
  <si>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</si>
  <si>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</si>
  <si>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</si>
  <si>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</si>
  <si>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</si>
  <si>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</si>
  <si>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</si>
  <si>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</si>
  <si>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</si>
  <si>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</si>
  <si>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</si>
  <si>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</si>
  <si>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</si>
  <si>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</si>
  <si>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</si>
  <si>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</si>
  <si>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</si>
  <si>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</si>
  <si>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</si>
  <si>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</si>
  <si>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</si>
  <si>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</si>
  <si>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</si>
  <si>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</si>
  <si>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</si>
  <si>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</si>
  <si>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</si>
  <si>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</si>
  <si>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</si>
  <si>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</si>
  <si>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</si>
  <si>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</si>
  <si>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</si>
  <si>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</si>
  <si>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</si>
  <si>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</si>
  <si>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</si>
  <si>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</si>
  <si>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</si>
  <si>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</si>
  <si>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</si>
  <si>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</si>
  <si>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</si>
  <si>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</si>
  <si>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</si>
  <si>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</si>
  <si>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</si>
  <si>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</si>
  <si>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</si>
  <si>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</si>
  <si>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</si>
  <si>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</si>
  <si>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</si>
  <si>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</si>
  <si>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</si>
  <si>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</si>
  <si>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</si>
  <si>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</si>
  <si>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</si>
  <si>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</si>
  <si>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</si>
  <si>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</si>
  <si>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</si>
  <si>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</si>
  <si>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</si>
  <si>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</si>
  <si>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</si>
  <si>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</si>
  <si>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</si>
  <si>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</si>
  <si>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</si>
  <si>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</si>
  <si>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</si>
  <si>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</si>
  <si>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</si>
  <si>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</si>
  <si>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</si>
  <si>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</si>
  <si>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</si>
  <si>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</si>
  <si>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</si>
  <si>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</si>
  <si>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</si>
  <si>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</si>
  <si>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</si>
  <si>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</si>
  <si>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</si>
  <si>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</si>
  <si>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</si>
  <si>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</si>
  <si>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</si>
  <si>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</si>
  <si>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</si>
  <si>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</si>
  <si>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</si>
  <si>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</si>
  <si>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</si>
  <si>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</si>
  <si>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</si>
  <si>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</si>
  <si>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</si>
  <si>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</si>
  <si>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</si>
  <si>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</si>
  <si>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</si>
  <si>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</si>
  <si>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</si>
  <si>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</si>
  <si>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</si>
  <si>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</si>
  <si>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</si>
  <si>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</si>
  <si>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</si>
  <si>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</si>
  <si>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</si>
  <si>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</si>
  <si>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</si>
  <si>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</si>
  <si>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</si>
  <si>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</si>
  <si>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</si>
  <si>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</si>
  <si>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</si>
  <si>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</si>
  <si>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</si>
  <si>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</si>
  <si>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</si>
  <si>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</si>
  <si>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</si>
  <si>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</si>
  <si>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</si>
  <si>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</si>
  <si>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</si>
  <si>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</si>
  <si>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</si>
  <si>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</si>
  <si>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</si>
  <si>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</si>
  <si>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</si>
  <si>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</si>
  <si>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</si>
  <si>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</si>
  <si>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</si>
  <si>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</si>
  <si>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</si>
  <si>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</si>
  <si>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</si>
  <si>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</si>
  <si>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</si>
  <si>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</si>
  <si>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</si>
  <si>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</si>
  <si>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</si>
  <si>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</si>
  <si>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</si>
  <si>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</si>
  <si>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</si>
  <si>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</si>
  <si>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</si>
  <si>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</si>
  <si>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</si>
  <si>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</si>
  <si>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</si>
  <si>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</si>
  <si>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</si>
  <si>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</si>
  <si>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</si>
  <si>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</si>
  <si>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</si>
  <si>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</si>
  <si>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</si>
  <si>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</si>
  <si>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</si>
  <si>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</si>
  <si>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</si>
  <si>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</si>
  <si>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</si>
  <si>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</si>
  <si>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</si>
  <si>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</si>
  <si>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</si>
  <si>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</si>
  <si>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</si>
  <si>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</si>
  <si>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</si>
  <si>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</si>
  <si>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</si>
  <si>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</si>
  <si>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</si>
  <si>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</si>
  <si>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</si>
  <si>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</si>
  <si>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</si>
  <si>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</si>
  <si>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</si>
  <si>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</si>
  <si>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</si>
  <si>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</si>
  <si>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</si>
  <si>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</si>
  <si>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</si>
  <si>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</si>
  <si>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</si>
  <si>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</si>
  <si>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</si>
  <si>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</si>
  <si>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</si>
  <si>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</si>
  <si>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</si>
  <si>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</si>
  <si>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</si>
  <si>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</si>
  <si>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</si>
  <si>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</si>
  <si>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</si>
  <si>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</si>
  <si>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</si>
  <si>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</si>
  <si>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</si>
  <si>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</si>
  <si>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</si>
  <si>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</si>
  <si>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</si>
  <si>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</si>
  <si>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</si>
  <si>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</si>
  <si>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</si>
  <si>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</si>
  <si>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</si>
  <si>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</si>
  <si>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</si>
  <si>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</si>
  <si>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</si>
  <si>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</si>
  <si>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</si>
  <si>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</si>
  <si>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</si>
  <si>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</si>
  <si>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</si>
  <si>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</si>
  <si>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</si>
  <si>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</si>
  <si>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</si>
  <si>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</si>
  <si>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</si>
  <si>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</si>
  <si>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</si>
  <si>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</si>
  <si>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</si>
  <si>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</si>
  <si>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</si>
  <si>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</si>
  <si>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</si>
  <si>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</si>
  <si>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</si>
  <si>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</si>
  <si>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</si>
  <si>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</si>
  <si>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</si>
  <si>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</si>
  <si>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</si>
  <si>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</si>
  <si>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</si>
  <si>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</si>
  <si>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</si>
  <si>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</si>
  <si>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</si>
  <si>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</si>
  <si>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</si>
  <si>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</si>
  <si>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</si>
  <si>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</si>
  <si>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</si>
  <si>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</si>
  <si>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</si>
  <si>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</si>
  <si>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</si>
  <si>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</si>
  <si>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</si>
  <si>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</si>
  <si>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</si>
  <si>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</si>
  <si>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</si>
  <si>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</si>
  <si>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</si>
  <si>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</si>
  <si>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</si>
  <si>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</si>
  <si>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</si>
  <si>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</si>
  <si>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</si>
  <si>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</si>
  <si>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</si>
  <si>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</si>
  <si>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</si>
  <si>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</si>
  <si>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</si>
  <si>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</si>
  <si>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</si>
  <si>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</si>
  <si>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</si>
  <si>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</si>
  <si>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</si>
  <si>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</si>
  <si>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</si>
  <si>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</si>
  <si>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</si>
  <si>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</si>
  <si>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</si>
  <si>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</si>
  <si>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</si>
  <si>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</si>
  <si>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</si>
  <si>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</si>
  <si>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</si>
  <si>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</si>
  <si>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</si>
  <si>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</si>
  <si>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</si>
  <si>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</si>
  <si>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</si>
  <si>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</si>
  <si>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</si>
  <si>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</si>
  <si>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</si>
  <si>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</si>
  <si>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</si>
  <si>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</si>
  <si>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</si>
  <si>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</si>
  <si>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</si>
  <si>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</si>
  <si>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</si>
  <si>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</si>
  <si>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</si>
  <si>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</si>
  <si>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</si>
  <si>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</si>
  <si>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</si>
  <si>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</si>
  <si>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</si>
  <si>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</si>
  <si>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</si>
  <si>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</si>
  <si>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</si>
  <si>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</si>
  <si>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</si>
  <si>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</si>
  <si>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</si>
  <si>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</si>
  <si>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</si>
  <si>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</si>
  <si>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</si>
  <si>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</si>
  <si>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</si>
  <si>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</si>
  <si>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</si>
  <si>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</si>
  <si>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</si>
  <si>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</si>
  <si>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</si>
  <si>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</si>
  <si>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</si>
  <si>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</si>
  <si>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</si>
  <si>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</si>
  <si>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</si>
  <si>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</si>
  <si>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</si>
  <si>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</si>
  <si>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</si>
  <si>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</si>
  <si>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</si>
  <si>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</si>
  <si>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</si>
  <si>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</si>
  <si>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</si>
  <si>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</si>
  <si>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</si>
  <si>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</si>
  <si>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</si>
  <si>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</si>
  <si>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</si>
  <si>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</si>
  <si>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</si>
  <si>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</si>
  <si>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</si>
  <si>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</si>
  <si>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</si>
  <si>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</si>
  <si>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</si>
  <si>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</si>
  <si>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</si>
  <si>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</si>
  <si>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</si>
  <si>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</si>
  <si>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</si>
  <si>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</si>
  <si>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</si>
  <si>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</si>
  <si>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</si>
  <si>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</si>
  <si>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</si>
  <si>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</si>
  <si>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</si>
  <si>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</si>
  <si>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</si>
  <si>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</si>
  <si>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</si>
  <si>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</si>
  <si>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</si>
  <si>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</si>
  <si>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</si>
  <si>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</si>
  <si>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</si>
  <si>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</si>
  <si>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</si>
  <si>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</si>
  <si>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</si>
  <si>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</si>
  <si>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</si>
  <si>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</si>
  <si>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</si>
  <si>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</si>
  <si>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</si>
  <si>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</si>
  <si>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</si>
  <si>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</si>
  <si>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</si>
  <si>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</si>
  <si>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</si>
  <si>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</si>
  <si>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</si>
  <si>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</si>
  <si>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</si>
  <si>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</si>
  <si>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</si>
  <si>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</si>
  <si>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</si>
  <si>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</si>
  <si>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</si>
  <si>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</si>
  <si>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</si>
  <si>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</si>
  <si>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</si>
  <si>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</si>
  <si>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</si>
  <si>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</si>
  <si>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</si>
  <si>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</si>
  <si>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</si>
  <si>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</si>
  <si>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</si>
  <si>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</si>
  <si>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</si>
  <si>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</si>
  <si>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</si>
  <si>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</si>
  <si>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</si>
  <si>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</si>
  <si>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</si>
  <si>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</si>
  <si>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</si>
  <si>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</si>
  <si>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</si>
  <si>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</si>
  <si>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</si>
  <si>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</si>
  <si>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</si>
  <si>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</si>
  <si>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</si>
  <si>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</si>
  <si>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</si>
  <si>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</si>
  <si>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</si>
  <si>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</si>
  <si>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</si>
  <si>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</si>
  <si>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</si>
  <si>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</si>
  <si>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</si>
  <si>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</si>
  <si>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</si>
  <si>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</si>
  <si>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</si>
  <si>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</si>
  <si>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</si>
  <si>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</si>
  <si>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</si>
  <si>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</si>
  <si>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</si>
  <si>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</si>
  <si>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</si>
  <si>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</si>
  <si>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</si>
  <si>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</si>
  <si>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</si>
  <si>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</si>
  <si>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</si>
  <si>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</si>
  <si>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</si>
  <si>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</si>
  <si>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</si>
  <si>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</si>
  <si>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</si>
  <si>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</si>
  <si>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</si>
  <si>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</si>
  <si>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</si>
  <si>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</si>
  <si>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</si>
  <si>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</si>
  <si>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</si>
  <si>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</si>
  <si>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</si>
  <si>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</si>
  <si>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</si>
  <si>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</si>
  <si>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</si>
  <si>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</si>
  <si>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</si>
  <si>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</si>
  <si>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</si>
  <si>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</si>
  <si>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</si>
  <si>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</si>
  <si>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</si>
  <si>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</si>
  <si>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</si>
  <si>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</si>
  <si>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</si>
  <si>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</si>
  <si>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</si>
  <si>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</si>
  <si>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</si>
  <si>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</si>
  <si>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</si>
  <si>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</si>
  <si>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</si>
  <si>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</si>
  <si>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</si>
  <si>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</si>
  <si>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</si>
  <si>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</si>
  <si>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</si>
  <si>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</si>
  <si>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</si>
  <si>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</si>
  <si>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</si>
  <si>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</si>
  <si>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</si>
  <si>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</si>
  <si>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</si>
  <si>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</si>
  <si>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</si>
  <si>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</si>
  <si>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</si>
  <si>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</si>
  <si>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</si>
  <si>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</si>
  <si>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</si>
  <si>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</si>
  <si>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</si>
  <si>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</si>
  <si>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</si>
  <si>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</si>
  <si>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</si>
  <si>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</si>
  <si>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</si>
  <si>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</si>
  <si>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</si>
  <si>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</si>
  <si>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</si>
  <si>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</si>
  <si>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</si>
  <si>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</si>
  <si>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</si>
  <si>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</si>
  <si>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</si>
  <si>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</si>
  <si>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</si>
  <si>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</si>
  <si>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</si>
  <si>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</si>
  <si>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</si>
  <si>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</si>
  <si>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</si>
  <si>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</si>
  <si>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</si>
  <si>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</si>
  <si>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</si>
  <si>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</si>
  <si>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</si>
  <si>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</si>
  <si>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</si>
  <si>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</si>
  <si>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</si>
  <si>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</si>
  <si>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</si>
  <si>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</si>
  <si>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</si>
  <si>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</si>
  <si>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</si>
  <si>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</si>
  <si>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</si>
  <si>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</si>
  <si>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</si>
  <si>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</si>
  <si>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</si>
  <si>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</si>
  <si>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</si>
  <si>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</si>
  <si>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</si>
  <si>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</si>
  <si>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</si>
  <si>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</si>
  <si>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</si>
  <si>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</si>
  <si>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</si>
  <si>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</si>
  <si>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</si>
  <si>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</si>
  <si>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</si>
  <si>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</si>
  <si>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</si>
  <si>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</si>
  <si>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</si>
  <si>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</si>
  <si>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</si>
  <si>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</si>
  <si>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</si>
  <si>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</si>
  <si>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</si>
  <si>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</si>
  <si>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</si>
  <si>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</si>
  <si>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</si>
  <si>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</si>
  <si>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</si>
  <si>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</si>
  <si>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</si>
  <si>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</si>
  <si>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</si>
  <si>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</si>
  <si>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</si>
  <si>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</si>
  <si>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</si>
  <si>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</si>
  <si>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</si>
  <si>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</si>
  <si>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</si>
  <si>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</si>
  <si>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</si>
  <si>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</si>
  <si>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</si>
  <si>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</si>
  <si>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</si>
  <si>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</si>
  <si>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</si>
  <si>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</si>
  <si>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</si>
  <si>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</si>
  <si>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</si>
  <si>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</si>
  <si>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</si>
  <si>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</si>
  <si>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</si>
  <si>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</si>
  <si>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</si>
  <si>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</si>
  <si>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</si>
  <si>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</si>
  <si>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</si>
  <si>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</si>
  <si>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</si>
  <si>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</si>
  <si>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</si>
  <si>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</si>
  <si>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</si>
  <si>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</si>
  <si>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</si>
  <si>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</si>
  <si>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</si>
  <si>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</si>
  <si>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</si>
  <si>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</si>
  <si>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</si>
  <si>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</si>
  <si>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</si>
  <si>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</si>
  <si>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</si>
  <si>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</si>
  <si>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</si>
  <si>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</si>
  <si>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</si>
  <si>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</si>
  <si>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</si>
  <si>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</si>
  <si>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</si>
  <si>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</si>
  <si>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</si>
  <si>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</si>
  <si>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</si>
  <si>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</si>
  <si>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</si>
  <si>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</si>
  <si>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</si>
  <si>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</si>
  <si>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</si>
  <si>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</si>
  <si>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</si>
  <si>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</si>
  <si>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</si>
  <si>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</si>
  <si>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</si>
  <si>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</si>
  <si>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</si>
  <si>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</si>
  <si>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</si>
  <si>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</si>
  <si>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</si>
  <si>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</si>
  <si>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</si>
  <si>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</si>
  <si>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</si>
  <si>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</si>
  <si>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</si>
  <si>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</si>
  <si>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</si>
  <si>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</si>
  <si>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</si>
  <si>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</si>
  <si>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</si>
  <si>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</si>
  <si>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</si>
  <si>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</si>
  <si>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</si>
  <si>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</si>
  <si>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</si>
  <si>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</si>
  <si>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</si>
  <si>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</si>
  <si>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</si>
  <si>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</si>
  <si>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</si>
  <si>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</si>
  <si>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</si>
  <si>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</si>
  <si>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</si>
  <si>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</si>
  <si>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</si>
  <si>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</si>
  <si>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</si>
  <si>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</si>
  <si>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</si>
  <si>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</si>
  <si>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</si>
  <si>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</si>
  <si>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</si>
  <si>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</si>
  <si>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</si>
  <si>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</si>
  <si>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</si>
  <si>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</si>
  <si>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</si>
  <si>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</si>
  <si>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</si>
  <si>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</si>
  <si>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</si>
  <si>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</si>
  <si>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</si>
  <si>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</si>
  <si>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</si>
  <si>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</si>
  <si>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</si>
  <si>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</si>
  <si>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</si>
  <si>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</si>
  <si>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</si>
  <si>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</si>
  <si>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</si>
  <si>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</si>
  <si>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</si>
  <si>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</si>
  <si>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</si>
  <si>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</si>
  <si>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</si>
  <si>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</si>
  <si>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</si>
  <si>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</si>
  <si>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</si>
  <si>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</si>
  <si>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</si>
  <si>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</si>
  <si>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</si>
  <si>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</si>
  <si>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</si>
  <si>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</si>
  <si>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</si>
  <si>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</si>
  <si>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</si>
  <si>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</si>
  <si>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</si>
  <si>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</si>
  <si>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</si>
  <si>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</si>
  <si>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</si>
  <si>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</si>
  <si>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</si>
  <si>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</si>
  <si>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</si>
  <si>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</si>
  <si>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</si>
  <si>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</si>
  <si>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</si>
  <si>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</si>
  <si>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</si>
  <si>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</si>
  <si>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</si>
  <si>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</si>
  <si>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</si>
  <si>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</si>
  <si>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</si>
  <si>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</si>
  <si>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</si>
  <si>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</si>
  <si>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</si>
  <si>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</si>
  <si>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</si>
  <si>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</si>
  <si>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</si>
  <si>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</si>
  <si>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</si>
  <si>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</si>
  <si>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</si>
  <si>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</si>
  <si>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</si>
  <si>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</si>
  <si>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</si>
  <si>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</si>
  <si>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</si>
  <si>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</si>
  <si>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</si>
  <si>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</si>
  <si>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</si>
  <si>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</si>
  <si>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</si>
  <si>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</si>
  <si>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</si>
  <si>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</si>
  <si>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</si>
  <si>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</si>
  <si>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</si>
  <si>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</si>
  <si>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</si>
  <si>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</si>
  <si>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</si>
  <si>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</si>
  <si>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</si>
  <si>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</si>
  <si>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</si>
  <si>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</si>
  <si>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</si>
  <si>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</si>
  <si>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</si>
  <si>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</si>
  <si>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</si>
  <si>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</si>
  <si>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</si>
  <si>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</si>
  <si>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</si>
  <si>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</si>
  <si>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</si>
  <si>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</si>
  <si>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</si>
  <si>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</si>
  <si>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</si>
  <si>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</si>
  <si>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</si>
  <si>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</si>
  <si>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</si>
  <si>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</si>
  <si>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</si>
  <si>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</si>
  <si>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</si>
  <si>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</si>
  <si>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</si>
  <si>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</si>
  <si>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</si>
  <si>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</si>
  <si>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</si>
  <si>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</si>
  <si>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</si>
  <si>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</si>
  <si>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</si>
  <si>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</si>
  <si>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</si>
  <si>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</si>
  <si>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</si>
  <si>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</si>
  <si>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</si>
  <si>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</si>
  <si>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</si>
  <si>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</si>
  <si>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</si>
  <si>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</si>
  <si>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</si>
  <si>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</si>
  <si>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</si>
  <si>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</si>
  <si>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</si>
  <si>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</si>
  <si>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</si>
  <si>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</si>
  <si>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</si>
  <si>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</si>
  <si>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</si>
  <si>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</si>
  <si>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</si>
  <si>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</si>
  <si>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</si>
  <si>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</si>
  <si>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</si>
  <si>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</si>
  <si>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</si>
  <si>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</si>
  <si>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</si>
  <si>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</si>
  <si>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</si>
  <si>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</si>
  <si>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</si>
  <si>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</si>
  <si>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</si>
  <si>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</si>
  <si>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</si>
  <si>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</si>
  <si>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</si>
  <si>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</si>
  <si>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</si>
  <si>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</si>
  <si>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</si>
  <si>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</si>
  <si>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</si>
  <si>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</si>
  <si>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</si>
  <si>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</si>
  <si>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</si>
  <si>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</si>
  <si>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</si>
  <si>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</si>
  <si>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</si>
  <si>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</si>
  <si>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</si>
  <si>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</si>
  <si>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</si>
  <si>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</si>
  <si>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</si>
  <si>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</si>
  <si>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</si>
  <si>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</si>
  <si>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</si>
  <si>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</si>
  <si>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</si>
  <si>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</si>
  <si>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</si>
  <si>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</si>
  <si>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</si>
  <si>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</si>
  <si>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</si>
  <si>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</si>
  <si>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</si>
  <si>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</si>
  <si>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</si>
  <si>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</si>
  <si>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</si>
  <si>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</si>
  <si>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</si>
  <si>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</si>
  <si>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</si>
  <si>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</si>
  <si>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</si>
  <si>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</si>
  <si>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</si>
  <si>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</si>
  <si>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</si>
  <si>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</si>
  <si>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</si>
  <si>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</si>
  <si>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</si>
  <si>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</si>
  <si>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</si>
  <si>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</si>
  <si>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</si>
  <si>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</si>
  <si>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</si>
  <si>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</si>
  <si>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</si>
  <si>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</si>
  <si>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</si>
  <si>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</si>
  <si>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</si>
  <si>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</si>
  <si>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</si>
  <si>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</si>
  <si>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</si>
  <si>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</si>
  <si>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</si>
  <si>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</si>
  <si>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</si>
  <si>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</si>
  <si>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</si>
  <si>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</si>
  <si>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</si>
  <si>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</si>
  <si>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</si>
  <si>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</si>
  <si>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</si>
  <si>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</si>
  <si>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</si>
  <si>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</si>
  <si>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</si>
  <si>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</si>
  <si>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</si>
  <si>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</si>
  <si>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</si>
  <si>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</si>
  <si>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</si>
  <si>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</si>
  <si>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</si>
  <si>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</si>
  <si>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</si>
  <si>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</si>
  <si>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</si>
  <si>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</si>
  <si>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</si>
  <si>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</si>
  <si>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</si>
  <si>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</si>
  <si>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</si>
  <si>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</si>
  <si>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</si>
  <si>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</si>
  <si>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</si>
  <si>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</si>
  <si>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</si>
  <si>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</si>
  <si>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</si>
  <si>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</si>
  <si>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</si>
  <si>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</si>
  <si>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</si>
  <si>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</si>
  <si>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</si>
  <si>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</si>
  <si>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</si>
  <si>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</si>
  <si>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</si>
  <si>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</si>
  <si>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</si>
  <si>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</si>
  <si>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</si>
  <si>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</si>
  <si>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</si>
  <si>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</si>
  <si>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</si>
  <si>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</si>
  <si>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</si>
  <si>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</si>
  <si>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</si>
  <si>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</si>
  <si>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</si>
  <si>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</si>
  <si>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</si>
  <si>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</si>
  <si>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</si>
  <si>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</si>
  <si>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</si>
  <si>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</si>
  <si>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</si>
  <si>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</si>
  <si>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</si>
  <si>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</si>
  <si>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</si>
  <si>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</si>
  <si>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</si>
  <si>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</si>
  <si>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</si>
  <si>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</si>
  <si>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</si>
  <si>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</si>
  <si>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</si>
  <si>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</si>
  <si>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</si>
  <si>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</si>
  <si>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</si>
  <si>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</si>
  <si>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</si>
  <si>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</si>
  <si>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</si>
  <si>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</si>
  <si>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</si>
  <si>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</si>
  <si>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</si>
  <si>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</si>
  <si>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</si>
  <si>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</si>
  <si>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</si>
  <si>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</si>
  <si>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</si>
  <si>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</si>
  <si>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</si>
  <si>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</si>
  <si>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</si>
  <si>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</si>
  <si>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</si>
  <si>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</si>
  <si>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</si>
  <si>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</si>
  <si>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</si>
  <si>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</si>
  <si>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</si>
  <si>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</si>
  <si>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</si>
  <si>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</si>
  <si>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</si>
  <si>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</si>
  <si>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</si>
  <si>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</si>
  <si>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</si>
  <si>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</si>
  <si>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</si>
  <si>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</si>
  <si>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</si>
  <si>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</si>
  <si>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</si>
  <si>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</si>
  <si>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</si>
  <si>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</si>
  <si>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</si>
  <si>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</si>
  <si>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</si>
  <si>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</si>
  <si>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</si>
  <si>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</si>
  <si>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</si>
  <si>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</si>
  <si>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</si>
  <si>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</si>
  <si>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</si>
  <si>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</si>
  <si>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</si>
  <si>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</si>
  <si>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</si>
  <si>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</si>
  <si>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</si>
  <si>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</si>
  <si>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</si>
  <si>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</si>
  <si>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</si>
  <si>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</si>
  <si>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</si>
  <si>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</si>
  <si>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</si>
  <si>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</si>
  <si>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</si>
  <si>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</si>
  <si>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</si>
  <si>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</si>
  <si>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</si>
  <si>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</si>
  <si>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</si>
  <si>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</si>
  <si>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</si>
  <si>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</si>
  <si>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</si>
  <si>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</si>
  <si>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</si>
  <si>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</si>
  <si>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</si>
  <si>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</si>
  <si>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</si>
  <si>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</si>
  <si>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</si>
  <si>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</si>
  <si>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</si>
  <si>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</si>
  <si>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</si>
  <si>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</si>
  <si>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</si>
  <si>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</si>
  <si>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</si>
  <si>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</si>
  <si>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</si>
  <si>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</si>
  <si>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</si>
  <si>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</si>
  <si>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</si>
  <si>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</si>
  <si>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</si>
  <si>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</si>
  <si>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</si>
  <si>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</si>
  <si>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</si>
  <si>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</si>
  <si>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</si>
  <si>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</si>
  <si>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</si>
  <si>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</si>
  <si>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</si>
  <si>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</si>
  <si>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</si>
  <si>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</si>
  <si>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</si>
  <si>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</si>
  <si>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</si>
  <si>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</si>
  <si>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</si>
  <si>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</si>
  <si>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</si>
  <si>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</si>
  <si>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</si>
  <si>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</si>
  <si>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</si>
  <si>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</si>
  <si>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</si>
  <si>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</si>
  <si>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</si>
  <si>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</si>
  <si>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</si>
  <si>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</si>
  <si>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</si>
  <si>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</si>
  <si>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</si>
  <si>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</si>
  <si>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</si>
  <si>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</si>
  <si>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</si>
  <si>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</si>
  <si>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</si>
  <si>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</si>
  <si>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</si>
  <si>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</si>
  <si>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</si>
  <si>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</si>
  <si>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</si>
  <si>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</si>
  <si>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</si>
  <si>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</si>
  <si>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</si>
  <si>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</si>
  <si>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</si>
  <si>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</si>
  <si>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</si>
  <si>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</si>
  <si>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</si>
  <si>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</si>
  <si>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</si>
  <si>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</si>
  <si>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</si>
  <si>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</si>
  <si>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</si>
  <si>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</si>
  <si>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</si>
  <si>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</si>
  <si>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</si>
  <si>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</si>
  <si>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</si>
  <si>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</si>
  <si>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</si>
  <si>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</si>
  <si>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</si>
  <si>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</si>
  <si>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</si>
  <si>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</si>
  <si>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</si>
  <si>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</si>
  <si>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</si>
  <si>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</si>
  <si>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</si>
  <si>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</si>
  <si>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</si>
  <si>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</si>
  <si>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</si>
  <si>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</si>
  <si>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</si>
  <si>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</si>
  <si>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</si>
  <si>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</si>
  <si>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</si>
  <si>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</si>
  <si>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</si>
  <si>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</si>
  <si>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</si>
  <si>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</si>
  <si>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</si>
  <si>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</si>
  <si>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</si>
  <si>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</si>
  <si>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</si>
  <si>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</si>
  <si>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</si>
  <si>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</si>
  <si>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</si>
  <si>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</si>
  <si>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</si>
  <si>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</si>
  <si>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</si>
  <si>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</si>
  <si>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</si>
  <si>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</si>
  <si>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</si>
  <si>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</si>
  <si>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</si>
  <si>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</si>
  <si>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</si>
  <si>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</si>
  <si>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</si>
  <si>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</si>
  <si>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</si>
  <si>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</si>
  <si>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</si>
  <si>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</si>
  <si>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</si>
  <si>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</si>
  <si>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</si>
  <si>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</si>
  <si>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</si>
  <si>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</si>
  <si>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</si>
  <si>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</si>
  <si>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</si>
  <si>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</si>
  <si>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</si>
  <si>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</si>
  <si>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</si>
  <si>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</si>
  <si>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</si>
  <si>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</si>
  <si>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</si>
  <si>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</si>
  <si>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</si>
  <si>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</si>
  <si>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</si>
  <si>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</si>
  <si>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</si>
  <si>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</si>
  <si>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</si>
  <si>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</si>
  <si>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</si>
  <si>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</si>
  <si>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</si>
  <si>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</si>
  <si>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</si>
  <si>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</si>
  <si>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</si>
  <si>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</si>
  <si>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</si>
  <si>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</si>
  <si>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</si>
  <si>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</si>
  <si>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</si>
  <si>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</si>
  <si>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</si>
  <si>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</si>
  <si>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</si>
  <si>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</si>
  <si>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</si>
  <si>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</si>
  <si>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</si>
  <si>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</si>
  <si>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</si>
  <si>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</si>
  <si>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</si>
  <si>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</si>
  <si>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</si>
  <si>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</si>
  <si>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</si>
  <si>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</si>
  <si>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</si>
  <si>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</si>
  <si>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</si>
  <si>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</si>
  <si>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</si>
  <si>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</si>
  <si>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</si>
  <si>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</si>
  <si>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</si>
  <si>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</si>
  <si>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</si>
  <si>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</si>
  <si>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</si>
  <si>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</si>
  <si>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</si>
  <si>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</si>
  <si>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</si>
  <si>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</si>
  <si>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</si>
  <si>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</si>
  <si>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</si>
  <si>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</si>
  <si>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</si>
  <si>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</si>
  <si>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</si>
  <si>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</si>
  <si>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</si>
  <si>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</si>
  <si>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</si>
  <si>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</si>
  <si>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</si>
  <si>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</si>
  <si>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</si>
  <si>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</si>
  <si>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</si>
  <si>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</si>
  <si>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</si>
  <si>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</si>
  <si>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</si>
  <si>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</si>
  <si>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</si>
  <si>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</si>
  <si>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</si>
  <si>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</si>
  <si>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</si>
  <si>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</si>
  <si>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</si>
  <si>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</si>
  <si>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</si>
  <si>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</si>
  <si>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</si>
  <si>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</si>
  <si>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</si>
  <si>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</si>
  <si>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</si>
  <si>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</si>
  <si>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</si>
  <si>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</si>
  <si>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</si>
  <si>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</si>
  <si>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</si>
  <si>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</si>
  <si>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</si>
  <si>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</si>
  <si>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</si>
  <si>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</si>
  <si>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</si>
  <si>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</si>
  <si>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</si>
  <si>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</si>
  <si>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</si>
  <si>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</si>
  <si>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</si>
  <si>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</si>
  <si>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</si>
  <si>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</si>
  <si>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</si>
  <si>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</si>
  <si>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</si>
  <si>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</si>
  <si>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</si>
  <si>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</si>
  <si>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</si>
  <si>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</si>
  <si>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</si>
  <si>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</si>
  <si>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</si>
  <si>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</si>
  <si>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</si>
  <si>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</si>
  <si>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</si>
  <si>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</si>
  <si>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</si>
  <si>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</si>
  <si>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</si>
  <si>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</si>
  <si>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</si>
  <si>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</si>
  <si>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</si>
  <si>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</si>
  <si>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</si>
  <si>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</si>
  <si>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</si>
  <si>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</si>
  <si>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</si>
  <si>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</si>
  <si>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</si>
  <si>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</si>
  <si>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</si>
  <si>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</si>
  <si>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</si>
  <si>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</si>
  <si>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</si>
  <si>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</si>
  <si>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</si>
  <si>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</si>
  <si>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</si>
  <si>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</si>
  <si>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</si>
  <si>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</si>
  <si>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</si>
  <si>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</si>
  <si>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</si>
  <si>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</si>
  <si>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</si>
  <si>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</si>
  <si>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</si>
  <si>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</si>
  <si>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</si>
  <si>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</si>
  <si>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</si>
  <si>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</si>
  <si>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</si>
  <si>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</si>
  <si>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</si>
  <si>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</si>
  <si>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</si>
  <si>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</si>
  <si>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</si>
  <si>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</si>
  <si>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</si>
  <si>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</si>
  <si>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</si>
  <si>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</si>
  <si>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</si>
  <si>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</si>
  <si>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</si>
  <si>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</si>
  <si>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</si>
  <si>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</si>
  <si>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</si>
  <si>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</si>
  <si>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</si>
  <si>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</si>
  <si>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</si>
  <si>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</si>
  <si>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</si>
  <si>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</si>
  <si>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</si>
  <si>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</si>
  <si>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</si>
  <si>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</si>
  <si>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</si>
  <si>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</si>
  <si>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</si>
  <si>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</si>
  <si>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</si>
  <si>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</si>
  <si>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</si>
  <si>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</si>
  <si>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</si>
  <si>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</si>
  <si>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</si>
  <si>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</si>
  <si>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</si>
  <si>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</si>
  <si>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</si>
  <si>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</si>
  <si>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</si>
  <si>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</si>
  <si>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</si>
  <si>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</si>
  <si>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</si>
  <si>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</si>
  <si>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</si>
  <si>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</si>
  <si>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</si>
  <si>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</si>
  <si>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</si>
  <si>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</si>
  <si>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</si>
  <si>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</si>
  <si>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</si>
  <si>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</si>
  <si>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</si>
  <si>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</si>
  <si>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</si>
  <si>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</si>
  <si>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</si>
  <si>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</si>
  <si>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</si>
  <si>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</si>
  <si>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</si>
  <si>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</si>
  <si>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</si>
  <si>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</si>
  <si>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</si>
  <si>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</si>
  <si>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</si>
  <si>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</si>
  <si>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</si>
  <si>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</si>
  <si>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</si>
  <si>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</si>
  <si>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</si>
  <si>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</si>
  <si>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</si>
  <si>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</si>
  <si>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</si>
  <si>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</si>
  <si>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</si>
  <si>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</si>
  <si>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</si>
  <si>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</si>
  <si>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</si>
  <si>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</si>
  <si>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</si>
  <si>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</si>
  <si>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</si>
  <si>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</si>
  <si>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</si>
  <si>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</si>
  <si>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</si>
  <si>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</si>
  <si>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</si>
  <si>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</si>
  <si>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</si>
  <si>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</si>
  <si>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</si>
  <si>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</si>
  <si>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</si>
  <si>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</si>
  <si>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</si>
  <si>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</si>
  <si>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</si>
  <si>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</si>
  <si>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</si>
  <si>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</si>
  <si>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</si>
  <si>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</si>
  <si>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</si>
  <si>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</si>
  <si>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</si>
  <si>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</si>
  <si>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</si>
  <si>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</si>
  <si>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</si>
  <si>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</si>
  <si>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</si>
  <si>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</si>
  <si>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</si>
  <si>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</si>
  <si>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</si>
  <si>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</si>
  <si>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</si>
  <si>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</si>
  <si>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</si>
  <si>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</si>
  <si>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</si>
  <si>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</si>
  <si>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</si>
  <si>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</si>
  <si>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</si>
  <si>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</si>
  <si>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</si>
  <si>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</si>
  <si>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</si>
  <si>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</si>
  <si>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</si>
  <si>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</si>
  <si>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</si>
  <si>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</si>
  <si>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</si>
  <si>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</si>
  <si>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</si>
  <si>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</si>
  <si>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</si>
  <si>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</si>
  <si>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</si>
  <si>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</si>
  <si>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</si>
  <si>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</si>
  <si>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</si>
  <si>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</si>
  <si>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</si>
  <si>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</si>
  <si>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</si>
  <si>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</si>
  <si>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</si>
  <si>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</si>
  <si>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</si>
  <si>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</si>
  <si>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</si>
  <si>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</si>
  <si>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</si>
  <si>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</si>
  <si>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</si>
  <si>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</si>
  <si>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</si>
  <si>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</si>
  <si>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</si>
  <si>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</si>
  <si>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</si>
  <si>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</si>
  <si>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</si>
  <si>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</si>
  <si>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</si>
  <si>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</si>
  <si>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</si>
  <si>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</si>
  <si>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</si>
  <si>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</si>
  <si>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</si>
  <si>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</si>
  <si>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</si>
  <si>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</si>
  <si>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</si>
  <si>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</si>
  <si>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</si>
  <si>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</si>
  <si>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</si>
  <si>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</si>
  <si>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</si>
  <si>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</si>
  <si>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</si>
  <si>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</si>
  <si>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</si>
  <si>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</si>
  <si>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</si>
  <si>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</si>
  <si>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</si>
  <si>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</si>
  <si>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</si>
  <si>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</si>
  <si>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</si>
  <si>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</si>
  <si>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</si>
  <si>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</si>
  <si>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</si>
  <si>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</si>
  <si>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</si>
  <si>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</si>
  <si>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</si>
  <si>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</si>
  <si>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</si>
  <si>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</si>
  <si>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</si>
  <si>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</si>
  <si>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</si>
  <si>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</si>
  <si>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</si>
  <si>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</si>
  <si>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</si>
  <si>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</si>
  <si>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</si>
  <si>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</si>
  <si>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</si>
  <si>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</si>
  <si>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</si>
  <si>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</si>
  <si>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</si>
  <si>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</si>
  <si>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</si>
  <si>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</si>
  <si>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</si>
  <si>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</si>
  <si>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</si>
  <si>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</si>
  <si>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</si>
  <si>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</si>
  <si>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</si>
  <si>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</si>
  <si>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</si>
  <si>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</si>
  <si>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</si>
  <si>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</si>
  <si>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</si>
  <si>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</si>
  <si>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</si>
  <si>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</si>
  <si>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</si>
  <si>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</si>
  <si>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</si>
  <si>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</si>
  <si>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</si>
  <si>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</si>
  <si>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</si>
  <si>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</si>
  <si>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</si>
  <si>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</si>
  <si>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</si>
  <si>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</si>
  <si>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</si>
  <si>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</si>
  <si>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</si>
  <si>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</si>
  <si>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</si>
  <si>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</si>
  <si>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</si>
  <si>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</si>
  <si>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</si>
  <si>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</si>
  <si>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</si>
  <si>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</si>
  <si>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</si>
  <si>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</si>
  <si>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</si>
  <si>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</si>
  <si>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</si>
  <si>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</si>
  <si>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</si>
  <si>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</si>
  <si>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</si>
  <si>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</si>
  <si>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</si>
  <si>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</si>
  <si>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</si>
  <si>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</si>
  <si>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</si>
  <si>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</si>
  <si>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</si>
  <si>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</si>
  <si>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</si>
  <si>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</si>
  <si>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</si>
  <si>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</si>
  <si>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</si>
  <si>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</si>
  <si>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</si>
  <si>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</si>
  <si>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</si>
  <si>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</si>
  <si>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</si>
  <si>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</si>
  <si>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</si>
  <si>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</si>
  <si>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</si>
  <si>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</si>
  <si>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</si>
  <si>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</si>
  <si>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</si>
  <si>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</si>
  <si>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</si>
  <si>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</si>
  <si>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</si>
  <si>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</si>
  <si>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</si>
  <si>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</si>
  <si>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</si>
  <si>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</si>
  <si>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</si>
  <si>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</si>
  <si>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</si>
  <si>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</si>
  <si>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</si>
  <si>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</si>
  <si>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</si>
  <si>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</si>
  <si>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</si>
  <si>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</si>
  <si>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</si>
  <si>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</si>
  <si>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</si>
  <si>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</si>
  <si>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</si>
  <si>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</si>
  <si>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</si>
  <si>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</si>
  <si>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</si>
  <si>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</si>
  <si>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</si>
  <si>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</si>
  <si>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</si>
  <si>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</si>
  <si>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</si>
  <si>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</si>
  <si>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</si>
  <si>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</si>
  <si>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</si>
  <si>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</si>
  <si>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</si>
  <si>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</si>
  <si>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</si>
  <si>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</si>
  <si>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</si>
  <si>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</si>
  <si>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</si>
  <si>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</si>
  <si>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</si>
  <si>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</si>
  <si>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</si>
  <si>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</si>
  <si>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</si>
  <si>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</si>
  <si>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</si>
  <si>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</si>
  <si>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</si>
  <si>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</si>
  <si>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</si>
  <si>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</si>
  <si>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</si>
  <si>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</si>
  <si>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</si>
  <si>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</si>
  <si>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</si>
  <si>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</si>
  <si>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</si>
  <si>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</si>
  <si>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</si>
  <si>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</si>
  <si>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</si>
  <si>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</si>
  <si>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</si>
  <si>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</si>
  <si>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</si>
  <si>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</si>
  <si>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</si>
  <si>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</si>
  <si>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</si>
  <si>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</si>
  <si>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</si>
  <si>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</si>
  <si>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</si>
  <si>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</si>
  <si>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</si>
  <si>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</si>
  <si>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</si>
  <si>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</si>
  <si>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</si>
  <si>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</si>
  <si>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</si>
  <si>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</si>
  <si>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</si>
  <si>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</si>
  <si>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</si>
  <si>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</si>
  <si>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</si>
  <si>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</si>
  <si>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</si>
  <si>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</si>
  <si>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</si>
  <si>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</si>
  <si>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</si>
  <si>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</si>
  <si>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</si>
  <si>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</si>
  <si>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</si>
  <si>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</si>
  <si>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</si>
  <si>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</si>
  <si>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</si>
  <si>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</si>
  <si>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</si>
  <si>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</si>
  <si>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</si>
  <si>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</si>
  <si>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</si>
  <si>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</si>
  <si>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</si>
  <si>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</si>
  <si>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</si>
  <si>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</si>
  <si>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</si>
  <si>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</si>
  <si>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</si>
  <si>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</si>
  <si>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</si>
  <si>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</si>
  <si>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</si>
  <si>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</si>
  <si>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</si>
  <si>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</si>
  <si>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</si>
  <si>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</si>
  <si>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</si>
  <si>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</si>
  <si>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</si>
  <si>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</si>
  <si>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</si>
  <si>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</si>
  <si>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</si>
  <si>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</si>
  <si>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</si>
  <si>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</si>
  <si>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</si>
  <si>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</si>
  <si>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</si>
  <si>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</si>
  <si>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</si>
  <si>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</si>
  <si>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</si>
  <si>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</si>
  <si>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</si>
  <si>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</si>
  <si>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</si>
  <si>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</si>
  <si>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</si>
  <si>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</si>
  <si>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</si>
  <si>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</si>
  <si>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</si>
  <si>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</si>
  <si>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</si>
  <si>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</si>
  <si>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</si>
  <si>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</si>
  <si>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</si>
  <si>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</si>
  <si>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</si>
  <si>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</si>
  <si>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</si>
  <si>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</si>
  <si>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</si>
  <si>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</si>
  <si>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</si>
  <si>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</si>
  <si>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</si>
  <si>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</si>
  <si>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</si>
  <si>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</si>
  <si>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</si>
  <si>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</si>
  <si>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pledged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</si>
  <si>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</si>
  <si>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</si>
  <si>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</si>
  <si>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</si>
  <si>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</si>
  <si>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</si>
  <si>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</si>
  <si>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</si>
  <si>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</si>
  <si>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</si>
  <si>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</si>
  <si>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</si>
  <si>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</si>
  <si>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</si>
  <si>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</si>
  <si>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</si>
  <si>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</si>
  <si>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</si>
  <si>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</si>
  <si>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</si>
  <si>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</si>
  <si>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</si>
  <si>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</si>
  <si>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</si>
  <si>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</si>
  <si>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</si>
  <si>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</si>
  <si>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</si>
  <si>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</si>
  <si>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</si>
  <si>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</si>
  <si>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</si>
  <si>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</si>
  <si>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</si>
  <si>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</si>
  <si>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</si>
  <si>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</si>
  <si>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</si>
  <si>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</si>
  <si>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</si>
  <si>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</si>
  <si>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</si>
  <si>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Data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</si>
  <si>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</si>
  <si>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</si>
  <si>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</si>
  <si>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</si>
  <si>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</si>
  <si>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</si>
  <si>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</si>
  <si>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</si>
  <si>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</si>
  <si>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</si>
  <si>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</si>
  <si>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</si>
  <si>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state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</si>
  <si>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</si>
  <si>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</si>
  <si>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</si>
  <si>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</si>
  <si>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</si>
  <si>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</si>
  <si>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</si>
  <si>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</si>
  <si>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</si>
  <si>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</si>
  <si>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</si>
  <si>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</si>
  <si>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</si>
  <si>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</si>
  <si>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</si>
  <si>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</si>
  <si>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</si>
  <si>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</si>
  <si>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</si>
  <si>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</si>
  <si>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</t>
  </si>
  <si>
    <t>%</t>
  </si>
  <si>
    <t>% of Grand Total</t>
  </si>
  <si>
    <t>Top category vs. runner-up</t>
  </si>
  <si>
    <t>Sum</t>
  </si>
  <si>
    <t>Correlation (Successful outcome and Goal amount)</t>
  </si>
  <si>
    <t>Greater than or equal to 50000</t>
  </si>
  <si>
    <t>Sum of pledged</t>
  </si>
  <si>
    <t>Sum of backers_count</t>
  </si>
  <si>
    <t>USD %</t>
  </si>
  <si>
    <t>BPG %</t>
  </si>
  <si>
    <t>Avg of pledge per backer</t>
  </si>
  <si>
    <t>Duration</t>
  </si>
  <si>
    <t>Average of Duration</t>
  </si>
  <si>
    <t>FALSE</t>
  </si>
  <si>
    <t>TRUE</t>
  </si>
  <si>
    <t>FALSE Total</t>
  </si>
  <si>
    <t>TRUE Total</t>
  </si>
  <si>
    <t>NOT PICKED BY STAFF</t>
  </si>
  <si>
    <t>PICKED BY STAFF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</si>
</sst>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5" formatCode="&quot;$&quot;#,##0_);\(&quot;$&quot;#,##0\)"/>
    <numFmt numFmtId="7" formatCode="&quot;$&quot;#,##0.00_);\(&quot;$&quot;#,##0.00\)"/>
    <numFmt numFmtId="164" formatCode="&quot;$&quot;#,##0"/>
    <numFmt numFmtId="165" formatCode="0.0%"/>
    <numFmt numFmtId="166" formatCode="#,##0.0_);\(#,##0.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theme="4" tint="0.79998168889431442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  <xf numFmtId="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right"/>
    </xf>
    <xf numFmtId="3" fontId="0" fillId="0" borderId="1" xfId="0" applyNumberFormat="1" applyBorder="1" applyAlignment="1">
      <alignment horizontal="center"/>
    </xf>
    <xf numFmtId="9" fontId="0" fillId="0" borderId="0" xfId="1" applyNumberFormat="1" applyFont="1" applyAlignment="1">
      <alignment horizontal="center"/>
    </xf>
    <xf numFmtId="9" fontId="0" fillId="0" borderId="0" xfId="1" applyNumberFormat="1" applyFont="1" applyBorder="1" applyAlignment="1">
      <alignment horizontal="center"/>
    </xf>
    <xf numFmtId="165" fontId="0" fillId="0" borderId="0" xfId="1" applyNumberFormat="1" applyFont="1" applyAlignment="1">
      <alignment horizontal="center"/>
    </xf>
    <xf numFmtId="14" fontId="1" fillId="0" borderId="0" xfId="0" applyNumberFormat="1" applyFont="1" applyAlignment="1">
      <alignment horizontal="right"/>
    </xf>
    <xf numFmtId="9" fontId="1" fillId="0" borderId="0" xfId="1" applyFont="1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2" borderId="4" xfId="0" applyFont="1" applyFill="1" applyBorder="1" applyAlignment="1">
      <alignment horizontal="left"/>
    </xf>
    <xf numFmtId="3" fontId="1" fillId="2" borderId="4" xfId="0" applyNumberFormat="1" applyFont="1" applyFill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0" fontId="1" fillId="2" borderId="0" xfId="0" applyFont="1" applyFill="1"/>
    <xf numFmtId="0" fontId="1" fillId="2" borderId="5" xfId="0" applyFont="1" applyFill="1" applyBorder="1" applyAlignment="1">
      <alignment horizontal="center"/>
    </xf>
    <xf numFmtId="0" fontId="0" fillId="2" borderId="5" xfId="0" applyFill="1" applyBorder="1"/>
    <xf numFmtId="3" fontId="0" fillId="0" borderId="2" xfId="0" applyNumberForma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0" fontId="0" fillId="0" borderId="2" xfId="0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165" fontId="0" fillId="0" borderId="0" xfId="0" applyNumberFormat="1"/>
    <xf numFmtId="165" fontId="1" fillId="0" borderId="0" xfId="1" applyNumberFormat="1" applyFont="1" applyAlignment="1">
      <alignment horizontal="center"/>
    </xf>
    <xf numFmtId="165" fontId="1" fillId="0" borderId="1" xfId="1" applyNumberFormat="1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2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3" fontId="0" fillId="0" borderId="6" xfId="0" applyNumberForma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0" fillId="0" borderId="6" xfId="0" applyBorder="1" applyAlignment="1">
      <alignment horizontal="center"/>
    </xf>
    <xf numFmtId="165" fontId="0" fillId="0" borderId="2" xfId="1" applyNumberFormat="1" applyFont="1" applyBorder="1" applyAlignment="1">
      <alignment horizontal="center"/>
    </xf>
    <xf numFmtId="9" fontId="0" fillId="0" borderId="2" xfId="1" applyFont="1" applyBorder="1" applyAlignment="1">
      <alignment horizontal="center"/>
    </xf>
    <xf numFmtId="0" fontId="0" fillId="0" borderId="7" xfId="0" applyBorder="1" applyAlignment="1">
      <alignment horizontal="center"/>
    </xf>
    <xf numFmtId="9" fontId="1" fillId="0" borderId="2" xfId="1" applyFont="1" applyBorder="1" applyAlignment="1">
      <alignment horizontal="center"/>
    </xf>
    <xf numFmtId="9" fontId="0" fillId="0" borderId="2" xfId="1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0" xfId="0" applyBorder="1"/>
    <xf numFmtId="0" fontId="1" fillId="0" borderId="0" xfId="0" applyFont="1" applyAlignment="1">
      <alignment horizontal="left"/>
    </xf>
    <xf numFmtId="0" fontId="1" fillId="2" borderId="5" xfId="0" applyFont="1" applyFill="1" applyBorder="1"/>
    <xf numFmtId="0" fontId="1" fillId="2" borderId="0" xfId="0" applyFont="1" applyFill="1" applyBorder="1"/>
    <xf numFmtId="0" fontId="0" fillId="0" borderId="1" xfId="0" applyBorder="1"/>
    <xf numFmtId="9" fontId="0" fillId="0" borderId="0" xfId="1" applyFont="1"/>
    <xf numFmtId="165" fontId="0" fillId="0" borderId="0" xfId="1" applyNumberFormat="1" applyFont="1"/>
    <xf numFmtId="165" fontId="1" fillId="3" borderId="0" xfId="1" applyNumberFormat="1" applyFont="1" applyFill="1" applyAlignment="1">
      <alignment horizontal="center"/>
    </xf>
    <xf numFmtId="166" fontId="0" fillId="0" borderId="0" xfId="0" applyNumberFormat="1" applyAlignment="1">
      <alignment horizontal="center"/>
    </xf>
    <xf numFmtId="166" fontId="1" fillId="2" borderId="4" xfId="0" applyNumberFormat="1" applyFont="1" applyFill="1" applyBorder="1" applyAlignment="1">
      <alignment horizontal="center"/>
    </xf>
    <xf numFmtId="165" fontId="1" fillId="0" borderId="0" xfId="1" applyNumberFormat="1" applyFont="1"/>
    <xf numFmtId="165" fontId="1" fillId="3" borderId="0" xfId="1" applyNumberFormat="1" applyFont="1" applyFill="1"/>
    <xf numFmtId="165" fontId="0" fillId="3" borderId="0" xfId="1" applyNumberFormat="1" applyFont="1" applyFill="1" applyAlignment="1">
      <alignment horizontal="center"/>
    </xf>
    <xf numFmtId="0" fontId="1" fillId="0" borderId="0" xfId="0" applyFont="1"/>
    <xf numFmtId="165" fontId="2" fillId="0" borderId="0" xfId="1" applyNumberFormat="1" applyFont="1"/>
    <xf numFmtId="165" fontId="2" fillId="0" borderId="0" xfId="1" applyNumberFormat="1" applyFont="1" applyFill="1"/>
    <xf numFmtId="166" fontId="0" fillId="0" borderId="0" xfId="0" applyNumberFormat="1"/>
    <xf numFmtId="0" fontId="1" fillId="2" borderId="4" xfId="0" applyFont="1" applyFill="1" applyBorder="1" applyAlignment="1">
      <alignment horizontal="center"/>
    </xf>
    <xf numFmtId="37" fontId="0" fillId="0" borderId="0" xfId="0" applyNumberFormat="1" applyAlignment="1">
      <alignment horizontal="center"/>
    </xf>
    <xf numFmtId="37" fontId="1" fillId="2" borderId="4" xfId="0" applyNumberFormat="1" applyFont="1" applyFill="1" applyBorder="1" applyAlignment="1">
      <alignment horizontal="center"/>
    </xf>
    <xf numFmtId="5" fontId="0" fillId="0" borderId="0" xfId="0" applyNumberFormat="1" applyAlignment="1">
      <alignment horizontal="center"/>
    </xf>
    <xf numFmtId="5" fontId="1" fillId="2" borderId="4" xfId="0" applyNumberFormat="1" applyFont="1" applyFill="1" applyBorder="1" applyAlignment="1">
      <alignment horizontal="center"/>
    </xf>
    <xf numFmtId="7" fontId="0" fillId="0" borderId="0" xfId="0" applyNumberFormat="1" applyAlignment="1">
      <alignment horizontal="center"/>
    </xf>
    <xf numFmtId="7" fontId="1" fillId="2" borderId="4" xfId="0" applyNumberFormat="1" applyFont="1" applyFill="1" applyBorder="1" applyAlignment="1">
      <alignment horizontal="center"/>
    </xf>
    <xf numFmtId="165" fontId="1" fillId="3" borderId="0" xfId="0" applyNumberFormat="1" applyFont="1" applyFill="1"/>
    <xf numFmtId="165" fontId="0" fillId="3" borderId="1" xfId="1" applyNumberFormat="1" applyFont="1" applyFill="1" applyBorder="1" applyAlignment="1">
      <alignment horizontal="center"/>
    </xf>
    <xf numFmtId="165" fontId="0" fillId="3" borderId="0" xfId="0" applyNumberFormat="1" applyFont="1" applyFill="1"/>
    <xf numFmtId="2" fontId="0" fillId="0" borderId="0" xfId="0" applyNumberFormat="1" applyAlignment="1">
      <alignment horizontal="center"/>
    </xf>
    <xf numFmtId="0" fontId="1" fillId="2" borderId="0" xfId="0" applyFont="1" applyFill="1" applyBorder="1" applyAlignment="1">
      <alignment horizontal="left"/>
    </xf>
    <xf numFmtId="166" fontId="1" fillId="2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7" fontId="0" fillId="3" borderId="0" xfId="0" applyNumberFormat="1" applyFill="1" applyAlignment="1">
      <alignment horizontal="center"/>
    </xf>
    <xf numFmtId="166" fontId="0" fillId="3" borderId="0" xfId="0" applyNumberFormat="1" applyFill="1" applyAlignment="1">
      <alignment horizontal="center"/>
    </xf>
    <xf numFmtId="166" fontId="0" fillId="3" borderId="0" xfId="0" applyNumberFormat="1" applyFill="1" applyBorder="1" applyAlignment="1">
      <alignment horizontal="center"/>
    </xf>
    <xf numFmtId="0" fontId="1" fillId="4" borderId="0" xfId="0" applyFont="1" applyFill="1"/>
    <xf numFmtId="0" fontId="1" fillId="4" borderId="5" xfId="0" applyFont="1" applyFill="1" applyBorder="1"/>
    <xf numFmtId="0" fontId="0" fillId="0" borderId="0" xfId="0" applyAlignment="1">
      <alignment horizontal="centerContinuous"/>
    </xf>
    <xf numFmtId="9" fontId="0" fillId="0" borderId="0" xfId="1" applyFont="1" applyAlignment="1">
      <alignment horizontal="right"/>
    </xf>
    <xf numFmtId="165" fontId="1" fillId="0" borderId="3" xfId="0" applyNumberFormat="1" applyFont="1" applyBorder="1" applyAlignment="1">
      <alignment horizontal="center"/>
    </xf>
    <xf numFmtId="9" fontId="1" fillId="2" borderId="0" xfId="1" applyFont="1" applyFill="1" applyBorder="1" applyAlignment="1">
      <alignment horizontal="center"/>
    </xf>
    <xf numFmtId="165" fontId="1" fillId="2" borderId="0" xfId="1" applyNumberFormat="1" applyFont="1" applyFill="1" applyBorder="1" applyAlignment="1">
      <alignment horizontal="center"/>
    </xf>
    <xf numFmtId="9" fontId="0" fillId="3" borderId="0" xfId="1" applyFont="1" applyFill="1"/>
    <xf numFmtId="9" fontId="1" fillId="5" borderId="0" xfId="1" applyFont="1" applyFill="1" applyBorder="1" applyAlignment="1">
      <alignment horizontal="center"/>
    </xf>
    <xf numFmtId="9" fontId="0" fillId="0" borderId="1" xfId="1" applyNumberFormat="1" applyFont="1" applyBorder="1"/>
    <xf numFmtId="9" fontId="0" fillId="0" borderId="0" xfId="1" applyFont="1" applyFill="1"/>
    <xf numFmtId="0" fontId="0" fillId="0" borderId="0" xfId="0" applyFill="1"/>
    <xf numFmtId="0" fontId="0" fillId="0" borderId="0" xfId="0" applyFill="1" applyAlignment="1">
      <alignment horizontal="right"/>
    </xf>
    <xf numFmtId="9" fontId="0" fillId="3" borderId="1" xfId="1" applyFont="1" applyFill="1" applyBorder="1"/>
    <xf numFmtId="7" fontId="1" fillId="5" borderId="4" xfId="0" applyNumberFormat="1" applyFont="1" applyFill="1" applyBorder="1" applyAlignment="1">
      <alignment horizontal="center"/>
    </xf>
    <xf numFmtId="37" fontId="0" fillId="4" borderId="0" xfId="0" applyNumberFormat="1" applyFill="1" applyAlignment="1">
      <alignment horizontal="center"/>
    </xf>
    <xf numFmtId="37" fontId="0" fillId="0" borderId="0" xfId="0" applyNumberFormat="1"/>
    <xf numFmtId="0" fontId="0" fillId="0" borderId="1" xfId="0" applyBorder="1" applyAlignment="1">
      <alignment horizontal="centerContinuous"/>
    </xf>
    <xf numFmtId="9" fontId="1" fillId="2" borderId="0" xfId="1" applyNumberFormat="1" applyFont="1" applyFill="1" applyBorder="1" applyAlignment="1">
      <alignment horizontal="center"/>
    </xf>
    <xf numFmtId="10" fontId="0" fillId="0" borderId="0" xfId="1" applyNumberFormat="1" applyFont="1" applyAlignment="1">
      <alignment horizontal="center"/>
    </xf>
    <xf numFmtId="165" fontId="2" fillId="0" borderId="1" xfId="1" applyNumberFormat="1" applyFont="1" applyBorder="1" applyAlignment="1">
      <alignment horizontal="center"/>
    </xf>
    <xf numFmtId="2" fontId="1" fillId="3" borderId="0" xfId="0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7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numFmt numFmtId="166" formatCode="#,##0.0_);\(#,##0.0\)"/>
    </dxf>
    <dxf>
      <alignment horizontal="general"/>
    </dxf>
    <dxf>
      <numFmt numFmtId="35" formatCode="_(* #,##0.00_);_(* \(#,##0.00\);_(* &quot;-&quot;??_);_(@_)"/>
    </dxf>
    <dxf>
      <alignment horizontal="center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3" formatCode="#,##0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Completed - JGM (Session 1-Excel).xlsx]Pivot_Table_Cat!PivotTable1</c:name>
    <c:fmtId val="0"/>
  </c:pivotSource>
  <c:chart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Pivot_Table_Cat!$A$5:$A$14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Pivot_Table_Cat!$B$5:$B$14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E9-49EB-97E1-97046D04DA25}"/>
            </c:ext>
          </c:extLst>
        </c:ser>
        <c:ser>
          <c:idx val="1"/>
          <c:order val="1"/>
          <c:tx>
            <c:strRef>
              <c:f>Pivot_Table_Cat!$C$3:$C$4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Pivot_Table_Cat!$A$5:$A$14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Pivot_Table_Cat!$C$5:$C$14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E9-49EB-97E1-97046D04DA25}"/>
            </c:ext>
          </c:extLst>
        </c:ser>
        <c:ser>
          <c:idx val="2"/>
          <c:order val="2"/>
          <c:tx>
            <c:strRef>
              <c:f>Pivot_Table_Cat!$D$3:$D$4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Pivot_Table_Cat!$A$5:$A$14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Pivot_Table_Cat!$D$5:$D$14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E9-49EB-97E1-97046D04DA25}"/>
            </c:ext>
          </c:extLst>
        </c:ser>
        <c:ser>
          <c:idx val="3"/>
          <c:order val="3"/>
          <c:tx>
            <c:strRef>
              <c:f>Pivot_Table_Cat!$E$3:$E$4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Pivot_Table_Cat!$A$5:$A$14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Pivot_Table_Cat!$E$5:$E$14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E9-49EB-97E1-97046D04D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049728"/>
        <c:axId val="490055632"/>
      </c:barChart>
      <c:catAx>
        <c:axId val="49004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55632"/>
        <c:crosses val="autoZero"/>
        <c:auto val="1"/>
        <c:lblAlgn val="ctr"/>
        <c:lblOffset val="100"/>
        <c:noMultiLvlLbl val="0"/>
      </c:catAx>
      <c:valAx>
        <c:axId val="490055632"/>
        <c:scaling>
          <c:orientation val="minMax"/>
          <c:max val="140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4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Completed - JGM (Session 1-Excel).xlsx]Pivot_Table_Sub!PivotTable2</c:name>
    <c:fmtId val="0"/>
  </c:pivotSource>
  <c:chart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Pivot_Table_Sub!$B$4:$B$5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Pivot_Table_Sub!$A$6:$A$47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Pivot_Table_Sub!$B$6:$B$47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9-4844-B202-7D811B4F02CD}"/>
            </c:ext>
          </c:extLst>
        </c:ser>
        <c:ser>
          <c:idx val="1"/>
          <c:order val="1"/>
          <c:tx>
            <c:strRef>
              <c:f>Pivot_Table_Sub!$C$4:$C$5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Pivot_Table_Sub!$A$6:$A$47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Pivot_Table_Sub!$C$6:$C$47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59-4844-B202-7D811B4F02CD}"/>
            </c:ext>
          </c:extLst>
        </c:ser>
        <c:ser>
          <c:idx val="2"/>
          <c:order val="2"/>
          <c:tx>
            <c:strRef>
              <c:f>Pivot_Table_Sub!$D$4:$D$5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Pivot_Table_Sub!$D$6:$D$47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559-4844-B202-7D811B4F02CD}"/>
            </c:ext>
          </c:extLst>
        </c:ser>
        <c:ser>
          <c:idx val="3"/>
          <c:order val="3"/>
          <c:tx>
            <c:strRef>
              <c:f>Pivot_Table_Sub!$E$4:$E$5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Pivot_Table_Sub!$E$6:$E$47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559-4844-B202-7D811B4F0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1116248"/>
        <c:axId val="671114608"/>
      </c:barChart>
      <c:catAx>
        <c:axId val="67111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114608"/>
        <c:crosses val="autoZero"/>
        <c:auto val="1"/>
        <c:lblAlgn val="ctr"/>
        <c:lblOffset val="100"/>
        <c:noMultiLvlLbl val="0"/>
      </c:catAx>
      <c:valAx>
        <c:axId val="671114608"/>
        <c:scaling>
          <c:orientation val="minMax"/>
          <c:max val="1100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11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Completed - JGM (Session 1-Excel).xlsx]PivotTable_Dates!PivotTable4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PivotTable_Dates!$B$6:$B$18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0A-4CE1-B474-B2C65EA0DDBB}"/>
            </c:ext>
          </c:extLst>
        </c:ser>
        <c:ser>
          <c:idx val="1"/>
          <c:order val="1"/>
          <c:tx>
            <c:strRef>
              <c:f>PivotTable_Dates!$C$4:$C$5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PivotTable_Dates!$A$6:$A$18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PivotTable_Dates!$C$6:$C$18</c:f>
              <c:numCache>
                <c:formatCode>#,##0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0A-4CE1-B474-B2C65EA0DDBB}"/>
            </c:ext>
          </c:extLst>
        </c:ser>
        <c:ser>
          <c:idx val="2"/>
          <c:order val="2"/>
          <c:tx>
            <c:strRef>
              <c:f>PivotTable_Dates!$D$4:$D$5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PivotTable_Dates!$A$6:$A$18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PivotTable_Dates!$D$6:$D$18</c:f>
              <c:numCache>
                <c:formatCode>#,##0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0A-4CE1-B474-B2C65EA0D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846496"/>
        <c:axId val="614847152"/>
      </c:lineChart>
      <c:catAx>
        <c:axId val="61484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47152"/>
        <c:crosses val="autoZero"/>
        <c:auto val="1"/>
        <c:lblAlgn val="ctr"/>
        <c:lblOffset val="100"/>
        <c:noMultiLvlLbl val="0"/>
      </c:catAx>
      <c:valAx>
        <c:axId val="61484715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4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Grand Total Campaigns - By Launched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C5-4850-A506-8DF5B26D99B1}"/>
                </c:ext>
              </c:extLst>
            </c:dLbl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C5-4850-A506-8DF5B26D99B1}"/>
                </c:ext>
              </c:extLst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C5-4850-A506-8DF5B26D99B1}"/>
                </c:ext>
              </c:extLst>
            </c:dLbl>
            <c:dLbl>
              <c:idx val="1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C5-4850-A506-8DF5B26D99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PivotTable_Dates!$A$24:$A$35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PivotTable_Dates!$E$24:$E$35</c:f>
              <c:numCache>
                <c:formatCode>#,##0</c:formatCode>
                <c:ptCount val="12"/>
                <c:pt idx="0">
                  <c:v>366</c:v>
                </c:pt>
                <c:pt idx="1">
                  <c:v>334</c:v>
                </c:pt>
                <c:pt idx="2">
                  <c:v>315</c:v>
                </c:pt>
                <c:pt idx="3">
                  <c:v>323</c:v>
                </c:pt>
                <c:pt idx="4">
                  <c:v>385</c:v>
                </c:pt>
                <c:pt idx="5">
                  <c:v>388</c:v>
                </c:pt>
                <c:pt idx="6">
                  <c:v>384</c:v>
                </c:pt>
                <c:pt idx="7">
                  <c:v>333</c:v>
                </c:pt>
                <c:pt idx="8">
                  <c:v>299</c:v>
                </c:pt>
                <c:pt idx="9">
                  <c:v>354</c:v>
                </c:pt>
                <c:pt idx="10">
                  <c:v>330</c:v>
                </c:pt>
                <c:pt idx="11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850-A506-8DF5B26D9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918352"/>
        <c:axId val="401918680"/>
      </c:lineChart>
      <c:catAx>
        <c:axId val="40191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918680"/>
        <c:crosses val="autoZero"/>
        <c:auto val="1"/>
        <c:lblAlgn val="ctr"/>
        <c:lblOffset val="100"/>
        <c:noMultiLvlLbl val="0"/>
      </c:catAx>
      <c:valAx>
        <c:axId val="401918680"/>
        <c:scaling>
          <c:orientation val="minMax"/>
          <c:max val="450"/>
          <c:min val="20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91835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  <a:r>
              <a:rPr lang="en-US" baseline="0"/>
              <a:t> Campaigns as % of Total Monthly Campaigns - By Launched Month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C48-411D-B78B-43E3DBE270D9}"/>
                </c:ext>
              </c:extLst>
            </c:dLbl>
            <c:dLbl>
              <c:idx val="1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C48-411D-B78B-43E3DBE270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PivotTable_Dates!$A$40:$A$51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PivotTable_Dates!$D$40:$D$51</c:f>
              <c:numCache>
                <c:formatCode>0%</c:formatCode>
                <c:ptCount val="12"/>
                <c:pt idx="0">
                  <c:v>0.5</c:v>
                </c:pt>
                <c:pt idx="1">
                  <c:v>0.60479041916167664</c:v>
                </c:pt>
                <c:pt idx="2">
                  <c:v>0.56825396825396823</c:v>
                </c:pt>
                <c:pt idx="3">
                  <c:v>0.5975232198142415</c:v>
                </c:pt>
                <c:pt idx="4">
                  <c:v>0.60519480519480517</c:v>
                </c:pt>
                <c:pt idx="5">
                  <c:v>0.5489690721649485</c:v>
                </c:pt>
                <c:pt idx="6">
                  <c:v>0.5</c:v>
                </c:pt>
                <c:pt idx="7">
                  <c:v>0.50150150150150152</c:v>
                </c:pt>
                <c:pt idx="8">
                  <c:v>0.49498327759197325</c:v>
                </c:pt>
                <c:pt idx="9">
                  <c:v>0.51977401129943501</c:v>
                </c:pt>
                <c:pt idx="10">
                  <c:v>0.54545454545454541</c:v>
                </c:pt>
                <c:pt idx="11">
                  <c:v>0.43873517786561267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48-411D-B78B-43E3DBE27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6456336"/>
        <c:axId val="806456664"/>
      </c:lineChart>
      <c:catAx>
        <c:axId val="80645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56664"/>
        <c:crosses val="autoZero"/>
        <c:auto val="1"/>
        <c:lblAlgn val="ctr"/>
        <c:lblOffset val="100"/>
        <c:noMultiLvlLbl val="0"/>
      </c:catAx>
      <c:valAx>
        <c:axId val="80645666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45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7DF-4954-8942-5341681C2861}"/>
                </c:ext>
              </c:extLst>
            </c:dLbl>
            <c:dLbl>
              <c:idx val="1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7DF-4954-8942-5341681C28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F-4954-8942-5341681C286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F-4954-8942-5341681C286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DF-4954-8942-5341681C2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613240"/>
        <c:axId val="622613568"/>
      </c:lineChart>
      <c:catAx>
        <c:axId val="62261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13568"/>
        <c:crosses val="autoZero"/>
        <c:auto val="1"/>
        <c:lblAlgn val="ctr"/>
        <c:lblOffset val="100"/>
        <c:noMultiLvlLbl val="0"/>
      </c:catAx>
      <c:valAx>
        <c:axId val="62261356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1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Campaign Duration (in days)                       </a:t>
            </a:r>
            <a:endParaRPr lang="en-US"/>
          </a:p>
        </c:rich>
      </c:tx>
      <c:layout>
        <c:manualLayout>
          <c:xMode val="edge"/>
          <c:yMode val="edge"/>
          <c:x val="0.25562376834043282"/>
          <c:y val="2.79598039291229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6E-4885-93D1-AC278B30721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6E-4885-93D1-AC278B30721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6E-4885-93D1-AC278B30721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6E-4885-93D1-AC278B30721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6E-4885-93D1-AC278B30721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6E-4885-93D1-AC278B30721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6E-4885-93D1-AC278B30721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6E-4885-93D1-AC278B307212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6E-4885-93D1-AC278B307212}"/>
              </c:ext>
            </c:extLst>
          </c:dPt>
          <c:cat>
            <c:strRef>
              <c:f>Add_Graph1!$B$3:$B$11</c:f>
              <c:strCache>
                <c:ptCount val="9"/>
                <c:pt idx="0">
                  <c:v>games</c:v>
                </c:pt>
                <c:pt idx="1">
                  <c:v>theater</c:v>
                </c:pt>
                <c:pt idx="2">
                  <c:v>photography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food</c:v>
                </c:pt>
                <c:pt idx="7">
                  <c:v>technology</c:v>
                </c:pt>
                <c:pt idx="8">
                  <c:v>film &amp; video</c:v>
                </c:pt>
              </c:strCache>
            </c:strRef>
          </c:cat>
          <c:val>
            <c:numRef>
              <c:f>Add_Graph1!$C$3:$C$11</c:f>
              <c:numCache>
                <c:formatCode>#,##0.0_);\(#,##0.0\)</c:formatCode>
                <c:ptCount val="9"/>
                <c:pt idx="0">
                  <c:v>30.737681765572745</c:v>
                </c:pt>
                <c:pt idx="1">
                  <c:v>31.612359399510876</c:v>
                </c:pt>
                <c:pt idx="2">
                  <c:v>33.314302504208797</c:v>
                </c:pt>
                <c:pt idx="3">
                  <c:v>33.845223374746077</c:v>
                </c:pt>
                <c:pt idx="4">
                  <c:v>34.171869047619111</c:v>
                </c:pt>
                <c:pt idx="5">
                  <c:v>34.567402584877527</c:v>
                </c:pt>
                <c:pt idx="6">
                  <c:v>34.686511979167008</c:v>
                </c:pt>
                <c:pt idx="7">
                  <c:v>35.316994695216003</c:v>
                </c:pt>
                <c:pt idx="8">
                  <c:v>35.438855279558375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5-422E-9900-D8B6FCE14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464136376"/>
        <c:axId val="464136704"/>
      </c:barChart>
      <c:catAx>
        <c:axId val="46413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36704"/>
        <c:crosses val="autoZero"/>
        <c:auto val="1"/>
        <c:lblAlgn val="ctr"/>
        <c:lblOffset val="100"/>
        <c:noMultiLvlLbl val="0"/>
      </c:catAx>
      <c:valAx>
        <c:axId val="464136704"/>
        <c:scaling>
          <c:orientation val="minMax"/>
        </c:scaling>
        <c:delete val="0"/>
        <c:axPos val="l"/>
        <c:numFmt formatCode="#,##0.0_);\(#,##0.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36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picked by staff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1B5-421A-972E-64A98990EDBF}"/>
              </c:ext>
            </c:extLst>
          </c:dPt>
          <c:dPt>
            <c:idx val="1"/>
            <c:bubble3D val="0"/>
            <c:explosion val="7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B5-421A-972E-64A98990EDBF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B5-421A-972E-64A98990EDBF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1B5-421A-972E-64A98990EDBF}"/>
              </c:ext>
            </c:extLst>
          </c:dPt>
          <c:dLbls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1B5-421A-972E-64A98990EDBF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1B5-421A-972E-64A98990ED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Add_Graph2!$H$4:$K$4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Add_Graph2!$H$15:$K$15</c:f>
              <c:numCache>
                <c:formatCode>0%</c:formatCode>
                <c:ptCount val="4"/>
                <c:pt idx="0">
                  <c:v>7.1813285457809697E-3</c:v>
                </c:pt>
                <c:pt idx="1">
                  <c:v>0.118491921005386</c:v>
                </c:pt>
                <c:pt idx="2" formatCode="0.0%">
                  <c:v>1.7953321364452424E-3</c:v>
                </c:pt>
                <c:pt idx="3">
                  <c:v>0.87253141831238779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B5-421A-972E-64A98990E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NOT picked by staff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92C-4331-A66A-B8ED3D2ACD7B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92C-4331-A66A-B8ED3D2ACD7B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92C-4331-A66A-B8ED3D2ACD7B}"/>
              </c:ext>
            </c:extLst>
          </c:dPt>
          <c:dPt>
            <c:idx val="3"/>
            <c:bubble3D val="0"/>
            <c:explosion val="1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92C-4331-A66A-B8ED3D2ACD7B}"/>
              </c:ext>
            </c:extLst>
          </c:dPt>
          <c:dLbls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C-4331-A66A-B8ED3D2ACD7B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92C-4331-A66A-B8ED3D2ACD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Add_Graph2!$H$4:$K$4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Add_Graph2!$C$15:$F$15</c:f>
              <c:numCache>
                <c:formatCode>0%</c:formatCode>
                <c:ptCount val="4"/>
                <c:pt idx="0">
                  <c:v>9.6991847062131015E-2</c:v>
                </c:pt>
                <c:pt idx="1">
                  <c:v>0.41158279448973856</c:v>
                </c:pt>
                <c:pt idx="2">
                  <c:v>1.3775653640708463E-2</c:v>
                </c:pt>
                <c:pt idx="3">
                  <c:v>0.47764970480742197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2C-4331-A66A-B8ED3D2AC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1</xdr:row>
      <xdr:rowOff>185737</xdr:rowOff>
    </xdr:from>
    <xdr:to>
      <xdr:col>18</xdr:col>
      <xdr:colOff>600075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CA914-D026-460A-80EF-44A4F1CC3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</xdr:row>
      <xdr:rowOff>38101</xdr:rowOff>
    </xdr:from>
    <xdr:to>
      <xdr:col>19</xdr:col>
      <xdr:colOff>476250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800DF-AB17-449F-ACF3-04FE14E99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1</xdr:row>
      <xdr:rowOff>4761</xdr:rowOff>
    </xdr:from>
    <xdr:to>
      <xdr:col>19</xdr:col>
      <xdr:colOff>590550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E983E-6FA7-447D-AC81-AED10D86A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52917</xdr:colOff>
      <xdr:row>24</xdr:row>
      <xdr:rowOff>131233</xdr:rowOff>
    </xdr:from>
    <xdr:to>
      <xdr:col>19</xdr:col>
      <xdr:colOff>560917</xdr:colOff>
      <xdr:row>41</xdr:row>
      <xdr:rowOff>10582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9C694A-E748-4298-8847-BFFABB665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84665</xdr:colOff>
      <xdr:row>41</xdr:row>
      <xdr:rowOff>152401</xdr:rowOff>
    </xdr:from>
    <xdr:to>
      <xdr:col>19</xdr:col>
      <xdr:colOff>518582</xdr:colOff>
      <xdr:row>57</xdr:row>
      <xdr:rowOff>137583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847395-AA2D-4AF8-9148-B648FA626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28</xdr:row>
      <xdr:rowOff>14286</xdr:rowOff>
    </xdr:from>
    <xdr:to>
      <xdr:col>7</xdr:col>
      <xdr:colOff>0</xdr:colOff>
      <xdr:row>49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F367B-1349-469F-A102-952D25A4F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4762</xdr:rowOff>
    </xdr:from>
    <xdr:to>
      <xdr:col>13</xdr:col>
      <xdr:colOff>323850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0157A-4447-4832-BF65-294B9BCFD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209550</xdr:colOff>
      <xdr:row>30</xdr:row>
      <xdr:rowOff>100012</xdr:rowOff>
    </xdr:from>
    <xdr:to>
      <xdr:col>17</xdr:col>
      <xdr:colOff>285750</xdr:colOff>
      <xdr:row>44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434D9-80F3-4F1F-AC0C-1F9065E06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30</xdr:row>
      <xdr:rowOff>104775</xdr:rowOff>
    </xdr:from>
    <xdr:to>
      <xdr:col>9</xdr:col>
      <xdr:colOff>180975</xdr:colOff>
      <xdr:row>44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C8DF5-B2E5-4117-8A66-5B7AC7128E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Maspons" refreshedDate="43486.849214699076" createdVersion="6" refreshedVersion="6" minRefreshableVersion="3" recordCount="4114" xr:uid="{E1529CE9-FCDC-4F77-87EA-961839C4CB73}">
  <cacheSource type="worksheet">
    <worksheetSource name="Table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a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2" base="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4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uration" numFmtId="2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x v="0"/>
    <x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x v="1"/>
    <x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x v="2"/>
    <x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x v="1"/>
    <x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x v="1"/>
    <x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x v="3"/>
    <x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x v="2"/>
    <x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x v="4"/>
    <x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x v="5"/>
    <x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x v="1"/>
    <x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x v="6"/>
    <x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x v="7"/>
    <x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x v="8"/>
    <x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x v="9"/>
    <x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x v="10"/>
    <x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x v="11"/>
    <x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x v="12"/>
    <x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x v="13"/>
    <x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x v="1"/>
    <x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x v="1"/>
    <x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x v="14"/>
    <x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x v="1"/>
    <x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x v="15"/>
    <x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x v="16"/>
    <x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x v="17"/>
    <x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x v="14"/>
    <x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x v="4"/>
    <x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x v="18"/>
    <x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x v="1"/>
    <x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x v="1"/>
    <x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x v="1"/>
    <x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x v="19"/>
    <x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x v="20"/>
    <x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x v="18"/>
    <x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x v="21"/>
    <x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x v="22"/>
    <x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x v="23"/>
    <x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x v="1"/>
    <x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x v="1"/>
    <x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x v="24"/>
    <x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x v="25"/>
    <x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x v="1"/>
    <x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x v="1"/>
    <x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x v="26"/>
    <x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x v="27"/>
    <x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x v="1"/>
    <x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x v="1"/>
    <x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x v="28"/>
    <x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x v="29"/>
    <x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x v="1"/>
    <x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x v="30"/>
    <x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x v="1"/>
    <x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x v="1"/>
    <x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x v="31"/>
    <x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x v="1"/>
    <x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x v="32"/>
    <x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x v="33"/>
    <x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x v="1"/>
    <x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x v="13"/>
    <x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x v="34"/>
    <x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x v="35"/>
    <x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x v="36"/>
    <x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x v="37"/>
    <x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x v="38"/>
    <x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x v="1"/>
    <x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x v="39"/>
    <x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x v="1"/>
    <x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x v="1"/>
    <x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x v="1"/>
    <x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x v="40"/>
    <x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x v="14"/>
    <x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x v="14"/>
    <x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x v="41"/>
    <x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x v="42"/>
    <x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x v="1"/>
    <x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x v="1"/>
    <x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x v="28"/>
    <x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x v="43"/>
    <x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x v="2"/>
    <x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x v="1"/>
    <x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x v="6"/>
    <x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x v="44"/>
    <x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x v="1"/>
    <x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x v="45"/>
    <x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x v="1"/>
    <x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x v="1"/>
    <x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x v="46"/>
    <x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x v="47"/>
    <x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x v="48"/>
    <x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x v="37"/>
    <x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x v="1"/>
    <x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x v="49"/>
    <x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x v="50"/>
    <x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x v="51"/>
    <x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x v="52"/>
    <x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x v="1"/>
    <x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x v="53"/>
    <x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x v="1"/>
    <x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x v="54"/>
    <x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x v="1"/>
    <x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x v="55"/>
    <x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x v="56"/>
    <x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x v="1"/>
    <x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x v="57"/>
    <x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x v="58"/>
    <x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x v="59"/>
    <x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x v="60"/>
    <x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x v="36"/>
    <x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x v="14"/>
    <x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x v="1"/>
    <x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x v="61"/>
    <x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x v="1"/>
    <x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x v="62"/>
    <x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x v="63"/>
    <x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x v="14"/>
    <x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x v="37"/>
    <x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x v="64"/>
    <x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x v="65"/>
    <x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x v="1"/>
    <x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x v="66"/>
    <x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x v="1"/>
    <x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x v="67"/>
    <x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x v="14"/>
    <x v="0"/>
    <n v="0"/>
    <b v="0"/>
    <s v="film &amp; video/science fiction"/>
    <n v="0"/>
    <s v="-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x v="68"/>
    <x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x v="37"/>
    <x v="0"/>
    <n v="0"/>
    <b v="0"/>
    <s v="film &amp; video/science fiction"/>
    <n v="0"/>
    <s v="-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x v="14"/>
    <x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x v="69"/>
    <x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x v="70"/>
    <x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x v="6"/>
    <x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x v="14"/>
    <x v="0"/>
    <n v="0"/>
    <b v="0"/>
    <s v="film &amp; video/science fiction"/>
    <n v="0"/>
    <s v="-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x v="71"/>
    <x v="0"/>
    <n v="0"/>
    <b v="0"/>
    <s v="film &amp; video/science fiction"/>
    <n v="0"/>
    <s v="-"/>
    <x v="0"/>
    <x v="2"/>
  </r>
  <r>
    <n v="131"/>
    <s v="I (Canceled)"/>
    <s v="I"/>
    <n v="1200"/>
    <n v="0"/>
    <x v="1"/>
    <x v="0"/>
    <s v="USD"/>
    <n v="1467763200"/>
    <x v="131"/>
    <n v="1466453161"/>
    <x v="131"/>
    <x v="72"/>
    <x v="0"/>
    <n v="0"/>
    <b v="0"/>
    <s v="film &amp; video/science fiction"/>
    <n v="0"/>
    <s v="-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x v="73"/>
    <x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x v="74"/>
    <x v="0"/>
    <n v="0"/>
    <b v="0"/>
    <s v="film &amp; video/science fiction"/>
    <n v="0"/>
    <s v="-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x v="75"/>
    <x v="0"/>
    <n v="0"/>
    <b v="0"/>
    <s v="film &amp; video/science fiction"/>
    <n v="0"/>
    <s v="-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x v="76"/>
    <x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x v="77"/>
    <x v="0"/>
    <n v="0"/>
    <b v="0"/>
    <s v="film &amp; video/science fiction"/>
    <n v="0"/>
    <s v="-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x v="78"/>
    <x v="0"/>
    <n v="0"/>
    <b v="0"/>
    <s v="film &amp; video/science fiction"/>
    <n v="0"/>
    <s v="-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x v="79"/>
    <x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x v="2"/>
    <x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x v="23"/>
    <x v="0"/>
    <n v="0"/>
    <b v="0"/>
    <s v="film &amp; video/science fiction"/>
    <n v="0"/>
    <s v="-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x v="27"/>
    <x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x v="80"/>
    <x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x v="81"/>
    <x v="0"/>
    <n v="0"/>
    <b v="0"/>
    <s v="film &amp; video/science fiction"/>
    <n v="0"/>
    <s v="-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x v="82"/>
    <x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x v="83"/>
    <x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x v="14"/>
    <x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x v="84"/>
    <x v="0"/>
    <n v="0"/>
    <b v="0"/>
    <s v="film &amp; video/science fiction"/>
    <n v="0"/>
    <s v="-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x v="1"/>
    <x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x v="85"/>
    <x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x v="14"/>
    <x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x v="14"/>
    <x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x v="1"/>
    <x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x v="86"/>
    <x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x v="87"/>
    <x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x v="4"/>
    <x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x v="14"/>
    <x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x v="1"/>
    <x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x v="1"/>
    <x v="0"/>
    <n v="0"/>
    <b v="0"/>
    <s v="film &amp; video/science fiction"/>
    <n v="0"/>
    <s v="-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x v="4"/>
    <x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x v="14"/>
    <x v="0"/>
    <n v="0"/>
    <b v="0"/>
    <s v="film &amp; video/drama"/>
    <n v="0"/>
    <s v="-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x v="1"/>
    <x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x v="88"/>
    <x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x v="89"/>
    <x v="0"/>
    <n v="0"/>
    <b v="0"/>
    <s v="film &amp; video/drama"/>
    <n v="0"/>
    <s v="-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x v="14"/>
    <x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x v="1"/>
    <x v="0"/>
    <n v="0"/>
    <b v="0"/>
    <s v="film &amp; video/drama"/>
    <n v="0"/>
    <s v="-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x v="1"/>
    <x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x v="14"/>
    <x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x v="23"/>
    <x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x v="1"/>
    <x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x v="90"/>
    <x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x v="14"/>
    <x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x v="91"/>
    <x v="0"/>
    <n v="0"/>
    <b v="0"/>
    <s v="film &amp; video/drama"/>
    <n v="0"/>
    <s v="-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x v="1"/>
    <x v="0"/>
    <n v="0"/>
    <b v="0"/>
    <s v="film &amp; video/drama"/>
    <n v="0"/>
    <s v="-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x v="14"/>
    <x v="0"/>
    <n v="0"/>
    <b v="0"/>
    <s v="film &amp; video/drama"/>
    <n v="0"/>
    <s v="-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x v="37"/>
    <x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x v="1"/>
    <x v="0"/>
    <n v="0"/>
    <b v="0"/>
    <s v="film &amp; video/drama"/>
    <n v="0"/>
    <s v="-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x v="92"/>
    <x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x v="18"/>
    <x v="0"/>
    <n v="0"/>
    <b v="0"/>
    <s v="film &amp; video/drama"/>
    <n v="0"/>
    <s v="-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x v="1"/>
    <x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x v="93"/>
    <x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x v="1"/>
    <x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x v="1"/>
    <x v="0"/>
    <n v="0"/>
    <b v="0"/>
    <s v="film &amp; video/drama"/>
    <n v="0"/>
    <s v="-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x v="13"/>
    <x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x v="94"/>
    <x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x v="1"/>
    <x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x v="95"/>
    <x v="0"/>
    <n v="0"/>
    <b v="0"/>
    <s v="film &amp; video/drama"/>
    <n v="0"/>
    <s v="-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x v="96"/>
    <x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x v="1"/>
    <x v="0"/>
    <n v="0"/>
    <b v="0"/>
    <s v="film &amp; video/drama"/>
    <n v="0"/>
    <s v="-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x v="14"/>
    <x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x v="2"/>
    <x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x v="4"/>
    <x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x v="1"/>
    <x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x v="28"/>
    <x v="0"/>
    <n v="0"/>
    <b v="0"/>
    <s v="film &amp; video/drama"/>
    <n v="0"/>
    <s v="-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x v="14"/>
    <x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x v="14"/>
    <x v="0"/>
    <n v="0"/>
    <b v="0"/>
    <s v="film &amp; video/drama"/>
    <n v="0"/>
    <s v="-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x v="97"/>
    <x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x v="98"/>
    <x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x v="1"/>
    <x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x v="1"/>
    <x v="0"/>
    <n v="0"/>
    <b v="0"/>
    <s v="film &amp; video/drama"/>
    <n v="0"/>
    <s v="-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x v="1"/>
    <x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x v="52"/>
    <x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x v="99"/>
    <x v="0"/>
    <n v="0"/>
    <b v="0"/>
    <s v="film &amp; video/drama"/>
    <n v="0"/>
    <s v="-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x v="14"/>
    <x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x v="1"/>
    <x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x v="6"/>
    <x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x v="32"/>
    <x v="0"/>
    <n v="0"/>
    <b v="0"/>
    <s v="film &amp; video/drama"/>
    <n v="0"/>
    <s v="-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x v="1"/>
    <x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x v="1"/>
    <x v="0"/>
    <n v="0"/>
    <b v="0"/>
    <s v="film &amp; video/drama"/>
    <n v="0"/>
    <s v="-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x v="1"/>
    <x v="0"/>
    <n v="0"/>
    <b v="0"/>
    <s v="film &amp; video/drama"/>
    <n v="0"/>
    <s v="-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x v="100"/>
    <x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x v="1"/>
    <x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x v="101"/>
    <x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x v="102"/>
    <x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x v="14"/>
    <x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x v="103"/>
    <x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x v="104"/>
    <x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x v="105"/>
    <x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x v="14"/>
    <x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x v="106"/>
    <x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x v="107"/>
    <x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x v="82"/>
    <x v="0"/>
    <n v="0"/>
    <b v="0"/>
    <s v="film &amp; video/drama"/>
    <n v="0"/>
    <s v="-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x v="108"/>
    <x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x v="109"/>
    <x v="0"/>
    <n v="0"/>
    <b v="0"/>
    <s v="film &amp; video/drama"/>
    <n v="0"/>
    <s v="-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x v="14"/>
    <x v="0"/>
    <n v="0"/>
    <b v="0"/>
    <s v="film &amp; video/drama"/>
    <n v="0"/>
    <s v="-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x v="70"/>
    <x v="0"/>
    <n v="0"/>
    <b v="0"/>
    <s v="film &amp; video/drama"/>
    <n v="0"/>
    <s v="-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x v="110"/>
    <x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x v="1"/>
    <x v="0"/>
    <n v="0"/>
    <b v="0"/>
    <s v="film &amp; video/drama"/>
    <n v="0"/>
    <s v="-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x v="14"/>
    <x v="0"/>
    <n v="0"/>
    <b v="0"/>
    <s v="film &amp; video/drama"/>
    <n v="0"/>
    <s v="-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x v="1"/>
    <x v="0"/>
    <n v="0"/>
    <b v="0"/>
    <s v="film &amp; video/drama"/>
    <n v="0"/>
    <s v="-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x v="1"/>
    <x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x v="1"/>
    <x v="0"/>
    <n v="0"/>
    <b v="0"/>
    <s v="film &amp; video/drama"/>
    <n v="0"/>
    <s v="-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x v="1"/>
    <x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x v="1"/>
    <x v="0"/>
    <n v="0"/>
    <b v="0"/>
    <s v="film &amp; video/drama"/>
    <n v="0"/>
    <s v="-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x v="4"/>
    <x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x v="1"/>
    <x v="0"/>
    <n v="0"/>
    <b v="0"/>
    <s v="film &amp; video/drama"/>
    <n v="0"/>
    <s v="-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x v="111"/>
    <x v="0"/>
    <n v="0"/>
    <b v="0"/>
    <s v="film &amp; video/drama"/>
    <n v="0"/>
    <s v="-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x v="14"/>
    <x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x v="112"/>
    <x v="0"/>
    <n v="0"/>
    <b v="0"/>
    <s v="film &amp; video/drama"/>
    <n v="0"/>
    <s v="-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x v="113"/>
    <x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x v="27"/>
    <x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x v="27"/>
    <x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x v="6"/>
    <x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x v="1"/>
    <x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x v="114"/>
    <x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x v="1"/>
    <x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x v="115"/>
    <x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x v="116"/>
    <x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x v="27"/>
    <x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x v="117"/>
    <x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x v="1"/>
    <x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x v="118"/>
    <x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x v="119"/>
    <x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x v="1"/>
    <x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x v="120"/>
    <x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x v="23"/>
    <x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x v="1"/>
    <x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x v="1"/>
    <x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x v="1"/>
    <x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x v="1"/>
    <x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x v="121"/>
    <x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x v="122"/>
    <x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x v="27"/>
    <x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x v="1"/>
    <x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x v="1"/>
    <x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x v="123"/>
    <x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x v="124"/>
    <x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x v="1"/>
    <x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x v="125"/>
    <x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x v="1"/>
    <x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x v="126"/>
    <x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x v="127"/>
    <x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x v="128"/>
    <x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x v="1"/>
    <x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x v="129"/>
    <x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x v="13"/>
    <x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x v="130"/>
    <x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x v="1"/>
    <x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x v="1"/>
    <x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x v="131"/>
    <x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x v="27"/>
    <x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x v="132"/>
    <x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x v="133"/>
    <x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x v="134"/>
    <x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x v="37"/>
    <x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x v="1"/>
    <x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x v="135"/>
    <x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x v="136"/>
    <x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x v="6"/>
    <x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x v="1"/>
    <x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x v="137"/>
    <x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x v="138"/>
    <x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x v="139"/>
    <x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x v="1"/>
    <x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x v="140"/>
    <x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x v="141"/>
    <x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x v="37"/>
    <x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x v="142"/>
    <x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x v="143"/>
    <x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x v="13"/>
    <x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x v="105"/>
    <x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x v="144"/>
    <x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x v="1"/>
    <x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x v="1"/>
    <x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x v="145"/>
    <x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x v="1"/>
    <x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x v="146"/>
    <x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x v="1"/>
    <x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x v="27"/>
    <x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x v="32"/>
    <x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x v="147"/>
    <x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x v="148"/>
    <x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x v="1"/>
    <x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x v="149"/>
    <x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x v="1"/>
    <x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x v="1"/>
    <x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x v="150"/>
    <x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x v="1"/>
    <x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x v="70"/>
    <x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x v="151"/>
    <x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x v="152"/>
    <x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x v="153"/>
    <x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x v="1"/>
    <x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x v="154"/>
    <x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x v="155"/>
    <x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x v="6"/>
    <x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x v="156"/>
    <x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x v="157"/>
    <x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x v="158"/>
    <x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x v="159"/>
    <x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x v="160"/>
    <x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x v="105"/>
    <x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x v="161"/>
    <x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x v="70"/>
    <x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x v="162"/>
    <x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x v="163"/>
    <x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x v="13"/>
    <x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x v="23"/>
    <x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x v="164"/>
    <x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x v="1"/>
    <x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x v="165"/>
    <x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x v="166"/>
    <x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x v="1"/>
    <x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x v="167"/>
    <x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x v="168"/>
    <x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x v="1"/>
    <x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x v="1"/>
    <x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x v="18"/>
    <x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x v="1"/>
    <x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x v="1"/>
    <x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x v="169"/>
    <x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x v="170"/>
    <x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x v="1"/>
    <x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x v="171"/>
    <x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x v="23"/>
    <x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x v="172"/>
    <x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x v="70"/>
    <x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x v="4"/>
    <x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x v="173"/>
    <x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x v="174"/>
    <x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x v="175"/>
    <x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x v="18"/>
    <x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x v="176"/>
    <x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x v="177"/>
    <x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x v="178"/>
    <x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x v="1"/>
    <x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x v="1"/>
    <x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x v="179"/>
    <x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x v="91"/>
    <x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x v="1"/>
    <x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x v="1"/>
    <x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x v="27"/>
    <x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x v="180"/>
    <x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x v="1"/>
    <x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x v="27"/>
    <x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x v="181"/>
    <x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x v="105"/>
    <x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x v="182"/>
    <x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x v="183"/>
    <x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x v="27"/>
    <x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x v="37"/>
    <x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x v="184"/>
    <x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x v="60"/>
    <x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x v="57"/>
    <x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x v="1"/>
    <x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x v="18"/>
    <x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x v="21"/>
    <x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x v="185"/>
    <x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x v="1"/>
    <x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x v="186"/>
    <x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x v="52"/>
    <x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x v="187"/>
    <x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x v="188"/>
    <x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x v="105"/>
    <x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x v="130"/>
    <x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x v="189"/>
    <x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x v="21"/>
    <x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x v="190"/>
    <x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x v="27"/>
    <x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x v="191"/>
    <x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x v="192"/>
    <x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x v="1"/>
    <x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x v="193"/>
    <x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x v="194"/>
    <x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x v="195"/>
    <x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x v="1"/>
    <x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x v="196"/>
    <x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x v="197"/>
    <x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x v="198"/>
    <x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x v="1"/>
    <x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x v="14"/>
    <x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x v="199"/>
    <x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x v="200"/>
    <x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x v="1"/>
    <x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x v="1"/>
    <x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x v="201"/>
    <x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x v="1"/>
    <x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x v="202"/>
    <x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x v="1"/>
    <x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x v="14"/>
    <x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x v="23"/>
    <x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x v="14"/>
    <x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x v="1"/>
    <x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x v="1"/>
    <x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x v="130"/>
    <x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x v="197"/>
    <x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x v="1"/>
    <x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x v="203"/>
    <x v="0"/>
    <n v="0"/>
    <b v="0"/>
    <s v="film &amp; video/animation"/>
    <n v="0"/>
    <s v="-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x v="204"/>
    <x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x v="205"/>
    <x v="0"/>
    <n v="0"/>
    <b v="0"/>
    <s v="film &amp; video/animation"/>
    <n v="0"/>
    <s v="-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x v="21"/>
    <x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x v="1"/>
    <x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x v="14"/>
    <x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x v="14"/>
    <x v="0"/>
    <n v="0"/>
    <b v="0"/>
    <s v="film &amp; video/animation"/>
    <n v="0"/>
    <s v="-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x v="206"/>
    <x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x v="1"/>
    <x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x v="1"/>
    <x v="0"/>
    <n v="0"/>
    <b v="0"/>
    <s v="film &amp; video/animation"/>
    <n v="0"/>
    <s v="-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x v="14"/>
    <x v="0"/>
    <n v="0"/>
    <b v="0"/>
    <s v="film &amp; video/animation"/>
    <n v="0"/>
    <s v="-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x v="13"/>
    <x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x v="2"/>
    <x v="0"/>
    <n v="0"/>
    <b v="0"/>
    <s v="film &amp; video/animation"/>
    <n v="0"/>
    <s v="-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x v="207"/>
    <x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x v="1"/>
    <x v="0"/>
    <n v="0"/>
    <b v="0"/>
    <s v="film &amp; video/animation"/>
    <n v="0"/>
    <s v="-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x v="1"/>
    <x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x v="1"/>
    <x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x v="14"/>
    <x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x v="21"/>
    <x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x v="1"/>
    <x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x v="208"/>
    <x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x v="52"/>
    <x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x v="1"/>
    <x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x v="1"/>
    <x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x v="1"/>
    <x v="0"/>
    <n v="0"/>
    <b v="0"/>
    <s v="film &amp; video/animation"/>
    <n v="0"/>
    <s v="-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x v="1"/>
    <x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x v="200"/>
    <x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x v="209"/>
    <x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x v="210"/>
    <x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x v="211"/>
    <x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x v="1"/>
    <x v="0"/>
    <n v="0"/>
    <b v="0"/>
    <s v="film &amp; video/animation"/>
    <n v="0"/>
    <s v="-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x v="1"/>
    <x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x v="28"/>
    <x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x v="212"/>
    <x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x v="52"/>
    <x v="0"/>
    <n v="0"/>
    <b v="0"/>
    <s v="film &amp; video/animation"/>
    <n v="0"/>
    <s v="-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x v="14"/>
    <x v="0"/>
    <n v="0"/>
    <b v="0"/>
    <s v="film &amp; video/animation"/>
    <n v="0"/>
    <s v="-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x v="14"/>
    <x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x v="52"/>
    <x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x v="200"/>
    <x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x v="1"/>
    <x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x v="27"/>
    <x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x v="213"/>
    <x v="0"/>
    <n v="0"/>
    <b v="0"/>
    <s v="film &amp; video/animation"/>
    <n v="0"/>
    <s v="-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x v="14"/>
    <x v="0"/>
    <n v="0"/>
    <b v="0"/>
    <s v="film &amp; video/animation"/>
    <n v="0"/>
    <s v="-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x v="214"/>
    <x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x v="135"/>
    <x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x v="1"/>
    <x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x v="1"/>
    <x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x v="1"/>
    <x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x v="1"/>
    <x v="0"/>
    <n v="0"/>
    <b v="0"/>
    <s v="film &amp; video/animation"/>
    <n v="0"/>
    <s v="-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x v="215"/>
    <x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x v="14"/>
    <x v="0"/>
    <n v="0"/>
    <b v="0"/>
    <s v="film &amp; video/animation"/>
    <n v="0"/>
    <s v="-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x v="70"/>
    <x v="0"/>
    <n v="0"/>
    <b v="0"/>
    <s v="film &amp; video/animation"/>
    <n v="0"/>
    <s v="-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x v="28"/>
    <x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x v="1"/>
    <x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x v="1"/>
    <x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x v="216"/>
    <x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x v="14"/>
    <x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x v="217"/>
    <x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x v="1"/>
    <x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x v="1"/>
    <x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x v="28"/>
    <x v="0"/>
    <n v="0"/>
    <b v="0"/>
    <s v="film &amp; video/animation"/>
    <n v="0"/>
    <s v="-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x v="1"/>
    <x v="0"/>
    <n v="0"/>
    <b v="0"/>
    <s v="film &amp; video/animation"/>
    <n v="0"/>
    <s v="-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x v="218"/>
    <x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x v="1"/>
    <x v="0"/>
    <n v="0"/>
    <b v="0"/>
    <s v="film &amp; video/animation"/>
    <n v="0"/>
    <s v="-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x v="1"/>
    <x v="0"/>
    <n v="0"/>
    <b v="0"/>
    <s v="film &amp; video/animation"/>
    <n v="0"/>
    <s v="-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x v="14"/>
    <x v="0"/>
    <n v="0"/>
    <b v="0"/>
    <s v="film &amp; video/animation"/>
    <n v="0"/>
    <s v="-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x v="1"/>
    <x v="0"/>
    <n v="0"/>
    <b v="0"/>
    <s v="film &amp; video/animation"/>
    <n v="0"/>
    <s v="-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x v="219"/>
    <x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x v="1"/>
    <x v="0"/>
    <n v="0"/>
    <b v="0"/>
    <s v="film &amp; video/animation"/>
    <n v="0"/>
    <s v="-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x v="14"/>
    <x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x v="220"/>
    <x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x v="221"/>
    <x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x v="222"/>
    <x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x v="223"/>
    <x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x v="1"/>
    <x v="0"/>
    <n v="0"/>
    <b v="0"/>
    <s v="film &amp; video/animation"/>
    <n v="0"/>
    <s v="-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x v="70"/>
    <x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x v="1"/>
    <x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x v="130"/>
    <x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x v="27"/>
    <x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x v="1"/>
    <x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x v="27"/>
    <x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x v="224"/>
    <x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x v="1"/>
    <x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x v="1"/>
    <x v="0"/>
    <n v="0"/>
    <b v="0"/>
    <s v="film &amp; video/animation"/>
    <n v="0"/>
    <s v="-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x v="70"/>
    <x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x v="225"/>
    <x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x v="226"/>
    <x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x v="1"/>
    <x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x v="4"/>
    <x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x v="14"/>
    <x v="0"/>
    <n v="0"/>
    <b v="0"/>
    <s v="film &amp; video/animation"/>
    <n v="0"/>
    <s v="-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x v="1"/>
    <x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x v="227"/>
    <x v="0"/>
    <n v="0"/>
    <b v="0"/>
    <s v="film &amp; video/animation"/>
    <n v="0"/>
    <s v="-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x v="1"/>
    <x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x v="1"/>
    <x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x v="228"/>
    <x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x v="146"/>
    <x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x v="1"/>
    <x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x v="1"/>
    <x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x v="27"/>
    <x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x v="229"/>
    <x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x v="230"/>
    <x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x v="231"/>
    <x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x v="232"/>
    <x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x v="233"/>
    <x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x v="234"/>
    <x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x v="1"/>
    <x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x v="56"/>
    <x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x v="235"/>
    <x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x v="1"/>
    <x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x v="236"/>
    <x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x v="171"/>
    <x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x v="1"/>
    <x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x v="32"/>
    <x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x v="1"/>
    <x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x v="1"/>
    <x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x v="130"/>
    <x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x v="1"/>
    <x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x v="1"/>
    <x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x v="237"/>
    <x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x v="27"/>
    <x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x v="1"/>
    <x v="0"/>
    <n v="0"/>
    <b v="0"/>
    <s v="technology/web"/>
    <n v="0"/>
    <s v="-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x v="1"/>
    <x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x v="1"/>
    <x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x v="238"/>
    <x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x v="239"/>
    <x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x v="14"/>
    <x v="0"/>
    <n v="0"/>
    <b v="0"/>
    <s v="technology/web"/>
    <n v="0"/>
    <s v="-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x v="13"/>
    <x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x v="1"/>
    <x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x v="1"/>
    <x v="0"/>
    <n v="0"/>
    <b v="0"/>
    <s v="technology/web"/>
    <n v="0"/>
    <s v="-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x v="1"/>
    <x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x v="13"/>
    <x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x v="70"/>
    <x v="0"/>
    <n v="0"/>
    <b v="0"/>
    <s v="technology/web"/>
    <n v="0"/>
    <s v="-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x v="1"/>
    <x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x v="1"/>
    <x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x v="6"/>
    <x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x v="1"/>
    <x v="0"/>
    <n v="0"/>
    <b v="0"/>
    <s v="technology/web"/>
    <n v="0"/>
    <s v="-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x v="1"/>
    <x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x v="1"/>
    <x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x v="1"/>
    <x v="0"/>
    <n v="0"/>
    <b v="0"/>
    <s v="technology/web"/>
    <n v="0"/>
    <s v="-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x v="1"/>
    <x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x v="1"/>
    <x v="0"/>
    <n v="0"/>
    <b v="0"/>
    <s v="technology/web"/>
    <n v="0"/>
    <s v="-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x v="240"/>
    <x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x v="1"/>
    <x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x v="1"/>
    <x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x v="241"/>
    <x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x v="18"/>
    <x v="0"/>
    <n v="0"/>
    <b v="0"/>
    <s v="technology/web"/>
    <n v="0"/>
    <s v="-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x v="242"/>
    <x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x v="1"/>
    <x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x v="1"/>
    <x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x v="130"/>
    <x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x v="14"/>
    <x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x v="56"/>
    <x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x v="1"/>
    <x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x v="1"/>
    <x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x v="1"/>
    <x v="0"/>
    <n v="0"/>
    <b v="0"/>
    <s v="technology/web"/>
    <n v="0"/>
    <s v="-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x v="243"/>
    <x v="0"/>
    <n v="0"/>
    <b v="0"/>
    <s v="technology/web"/>
    <n v="0"/>
    <s v="-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x v="207"/>
    <x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x v="70"/>
    <x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x v="244"/>
    <x v="0"/>
    <n v="0"/>
    <b v="0"/>
    <s v="technology/web"/>
    <n v="0"/>
    <s v="-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x v="1"/>
    <x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x v="1"/>
    <x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x v="245"/>
    <x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x v="21"/>
    <x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x v="246"/>
    <x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x v="1"/>
    <x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x v="247"/>
    <x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x v="70"/>
    <x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x v="1"/>
    <x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x v="27"/>
    <x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x v="1"/>
    <x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x v="248"/>
    <x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x v="1"/>
    <x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x v="249"/>
    <x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x v="14"/>
    <x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x v="1"/>
    <x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x v="1"/>
    <x v="0"/>
    <n v="0"/>
    <b v="0"/>
    <s v="technology/web"/>
    <n v="0"/>
    <s v="-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x v="1"/>
    <x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x v="1"/>
    <x v="0"/>
    <n v="0"/>
    <b v="0"/>
    <s v="technology/web"/>
    <n v="0"/>
    <s v="-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x v="27"/>
    <x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x v="250"/>
    <x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x v="13"/>
    <x v="0"/>
    <n v="0"/>
    <b v="0"/>
    <s v="technology/web"/>
    <n v="0"/>
    <s v="-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x v="1"/>
    <x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x v="171"/>
    <x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x v="1"/>
    <x v="0"/>
    <n v="0"/>
    <b v="0"/>
    <s v="technology/web"/>
    <n v="0"/>
    <s v="-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x v="14"/>
    <x v="0"/>
    <n v="0"/>
    <b v="0"/>
    <s v="technology/web"/>
    <n v="0"/>
    <s v="-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x v="1"/>
    <x v="0"/>
    <n v="0"/>
    <b v="0"/>
    <s v="technology/web"/>
    <n v="0"/>
    <s v="-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x v="251"/>
    <x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x v="1"/>
    <x v="0"/>
    <n v="0"/>
    <b v="0"/>
    <s v="technology/web"/>
    <n v="0"/>
    <s v="-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x v="1"/>
    <x v="0"/>
    <n v="0"/>
    <b v="0"/>
    <s v="technology/web"/>
    <n v="0"/>
    <s v="-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x v="1"/>
    <x v="0"/>
    <n v="0"/>
    <b v="0"/>
    <s v="technology/web"/>
    <n v="0"/>
    <s v="-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x v="27"/>
    <x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x v="1"/>
    <x v="0"/>
    <n v="0"/>
    <b v="0"/>
    <s v="technology/web"/>
    <n v="0"/>
    <s v="-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x v="28"/>
    <x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x v="27"/>
    <x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x v="1"/>
    <x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x v="52"/>
    <x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x v="1"/>
    <x v="0"/>
    <n v="0"/>
    <b v="0"/>
    <s v="technology/web"/>
    <n v="0"/>
    <s v="-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x v="1"/>
    <x v="0"/>
    <n v="0"/>
    <b v="0"/>
    <s v="technology/web"/>
    <n v="0"/>
    <s v="-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x v="70"/>
    <x v="0"/>
    <n v="0"/>
    <b v="0"/>
    <s v="technology/web"/>
    <n v="0"/>
    <s v="-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x v="252"/>
    <x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x v="253"/>
    <x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x v="1"/>
    <x v="0"/>
    <n v="0"/>
    <b v="0"/>
    <s v="technology/web"/>
    <n v="0"/>
    <s v="-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x v="1"/>
    <x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x v="254"/>
    <x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x v="255"/>
    <x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x v="18"/>
    <x v="0"/>
    <n v="0"/>
    <b v="0"/>
    <s v="technology/web"/>
    <n v="0"/>
    <s v="-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x v="256"/>
    <x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x v="1"/>
    <x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x v="1"/>
    <x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x v="257"/>
    <x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x v="258"/>
    <x v="0"/>
    <n v="0"/>
    <b v="0"/>
    <s v="technology/web"/>
    <n v="0"/>
    <s v="-"/>
    <x v="2"/>
    <x v="7"/>
  </r>
  <r>
    <n v="638"/>
    <s v="W (Canceled)"/>
    <s v="O0"/>
    <n v="200000"/>
    <n v="18"/>
    <x v="1"/>
    <x v="12"/>
    <s v="EUR"/>
    <n v="1490447662"/>
    <x v="638"/>
    <n v="1485267262"/>
    <x v="638"/>
    <x v="130"/>
    <x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x v="14"/>
    <x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x v="259"/>
    <x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x v="1"/>
    <x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x v="260"/>
    <x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x v="261"/>
    <x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x v="262"/>
    <x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x v="1"/>
    <x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x v="1"/>
    <x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x v="70"/>
    <x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x v="6"/>
    <x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x v="32"/>
    <x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x v="197"/>
    <x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x v="1"/>
    <x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x v="13"/>
    <x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x v="263"/>
    <x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x v="1"/>
    <x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x v="23"/>
    <x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x v="82"/>
    <x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x v="1"/>
    <x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x v="264"/>
    <x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x v="1"/>
    <x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x v="18"/>
    <x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x v="1"/>
    <x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x v="1"/>
    <x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x v="1"/>
    <x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x v="1"/>
    <x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x v="14"/>
    <x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x v="1"/>
    <x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x v="4"/>
    <x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x v="27"/>
    <x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x v="1"/>
    <x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x v="265"/>
    <x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x v="266"/>
    <x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x v="267"/>
    <x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x v="27"/>
    <x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x v="14"/>
    <x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x v="268"/>
    <x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x v="1"/>
    <x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x v="27"/>
    <x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x v="1"/>
    <x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x v="14"/>
    <x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x v="6"/>
    <x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x v="1"/>
    <x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x v="207"/>
    <x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x v="4"/>
    <x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x v="269"/>
    <x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x v="27"/>
    <x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x v="1"/>
    <x v="0"/>
    <n v="0"/>
    <b v="0"/>
    <s v="technology/wearables"/>
    <n v="0"/>
    <s v="-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x v="14"/>
    <x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x v="1"/>
    <x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x v="270"/>
    <x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x v="271"/>
    <x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x v="272"/>
    <x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x v="1"/>
    <x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x v="1"/>
    <x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x v="1"/>
    <x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x v="1"/>
    <x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x v="1"/>
    <x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x v="21"/>
    <x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x v="273"/>
    <x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x v="274"/>
    <x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x v="1"/>
    <x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x v="1"/>
    <x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x v="171"/>
    <x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x v="275"/>
    <x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x v="14"/>
    <x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x v="1"/>
    <x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x v="276"/>
    <x v="0"/>
    <n v="0"/>
    <b v="0"/>
    <s v="technology/wearables"/>
    <n v="0"/>
    <s v="-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x v="4"/>
    <x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x v="14"/>
    <x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x v="1"/>
    <x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x v="277"/>
    <x v="0"/>
    <n v="0"/>
    <b v="0"/>
    <s v="technology/wearables"/>
    <n v="0"/>
    <s v="-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x v="278"/>
    <x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x v="1"/>
    <x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x v="1"/>
    <x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x v="14"/>
    <x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x v="237"/>
    <x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x v="279"/>
    <x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x v="1"/>
    <x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x v="280"/>
    <x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x v="60"/>
    <x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x v="272"/>
    <x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x v="27"/>
    <x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x v="70"/>
    <x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x v="281"/>
    <x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x v="1"/>
    <x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x v="1"/>
    <x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x v="1"/>
    <x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x v="282"/>
    <x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x v="27"/>
    <x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x v="14"/>
    <x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x v="1"/>
    <x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x v="283"/>
    <x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x v="14"/>
    <x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x v="1"/>
    <x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x v="284"/>
    <x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x v="285"/>
    <x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x v="286"/>
    <x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x v="287"/>
    <x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x v="288"/>
    <x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x v="155"/>
    <x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x v="60"/>
    <x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x v="6"/>
    <x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x v="23"/>
    <x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x v="289"/>
    <x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x v="1"/>
    <x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x v="1"/>
    <x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x v="290"/>
    <x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x v="291"/>
    <x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x v="1"/>
    <x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x v="1"/>
    <x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x v="1"/>
    <x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x v="292"/>
    <x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x v="293"/>
    <x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x v="1"/>
    <x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x v="1"/>
    <x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x v="294"/>
    <x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x v="295"/>
    <x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x v="60"/>
    <x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x v="1"/>
    <x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x v="4"/>
    <x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x v="13"/>
    <x v="0"/>
    <n v="0"/>
    <b v="0"/>
    <s v="publishing/fiction"/>
    <n v="0"/>
    <s v="-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x v="1"/>
    <x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x v="296"/>
    <x v="0"/>
    <n v="0"/>
    <b v="0"/>
    <s v="publishing/fiction"/>
    <n v="0"/>
    <s v="-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x v="1"/>
    <x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x v="1"/>
    <x v="0"/>
    <n v="0"/>
    <b v="0"/>
    <s v="publishing/fiction"/>
    <n v="0"/>
    <s v="-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x v="1"/>
    <x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x v="1"/>
    <x v="0"/>
    <n v="0"/>
    <b v="0"/>
    <s v="publishing/fiction"/>
    <n v="0"/>
    <s v="-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x v="1"/>
    <x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x v="1"/>
    <x v="0"/>
    <n v="0"/>
    <b v="0"/>
    <s v="publishing/fiction"/>
    <n v="0"/>
    <s v="-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x v="1"/>
    <x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x v="4"/>
    <x v="0"/>
    <n v="0"/>
    <b v="0"/>
    <s v="publishing/fiction"/>
    <n v="0"/>
    <s v="-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x v="78"/>
    <x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x v="297"/>
    <x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x v="298"/>
    <x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x v="1"/>
    <x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x v="1"/>
    <x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x v="299"/>
    <x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x v="1"/>
    <x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x v="1"/>
    <x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x v="300"/>
    <x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x v="1"/>
    <x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x v="1"/>
    <x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x v="1"/>
    <x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x v="301"/>
    <x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x v="144"/>
    <x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x v="1"/>
    <x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x v="302"/>
    <x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x v="1"/>
    <x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x v="303"/>
    <x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x v="304"/>
    <x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x v="1"/>
    <x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x v="305"/>
    <x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x v="13"/>
    <x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x v="306"/>
    <x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x v="307"/>
    <x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x v="308"/>
    <x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x v="309"/>
    <x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x v="310"/>
    <x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x v="1"/>
    <x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x v="1"/>
    <x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x v="1"/>
    <x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x v="1"/>
    <x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x v="311"/>
    <x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x v="312"/>
    <x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x v="313"/>
    <x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x v="314"/>
    <x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x v="1"/>
    <x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x v="315"/>
    <x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x v="316"/>
    <x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x v="1"/>
    <x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x v="1"/>
    <x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x v="317"/>
    <x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x v="318"/>
    <x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x v="1"/>
    <x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x v="319"/>
    <x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x v="1"/>
    <x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x v="320"/>
    <x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x v="321"/>
    <x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x v="322"/>
    <x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x v="323"/>
    <x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x v="324"/>
    <x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x v="325"/>
    <x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x v="1"/>
    <x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x v="70"/>
    <x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x v="326"/>
    <x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x v="37"/>
    <x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x v="327"/>
    <x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x v="328"/>
    <x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x v="329"/>
    <x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x v="14"/>
    <x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x v="23"/>
    <x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x v="1"/>
    <x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x v="330"/>
    <x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x v="1"/>
    <x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x v="331"/>
    <x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x v="332"/>
    <x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x v="1"/>
    <x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x v="1"/>
    <x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x v="1"/>
    <x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x v="1"/>
    <x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x v="1"/>
    <x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x v="13"/>
    <x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x v="333"/>
    <x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x v="334"/>
    <x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x v="335"/>
    <x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x v="336"/>
    <x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x v="337"/>
    <x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x v="1"/>
    <x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x v="1"/>
    <x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x v="338"/>
    <x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x v="339"/>
    <x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x v="340"/>
    <x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x v="341"/>
    <x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x v="1"/>
    <x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x v="1"/>
    <x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x v="1"/>
    <x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x v="342"/>
    <x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x v="86"/>
    <x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x v="343"/>
    <x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x v="344"/>
    <x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x v="13"/>
    <x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x v="1"/>
    <x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x v="18"/>
    <x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x v="1"/>
    <x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x v="345"/>
    <x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x v="14"/>
    <x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x v="346"/>
    <x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x v="347"/>
    <x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x v="1"/>
    <x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x v="23"/>
    <x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x v="1"/>
    <x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x v="13"/>
    <x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x v="27"/>
    <x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x v="198"/>
    <x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x v="1"/>
    <x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x v="52"/>
    <x v="0"/>
    <n v="0"/>
    <b v="0"/>
    <s v="music/jazz"/>
    <n v="0"/>
    <s v="-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x v="155"/>
    <x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x v="1"/>
    <x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x v="1"/>
    <x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x v="32"/>
    <x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x v="155"/>
    <x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x v="27"/>
    <x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x v="155"/>
    <x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x v="14"/>
    <x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x v="348"/>
    <x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x v="32"/>
    <x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x v="37"/>
    <x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x v="1"/>
    <x v="0"/>
    <n v="0"/>
    <b v="0"/>
    <s v="music/indie rock"/>
    <n v="0"/>
    <s v="-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x v="349"/>
    <x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x v="1"/>
    <x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x v="13"/>
    <x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x v="1"/>
    <x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x v="350"/>
    <x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x v="70"/>
    <x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x v="1"/>
    <x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x v="27"/>
    <x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x v="351"/>
    <x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x v="13"/>
    <x v="0"/>
    <n v="0"/>
    <b v="0"/>
    <s v="music/indie rock"/>
    <n v="0"/>
    <s v="-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x v="27"/>
    <x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x v="27"/>
    <x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x v="23"/>
    <x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x v="352"/>
    <x v="0"/>
    <n v="0"/>
    <b v="0"/>
    <s v="music/jazz"/>
    <n v="0"/>
    <s v="-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x v="353"/>
    <x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x v="354"/>
    <x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x v="1"/>
    <x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x v="14"/>
    <x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x v="70"/>
    <x v="0"/>
    <n v="0"/>
    <b v="0"/>
    <s v="music/jazz"/>
    <n v="0"/>
    <s v="-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x v="1"/>
    <x v="0"/>
    <n v="0"/>
    <b v="0"/>
    <s v="music/jazz"/>
    <n v="0"/>
    <s v="-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x v="355"/>
    <x v="0"/>
    <n v="0"/>
    <b v="0"/>
    <s v="music/jazz"/>
    <n v="0"/>
    <s v="-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x v="356"/>
    <x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x v="14"/>
    <x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x v="32"/>
    <x v="0"/>
    <n v="0"/>
    <b v="0"/>
    <s v="music/jazz"/>
    <n v="0"/>
    <s v="-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x v="28"/>
    <x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x v="1"/>
    <x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x v="1"/>
    <x v="0"/>
    <n v="0"/>
    <b v="0"/>
    <s v="music/jazz"/>
    <n v="0"/>
    <s v="-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x v="357"/>
    <x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x v="358"/>
    <x v="0"/>
    <n v="0"/>
    <b v="0"/>
    <s v="music/jazz"/>
    <n v="0"/>
    <s v="-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x v="359"/>
    <x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x v="13"/>
    <x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x v="6"/>
    <x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x v="13"/>
    <x v="0"/>
    <n v="0"/>
    <b v="0"/>
    <s v="music/jazz"/>
    <n v="0"/>
    <s v="-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x v="86"/>
    <x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x v="6"/>
    <x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x v="18"/>
    <x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x v="1"/>
    <x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x v="13"/>
    <x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x v="360"/>
    <x v="0"/>
    <n v="0"/>
    <b v="0"/>
    <s v="music/jazz"/>
    <n v="0"/>
    <s v="-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x v="1"/>
    <x v="0"/>
    <n v="0"/>
    <b v="0"/>
    <s v="music/jazz"/>
    <n v="0"/>
    <s v="-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x v="361"/>
    <x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x v="70"/>
    <x v="0"/>
    <n v="0"/>
    <b v="0"/>
    <s v="music/jazz"/>
    <n v="0"/>
    <s v="-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x v="362"/>
    <x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x v="363"/>
    <x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x v="135"/>
    <x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x v="14"/>
    <x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x v="364"/>
    <x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x v="1"/>
    <x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x v="365"/>
    <x v="0"/>
    <n v="0"/>
    <b v="0"/>
    <s v="music/jazz"/>
    <n v="0"/>
    <s v="-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x v="18"/>
    <x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x v="1"/>
    <x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x v="366"/>
    <x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x v="27"/>
    <x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x v="1"/>
    <x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x v="260"/>
    <x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x v="171"/>
    <x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x v="367"/>
    <x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x v="368"/>
    <x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x v="1"/>
    <x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x v="14"/>
    <x v="0"/>
    <n v="0"/>
    <b v="0"/>
    <s v="technology/wearables"/>
    <n v="0"/>
    <s v="-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x v="1"/>
    <x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x v="14"/>
    <x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x v="1"/>
    <x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x v="27"/>
    <x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x v="13"/>
    <x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x v="1"/>
    <x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x v="221"/>
    <x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x v="4"/>
    <x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x v="82"/>
    <x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x v="369"/>
    <x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x v="370"/>
    <x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x v="1"/>
    <x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x v="371"/>
    <x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x v="372"/>
    <x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x v="373"/>
    <x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x v="6"/>
    <x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x v="4"/>
    <x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x v="374"/>
    <x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x v="1"/>
    <x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x v="130"/>
    <x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x v="1"/>
    <x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x v="155"/>
    <x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x v="375"/>
    <x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x v="27"/>
    <x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x v="376"/>
    <x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x v="197"/>
    <x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x v="70"/>
    <x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x v="14"/>
    <x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x v="27"/>
    <x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x v="1"/>
    <x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x v="1"/>
    <x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x v="377"/>
    <x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x v="73"/>
    <x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x v="1"/>
    <x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x v="1"/>
    <x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x v="378"/>
    <x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x v="207"/>
    <x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x v="379"/>
    <x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x v="380"/>
    <x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x v="4"/>
    <x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x v="1"/>
    <x v="0"/>
    <n v="0"/>
    <b v="0"/>
    <s v="technology/wearables"/>
    <n v="0"/>
    <s v="-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x v="1"/>
    <x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x v="1"/>
    <x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x v="381"/>
    <x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x v="130"/>
    <x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x v="382"/>
    <x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x v="383"/>
    <x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x v="384"/>
    <x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x v="385"/>
    <x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x v="13"/>
    <x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x v="125"/>
    <x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x v="386"/>
    <x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x v="82"/>
    <x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x v="27"/>
    <x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x v="387"/>
    <x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x v="70"/>
    <x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x v="1"/>
    <x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x v="105"/>
    <x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x v="388"/>
    <x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x v="389"/>
    <x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x v="1"/>
    <x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x v="1"/>
    <x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x v="390"/>
    <x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x v="27"/>
    <x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x v="27"/>
    <x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x v="391"/>
    <x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x v="78"/>
    <x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x v="171"/>
    <x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x v="392"/>
    <x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x v="198"/>
    <x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x v="1"/>
    <x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x v="1"/>
    <x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x v="393"/>
    <x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x v="394"/>
    <x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x v="1"/>
    <x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x v="1"/>
    <x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x v="1"/>
    <x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x v="23"/>
    <x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x v="395"/>
    <x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x v="1"/>
    <x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x v="396"/>
    <x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x v="397"/>
    <x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x v="60"/>
    <x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x v="1"/>
    <x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x v="1"/>
    <x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x v="272"/>
    <x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x v="398"/>
    <x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x v="1"/>
    <x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x v="399"/>
    <x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x v="400"/>
    <x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x v="23"/>
    <x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x v="401"/>
    <x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x v="1"/>
    <x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x v="52"/>
    <x v="0"/>
    <n v="0"/>
    <b v="0"/>
    <s v="journalism/audio"/>
    <n v="0"/>
    <s v="-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x v="402"/>
    <x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x v="1"/>
    <x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x v="403"/>
    <x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x v="1"/>
    <x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x v="27"/>
    <x v="0"/>
    <n v="0"/>
    <b v="0"/>
    <s v="journalism/audio"/>
    <n v="0"/>
    <s v="-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x v="18"/>
    <x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x v="4"/>
    <x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x v="1"/>
    <x v="0"/>
    <n v="0"/>
    <b v="0"/>
    <s v="journalism/audio"/>
    <n v="0"/>
    <s v="-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x v="1"/>
    <x v="0"/>
    <n v="0"/>
    <b v="0"/>
    <s v="journalism/audio"/>
    <n v="0"/>
    <s v="-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x v="272"/>
    <x v="0"/>
    <n v="0"/>
    <b v="0"/>
    <s v="journalism/audio"/>
    <n v="0"/>
    <s v="-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x v="404"/>
    <x v="0"/>
    <n v="0"/>
    <b v="0"/>
    <s v="journalism/audio"/>
    <n v="0"/>
    <s v="-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x v="37"/>
    <x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x v="405"/>
    <x v="0"/>
    <n v="0"/>
    <b v="0"/>
    <s v="journalism/audio"/>
    <n v="0"/>
    <s v="-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x v="1"/>
    <x v="0"/>
    <n v="0"/>
    <b v="0"/>
    <s v="journalism/audio"/>
    <n v="0"/>
    <s v="-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x v="101"/>
    <x v="0"/>
    <n v="0"/>
    <b v="0"/>
    <s v="journalism/audio"/>
    <n v="0"/>
    <s v="-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x v="18"/>
    <x v="0"/>
    <n v="0"/>
    <b v="0"/>
    <s v="journalism/audio"/>
    <n v="0"/>
    <s v="-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x v="406"/>
    <x v="0"/>
    <n v="0"/>
    <b v="0"/>
    <s v="journalism/audio"/>
    <n v="0"/>
    <s v="-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x v="70"/>
    <x v="0"/>
    <n v="0"/>
    <b v="0"/>
    <s v="journalism/audio"/>
    <n v="0"/>
    <s v="-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x v="1"/>
    <x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x v="407"/>
    <x v="0"/>
    <n v="0"/>
    <b v="0"/>
    <s v="journalism/audio"/>
    <n v="0"/>
    <s v="-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x v="408"/>
    <x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x v="1"/>
    <x v="0"/>
    <n v="0"/>
    <b v="0"/>
    <s v="journalism/audio"/>
    <n v="0"/>
    <s v="-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x v="27"/>
    <x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x v="272"/>
    <x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x v="27"/>
    <x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x v="1"/>
    <x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x v="207"/>
    <x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x v="409"/>
    <x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x v="52"/>
    <x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x v="18"/>
    <x v="0"/>
    <n v="0"/>
    <b v="0"/>
    <s v="games/video games"/>
    <n v="0"/>
    <s v="-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x v="1"/>
    <x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x v="1"/>
    <x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x v="1"/>
    <x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x v="1"/>
    <x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x v="261"/>
    <x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x v="1"/>
    <x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x v="27"/>
    <x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x v="37"/>
    <x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x v="1"/>
    <x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x v="1"/>
    <x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x v="1"/>
    <x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x v="14"/>
    <x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x v="1"/>
    <x v="0"/>
    <n v="0"/>
    <b v="0"/>
    <s v="games/video games"/>
    <n v="0"/>
    <s v="-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x v="70"/>
    <x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x v="1"/>
    <x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x v="1"/>
    <x v="0"/>
    <n v="0"/>
    <b v="0"/>
    <s v="games/video games"/>
    <n v="0"/>
    <s v="-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x v="1"/>
    <x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x v="1"/>
    <x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x v="1"/>
    <x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x v="23"/>
    <x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x v="1"/>
    <x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x v="21"/>
    <x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x v="1"/>
    <x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x v="1"/>
    <x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x v="410"/>
    <x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x v="4"/>
    <x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x v="1"/>
    <x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x v="1"/>
    <x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x v="1"/>
    <x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x v="411"/>
    <x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x v="412"/>
    <x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x v="14"/>
    <x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x v="1"/>
    <x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x v="70"/>
    <x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x v="23"/>
    <x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x v="1"/>
    <x v="0"/>
    <n v="0"/>
    <b v="0"/>
    <s v="games/video games"/>
    <n v="0"/>
    <s v="-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x v="130"/>
    <x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x v="171"/>
    <x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x v="1"/>
    <x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x v="1"/>
    <x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x v="413"/>
    <x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x v="1"/>
    <x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x v="1"/>
    <x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x v="70"/>
    <x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x v="14"/>
    <x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x v="1"/>
    <x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x v="70"/>
    <x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x v="414"/>
    <x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x v="27"/>
    <x v="0"/>
    <n v="0"/>
    <b v="0"/>
    <s v="games/video games"/>
    <n v="0"/>
    <s v="-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x v="23"/>
    <x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x v="60"/>
    <x v="0"/>
    <n v="0"/>
    <b v="0"/>
    <s v="games/video games"/>
    <n v="0"/>
    <s v="-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x v="1"/>
    <x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x v="1"/>
    <x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x v="14"/>
    <x v="0"/>
    <n v="0"/>
    <b v="0"/>
    <s v="games/mobile games"/>
    <n v="0"/>
    <s v="-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x v="1"/>
    <x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x v="172"/>
    <x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x v="1"/>
    <x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x v="1"/>
    <x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x v="28"/>
    <x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x v="1"/>
    <x v="0"/>
    <n v="0"/>
    <b v="0"/>
    <s v="games/mobile games"/>
    <n v="0"/>
    <s v="-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x v="1"/>
    <x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x v="1"/>
    <x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x v="415"/>
    <x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x v="1"/>
    <x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x v="1"/>
    <x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x v="1"/>
    <x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x v="52"/>
    <x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x v="1"/>
    <x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x v="1"/>
    <x v="0"/>
    <n v="0"/>
    <b v="0"/>
    <s v="games/mobile games"/>
    <n v="0"/>
    <s v="-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x v="1"/>
    <x v="0"/>
    <n v="0"/>
    <b v="0"/>
    <s v="games/mobile games"/>
    <n v="0"/>
    <s v="-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x v="1"/>
    <x v="0"/>
    <n v="0"/>
    <b v="0"/>
    <s v="games/mobile games"/>
    <n v="0"/>
    <s v="-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x v="1"/>
    <x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x v="1"/>
    <x v="0"/>
    <n v="0"/>
    <b v="0"/>
    <s v="food/food trucks"/>
    <n v="0"/>
    <s v="-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x v="14"/>
    <x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x v="373"/>
    <x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x v="14"/>
    <x v="0"/>
    <n v="0"/>
    <b v="0"/>
    <s v="food/food trucks"/>
    <n v="0"/>
    <s v="-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x v="18"/>
    <x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x v="1"/>
    <x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x v="14"/>
    <x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x v="1"/>
    <x v="0"/>
    <n v="0"/>
    <b v="0"/>
    <s v="food/food trucks"/>
    <n v="0"/>
    <s v="-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x v="1"/>
    <x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x v="1"/>
    <x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x v="1"/>
    <x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x v="1"/>
    <x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x v="1"/>
    <x v="0"/>
    <n v="0"/>
    <b v="0"/>
    <s v="food/food trucks"/>
    <n v="0"/>
    <s v="-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x v="197"/>
    <x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x v="1"/>
    <x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x v="416"/>
    <x v="0"/>
    <n v="0"/>
    <b v="0"/>
    <s v="food/food trucks"/>
    <n v="0"/>
    <s v="-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x v="207"/>
    <x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x v="32"/>
    <x v="0"/>
    <n v="0"/>
    <b v="0"/>
    <s v="food/food trucks"/>
    <n v="0"/>
    <s v="-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x v="105"/>
    <x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x v="1"/>
    <x v="0"/>
    <n v="0"/>
    <b v="0"/>
    <s v="food/food trucks"/>
    <n v="0"/>
    <s v="-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x v="1"/>
    <x v="0"/>
    <n v="0"/>
    <b v="0"/>
    <s v="food/food trucks"/>
    <n v="0"/>
    <s v="-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x v="417"/>
    <x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x v="418"/>
    <x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x v="105"/>
    <x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x v="1"/>
    <x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x v="1"/>
    <x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x v="1"/>
    <x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x v="419"/>
    <x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x v="1"/>
    <x v="0"/>
    <n v="0"/>
    <b v="0"/>
    <s v="food/food trucks"/>
    <n v="0"/>
    <s v="-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x v="6"/>
    <x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x v="1"/>
    <x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x v="1"/>
    <x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x v="420"/>
    <x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x v="1"/>
    <x v="0"/>
    <n v="0"/>
    <b v="0"/>
    <s v="food/food trucks"/>
    <n v="0"/>
    <s v="-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x v="1"/>
    <x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x v="1"/>
    <x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x v="263"/>
    <x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x v="1"/>
    <x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x v="421"/>
    <x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x v="422"/>
    <x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x v="105"/>
    <x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x v="423"/>
    <x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x v="424"/>
    <x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x v="425"/>
    <x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x v="32"/>
    <x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x v="32"/>
    <x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x v="1"/>
    <x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x v="23"/>
    <x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x v="1"/>
    <x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x v="82"/>
    <x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x v="1"/>
    <x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x v="426"/>
    <x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x v="1"/>
    <x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x v="427"/>
    <x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x v="428"/>
    <x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x v="429"/>
    <x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x v="32"/>
    <x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x v="1"/>
    <x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x v="1"/>
    <x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x v="1"/>
    <x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x v="430"/>
    <x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x v="1"/>
    <x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x v="431"/>
    <x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x v="432"/>
    <x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x v="70"/>
    <x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x v="1"/>
    <x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x v="433"/>
    <x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x v="21"/>
    <x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x v="434"/>
    <x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x v="6"/>
    <x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x v="14"/>
    <x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x v="1"/>
    <x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x v="435"/>
    <x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x v="1"/>
    <x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x v="436"/>
    <x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x v="1"/>
    <x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x v="1"/>
    <x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x v="437"/>
    <x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x v="438"/>
    <x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x v="18"/>
    <x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x v="14"/>
    <x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x v="14"/>
    <x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x v="439"/>
    <x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x v="440"/>
    <x v="0"/>
    <n v="0"/>
    <b v="0"/>
    <s v="music/world music"/>
    <n v="0"/>
    <s v="-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x v="14"/>
    <x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x v="441"/>
    <x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x v="1"/>
    <x v="0"/>
    <n v="0"/>
    <b v="0"/>
    <s v="music/world music"/>
    <n v="0"/>
    <s v="-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x v="442"/>
    <x v="0"/>
    <n v="0"/>
    <b v="0"/>
    <s v="music/world music"/>
    <n v="0"/>
    <s v="-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x v="443"/>
    <x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x v="32"/>
    <x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x v="1"/>
    <x v="0"/>
    <n v="0"/>
    <b v="0"/>
    <s v="music/world music"/>
    <n v="0"/>
    <s v="-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x v="4"/>
    <x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x v="444"/>
    <x v="0"/>
    <n v="0"/>
    <b v="0"/>
    <s v="music/world music"/>
    <n v="0"/>
    <s v="-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x v="52"/>
    <x v="0"/>
    <n v="0"/>
    <b v="0"/>
    <s v="music/world music"/>
    <n v="0"/>
    <s v="-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x v="1"/>
    <x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x v="1"/>
    <x v="0"/>
    <n v="0"/>
    <b v="0"/>
    <s v="music/world music"/>
    <n v="0"/>
    <s v="-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x v="445"/>
    <x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x v="446"/>
    <x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x v="447"/>
    <x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x v="448"/>
    <x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x v="449"/>
    <x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x v="1"/>
    <x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x v="125"/>
    <x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x v="1"/>
    <x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x v="450"/>
    <x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x v="1"/>
    <x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x v="27"/>
    <x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x v="14"/>
    <x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x v="272"/>
    <x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x v="1"/>
    <x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x v="451"/>
    <x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x v="13"/>
    <x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x v="1"/>
    <x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x v="452"/>
    <x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x v="1"/>
    <x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x v="453"/>
    <x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x v="1"/>
    <x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x v="1"/>
    <x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x v="1"/>
    <x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x v="454"/>
    <x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x v="255"/>
    <x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x v="443"/>
    <x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x v="1"/>
    <x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x v="1"/>
    <x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x v="1"/>
    <x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x v="455"/>
    <x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x v="82"/>
    <x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x v="13"/>
    <x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x v="456"/>
    <x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x v="1"/>
    <x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x v="6"/>
    <x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x v="6"/>
    <x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x v="457"/>
    <x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x v="6"/>
    <x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x v="458"/>
    <x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x v="144"/>
    <x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x v="459"/>
    <x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x v="52"/>
    <x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x v="460"/>
    <x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x v="461"/>
    <x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x v="462"/>
    <x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x v="21"/>
    <x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x v="463"/>
    <x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x v="14"/>
    <x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x v="464"/>
    <x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x v="1"/>
    <x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x v="465"/>
    <x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x v="466"/>
    <x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x v="467"/>
    <x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x v="171"/>
    <x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x v="468"/>
    <x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x v="469"/>
    <x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x v="146"/>
    <x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x v="1"/>
    <x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x v="1"/>
    <x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x v="1"/>
    <x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x v="470"/>
    <x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x v="471"/>
    <x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x v="13"/>
    <x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x v="472"/>
    <x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x v="82"/>
    <x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x v="473"/>
    <x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x v="1"/>
    <x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x v="1"/>
    <x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x v="4"/>
    <x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x v="6"/>
    <x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x v="27"/>
    <x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x v="153"/>
    <x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x v="1"/>
    <x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x v="1"/>
    <x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x v="14"/>
    <x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x v="474"/>
    <x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x v="6"/>
    <x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x v="475"/>
    <x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x v="1"/>
    <x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x v="476"/>
    <x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x v="477"/>
    <x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x v="1"/>
    <x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x v="1"/>
    <x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x v="478"/>
    <x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x v="1"/>
    <x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x v="1"/>
    <x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x v="27"/>
    <x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x v="1"/>
    <x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x v="27"/>
    <x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x v="198"/>
    <x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x v="479"/>
    <x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x v="1"/>
    <x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x v="1"/>
    <x v="0"/>
    <n v="0"/>
    <b v="0"/>
    <s v="technology/wearables"/>
    <n v="0"/>
    <s v="-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x v="1"/>
    <x v="0"/>
    <n v="0"/>
    <b v="0"/>
    <s v="technology/wearables"/>
    <n v="0"/>
    <s v="-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x v="1"/>
    <x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x v="1"/>
    <x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x v="6"/>
    <x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x v="1"/>
    <x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x v="1"/>
    <x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x v="125"/>
    <x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x v="1"/>
    <x v="0"/>
    <n v="0"/>
    <b v="0"/>
    <s v="technology/wearables"/>
    <n v="0"/>
    <s v="-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x v="429"/>
    <x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x v="1"/>
    <x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x v="480"/>
    <x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x v="255"/>
    <x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x v="6"/>
    <x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x v="1"/>
    <x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x v="1"/>
    <x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x v="272"/>
    <x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x v="481"/>
    <x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x v="1"/>
    <x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x v="1"/>
    <x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x v="482"/>
    <x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x v="483"/>
    <x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x v="1"/>
    <x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x v="484"/>
    <x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x v="1"/>
    <x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x v="485"/>
    <x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x v="1"/>
    <x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x v="486"/>
    <x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x v="272"/>
    <x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x v="1"/>
    <x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x v="14"/>
    <x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x v="487"/>
    <x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x v="488"/>
    <x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x v="70"/>
    <x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x v="73"/>
    <x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x v="13"/>
    <x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x v="56"/>
    <x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x v="1"/>
    <x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x v="21"/>
    <x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x v="1"/>
    <x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x v="1"/>
    <x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x v="1"/>
    <x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x v="70"/>
    <x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x v="1"/>
    <x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x v="18"/>
    <x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x v="489"/>
    <x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x v="21"/>
    <x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x v="1"/>
    <x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x v="490"/>
    <x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x v="1"/>
    <x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x v="1"/>
    <x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x v="52"/>
    <x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x v="1"/>
    <x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x v="491"/>
    <x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x v="1"/>
    <x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x v="492"/>
    <x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x v="493"/>
    <x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x v="1"/>
    <x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x v="494"/>
    <x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x v="495"/>
    <x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x v="105"/>
    <x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x v="1"/>
    <x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x v="496"/>
    <x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x v="1"/>
    <x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x v="1"/>
    <x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x v="497"/>
    <x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x v="1"/>
    <x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x v="1"/>
    <x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x v="498"/>
    <x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x v="32"/>
    <x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x v="101"/>
    <x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x v="1"/>
    <x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x v="37"/>
    <x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x v="13"/>
    <x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x v="499"/>
    <x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x v="37"/>
    <x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x v="18"/>
    <x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x v="28"/>
    <x v="0"/>
    <n v="0"/>
    <b v="0"/>
    <s v="publishing/translations"/>
    <n v="0"/>
    <s v="-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x v="27"/>
    <x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x v="272"/>
    <x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x v="1"/>
    <x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x v="14"/>
    <x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x v="1"/>
    <x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x v="4"/>
    <x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x v="13"/>
    <x v="0"/>
    <n v="0"/>
    <b v="0"/>
    <s v="publishing/translations"/>
    <n v="0"/>
    <s v="-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x v="500"/>
    <x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x v="1"/>
    <x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x v="1"/>
    <x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x v="37"/>
    <x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x v="1"/>
    <x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x v="1"/>
    <x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x v="1"/>
    <x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x v="501"/>
    <x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x v="1"/>
    <x v="0"/>
    <n v="0"/>
    <b v="0"/>
    <s v="publishing/translations"/>
    <n v="0"/>
    <s v="-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x v="14"/>
    <x v="0"/>
    <n v="0"/>
    <b v="0"/>
    <s v="publishing/translations"/>
    <n v="0"/>
    <s v="-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x v="1"/>
    <x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x v="23"/>
    <x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x v="1"/>
    <x v="0"/>
    <n v="0"/>
    <b v="0"/>
    <s v="publishing/translations"/>
    <n v="0"/>
    <s v="-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x v="105"/>
    <x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x v="18"/>
    <x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x v="1"/>
    <x v="0"/>
    <n v="0"/>
    <b v="0"/>
    <s v="publishing/translations"/>
    <n v="0"/>
    <s v="-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x v="502"/>
    <x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x v="503"/>
    <x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x v="1"/>
    <x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x v="1"/>
    <x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x v="504"/>
    <x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x v="505"/>
    <x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x v="1"/>
    <x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x v="1"/>
    <x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x v="14"/>
    <x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x v="1"/>
    <x v="0"/>
    <n v="0"/>
    <b v="0"/>
    <s v="publishing/translations"/>
    <n v="0"/>
    <s v="-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x v="1"/>
    <x v="0"/>
    <n v="0"/>
    <b v="0"/>
    <s v="publishing/translations"/>
    <n v="0"/>
    <s v="-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x v="14"/>
    <x v="0"/>
    <n v="0"/>
    <b v="0"/>
    <s v="publishing/translations"/>
    <n v="0"/>
    <s v="-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x v="1"/>
    <x v="0"/>
    <n v="0"/>
    <b v="0"/>
    <s v="publishing/translations"/>
    <n v="0"/>
    <s v="-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x v="52"/>
    <x v="0"/>
    <n v="0"/>
    <b v="0"/>
    <s v="publishing/translations"/>
    <n v="0"/>
    <s v="-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x v="1"/>
    <x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x v="506"/>
    <x v="0"/>
    <n v="0"/>
    <b v="0"/>
    <s v="publishing/translations"/>
    <n v="0"/>
    <s v="-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x v="507"/>
    <x v="0"/>
    <n v="0"/>
    <b v="0"/>
    <s v="publishing/translations"/>
    <n v="0"/>
    <s v="-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x v="1"/>
    <x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x v="13"/>
    <x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x v="1"/>
    <x v="0"/>
    <n v="0"/>
    <b v="0"/>
    <s v="publishing/translations"/>
    <n v="0"/>
    <s v="-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x v="135"/>
    <x v="0"/>
    <n v="0"/>
    <b v="0"/>
    <s v="publishing/translations"/>
    <n v="0"/>
    <s v="-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x v="508"/>
    <x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x v="509"/>
    <x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x v="1"/>
    <x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x v="18"/>
    <x v="0"/>
    <n v="0"/>
    <b v="0"/>
    <s v="publishing/translations"/>
    <n v="0"/>
    <s v="-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x v="510"/>
    <x v="0"/>
    <n v="0"/>
    <b v="0"/>
    <s v="publishing/translations"/>
    <n v="0"/>
    <s v="-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x v="511"/>
    <x v="0"/>
    <n v="0"/>
    <b v="0"/>
    <s v="publishing/translations"/>
    <n v="0"/>
    <s v="-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x v="512"/>
    <x v="0"/>
    <n v="0"/>
    <b v="0"/>
    <s v="publishing/translations"/>
    <n v="0"/>
    <s v="-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x v="513"/>
    <x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x v="1"/>
    <x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x v="135"/>
    <x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x v="1"/>
    <x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x v="514"/>
    <x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x v="515"/>
    <x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x v="130"/>
    <x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x v="14"/>
    <x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x v="1"/>
    <x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x v="32"/>
    <x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x v="1"/>
    <x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x v="1"/>
    <x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x v="1"/>
    <x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x v="1"/>
    <x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x v="516"/>
    <x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x v="1"/>
    <x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x v="517"/>
    <x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x v="60"/>
    <x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x v="518"/>
    <x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x v="519"/>
    <x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x v="1"/>
    <x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x v="520"/>
    <x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x v="37"/>
    <x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x v="521"/>
    <x v="0"/>
    <n v="0"/>
    <b v="0"/>
    <s v="publishing/fiction"/>
    <n v="0"/>
    <s v="-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x v="27"/>
    <x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x v="1"/>
    <x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x v="1"/>
    <x v="0"/>
    <n v="0"/>
    <b v="0"/>
    <s v="publishing/fiction"/>
    <n v="0"/>
    <s v="-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x v="1"/>
    <x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x v="13"/>
    <x v="0"/>
    <n v="0"/>
    <b v="0"/>
    <s v="publishing/fiction"/>
    <n v="0"/>
    <s v="-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x v="255"/>
    <x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x v="522"/>
    <x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x v="1"/>
    <x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x v="1"/>
    <x v="0"/>
    <n v="0"/>
    <b v="0"/>
    <s v="publishing/fiction"/>
    <n v="0"/>
    <s v="-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x v="523"/>
    <x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x v="1"/>
    <x v="0"/>
    <n v="0"/>
    <b v="0"/>
    <s v="publishing/fiction"/>
    <n v="0"/>
    <s v="-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x v="14"/>
    <x v="0"/>
    <n v="0"/>
    <b v="0"/>
    <s v="publishing/fiction"/>
    <n v="0"/>
    <s v="-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x v="524"/>
    <x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x v="27"/>
    <x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x v="14"/>
    <x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x v="1"/>
    <x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x v="1"/>
    <x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x v="525"/>
    <x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x v="14"/>
    <x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x v="526"/>
    <x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x v="527"/>
    <x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x v="1"/>
    <x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x v="528"/>
    <x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x v="105"/>
    <x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x v="529"/>
    <x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x v="1"/>
    <x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x v="13"/>
    <x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x v="1"/>
    <x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x v="1"/>
    <x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x v="4"/>
    <x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x v="70"/>
    <x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x v="530"/>
    <x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x v="531"/>
    <x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x v="1"/>
    <x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x v="532"/>
    <x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x v="533"/>
    <x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x v="6"/>
    <x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x v="1"/>
    <x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x v="534"/>
    <x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x v="1"/>
    <x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x v="1"/>
    <x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x v="535"/>
    <x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x v="536"/>
    <x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x v="537"/>
    <x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x v="70"/>
    <x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x v="37"/>
    <x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x v="538"/>
    <x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x v="539"/>
    <x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x v="540"/>
    <x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x v="1"/>
    <x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x v="541"/>
    <x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x v="1"/>
    <x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x v="542"/>
    <x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x v="27"/>
    <x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x v="155"/>
    <x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x v="543"/>
    <x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x v="1"/>
    <x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x v="21"/>
    <x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x v="13"/>
    <x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x v="544"/>
    <x v="0"/>
    <n v="0"/>
    <b v="0"/>
    <s v="photography/nature"/>
    <n v="0"/>
    <s v="-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x v="545"/>
    <x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x v="14"/>
    <x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x v="408"/>
    <x v="0"/>
    <n v="0"/>
    <b v="0"/>
    <s v="photography/nature"/>
    <n v="0"/>
    <s v="-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x v="171"/>
    <x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x v="18"/>
    <x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x v="1"/>
    <x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x v="1"/>
    <x v="0"/>
    <n v="0"/>
    <b v="0"/>
    <s v="photography/nature"/>
    <n v="0"/>
    <s v="-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x v="546"/>
    <x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x v="1"/>
    <x v="0"/>
    <n v="0"/>
    <b v="0"/>
    <s v="photography/nature"/>
    <n v="0"/>
    <s v="-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x v="1"/>
    <x v="0"/>
    <n v="0"/>
    <b v="0"/>
    <s v="photography/nature"/>
    <n v="0"/>
    <s v="-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x v="547"/>
    <x v="0"/>
    <n v="0"/>
    <b v="0"/>
    <s v="photography/nature"/>
    <n v="0"/>
    <s v="-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x v="1"/>
    <x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x v="105"/>
    <x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x v="548"/>
    <x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x v="21"/>
    <x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x v="549"/>
    <x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x v="18"/>
    <x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x v="550"/>
    <x v="0"/>
    <n v="0"/>
    <b v="0"/>
    <s v="publishing/art books"/>
    <n v="0"/>
    <s v="-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x v="130"/>
    <x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x v="551"/>
    <x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x v="1"/>
    <x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x v="552"/>
    <x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x v="553"/>
    <x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x v="6"/>
    <x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x v="1"/>
    <x v="0"/>
    <n v="0"/>
    <b v="0"/>
    <s v="publishing/art books"/>
    <n v="0"/>
    <s v="-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x v="23"/>
    <x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x v="1"/>
    <x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x v="554"/>
    <x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x v="555"/>
    <x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x v="6"/>
    <x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x v="1"/>
    <x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x v="27"/>
    <x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x v="14"/>
    <x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x v="556"/>
    <x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x v="155"/>
    <x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x v="14"/>
    <x v="0"/>
    <n v="0"/>
    <b v="0"/>
    <s v="publishing/art books"/>
    <n v="0"/>
    <s v="-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x v="429"/>
    <x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x v="557"/>
    <x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x v="1"/>
    <x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x v="2"/>
    <x v="0"/>
    <n v="0"/>
    <b v="0"/>
    <s v="photography/places"/>
    <n v="0"/>
    <s v="-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x v="558"/>
    <x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x v="23"/>
    <x v="0"/>
    <n v="0"/>
    <b v="0"/>
    <s v="photography/places"/>
    <n v="0"/>
    <s v="-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x v="1"/>
    <x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x v="559"/>
    <x v="0"/>
    <n v="0"/>
    <b v="0"/>
    <s v="photography/places"/>
    <n v="0"/>
    <s v="-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x v="1"/>
    <x v="0"/>
    <n v="0"/>
    <b v="0"/>
    <s v="photography/places"/>
    <n v="0"/>
    <s v="-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x v="1"/>
    <x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x v="207"/>
    <x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x v="392"/>
    <x v="0"/>
    <n v="0"/>
    <b v="0"/>
    <s v="photography/places"/>
    <n v="0"/>
    <s v="-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x v="1"/>
    <x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x v="560"/>
    <x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x v="561"/>
    <x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x v="125"/>
    <x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x v="1"/>
    <x v="0"/>
    <n v="0"/>
    <b v="0"/>
    <s v="photography/places"/>
    <n v="0"/>
    <s v="-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x v="14"/>
    <x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x v="207"/>
    <x v="0"/>
    <n v="0"/>
    <b v="0"/>
    <s v="photography/places"/>
    <n v="0"/>
    <s v="-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x v="562"/>
    <x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x v="1"/>
    <x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x v="563"/>
    <x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x v="14"/>
    <x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x v="564"/>
    <x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x v="565"/>
    <x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x v="566"/>
    <x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x v="32"/>
    <x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x v="567"/>
    <x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x v="568"/>
    <x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x v="1"/>
    <x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x v="32"/>
    <x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x v="1"/>
    <x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x v="1"/>
    <x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x v="569"/>
    <x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x v="73"/>
    <x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x v="570"/>
    <x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x v="571"/>
    <x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x v="4"/>
    <x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x v="32"/>
    <x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x v="408"/>
    <x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x v="572"/>
    <x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x v="573"/>
    <x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x v="14"/>
    <x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x v="4"/>
    <x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x v="272"/>
    <x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x v="13"/>
    <x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x v="574"/>
    <x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x v="155"/>
    <x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x v="27"/>
    <x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x v="575"/>
    <x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x v="1"/>
    <x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x v="14"/>
    <x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x v="576"/>
    <x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x v="577"/>
    <x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x v="14"/>
    <x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x v="578"/>
    <x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x v="579"/>
    <x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x v="580"/>
    <x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x v="1"/>
    <x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x v="581"/>
    <x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x v="1"/>
    <x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x v="52"/>
    <x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x v="1"/>
    <x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x v="197"/>
    <x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x v="60"/>
    <x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x v="582"/>
    <x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x v="1"/>
    <x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x v="70"/>
    <x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x v="27"/>
    <x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x v="1"/>
    <x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x v="583"/>
    <x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x v="13"/>
    <x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x v="105"/>
    <x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x v="1"/>
    <x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x v="23"/>
    <x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x v="1"/>
    <x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x v="1"/>
    <x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x v="584"/>
    <x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x v="585"/>
    <x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x v="586"/>
    <x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x v="587"/>
    <x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x v="28"/>
    <x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x v="1"/>
    <x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x v="588"/>
    <x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x v="589"/>
    <x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x v="23"/>
    <x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x v="590"/>
    <x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x v="18"/>
    <x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x v="14"/>
    <x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x v="591"/>
    <x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x v="1"/>
    <x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x v="1"/>
    <x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x v="1"/>
    <x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x v="592"/>
    <x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x v="593"/>
    <x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x v="594"/>
    <x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x v="595"/>
    <x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x v="60"/>
    <x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x v="57"/>
    <x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x v="1"/>
    <x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x v="596"/>
    <x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x v="82"/>
    <x v="0"/>
    <n v="0"/>
    <b v="0"/>
    <s v="music/faith"/>
    <n v="0"/>
    <s v="-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x v="56"/>
    <x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x v="536"/>
    <x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x v="70"/>
    <x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x v="82"/>
    <x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x v="597"/>
    <x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x v="207"/>
    <x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x v="70"/>
    <x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x v="23"/>
    <x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x v="598"/>
    <x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x v="599"/>
    <x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x v="600"/>
    <x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x v="601"/>
    <x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x v="602"/>
    <x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x v="23"/>
    <x v="0"/>
    <n v="0"/>
    <b v="0"/>
    <s v="music/faith"/>
    <n v="0"/>
    <s v="-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x v="207"/>
    <x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x v="603"/>
    <x v="0"/>
    <n v="0"/>
    <b v="0"/>
    <s v="music/faith"/>
    <n v="0"/>
    <s v="-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x v="1"/>
    <x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x v="604"/>
    <x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x v="1"/>
    <x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x v="23"/>
    <x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x v="14"/>
    <x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x v="1"/>
    <x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x v="605"/>
    <x v="0"/>
    <n v="0"/>
    <b v="0"/>
    <s v="music/faith"/>
    <n v="0"/>
    <s v="-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x v="14"/>
    <x v="0"/>
    <n v="0"/>
    <b v="0"/>
    <s v="music/faith"/>
    <n v="0"/>
    <s v="-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x v="70"/>
    <x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x v="4"/>
    <x v="0"/>
    <n v="0"/>
    <b v="0"/>
    <s v="music/faith"/>
    <n v="0"/>
    <s v="-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x v="606"/>
    <x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x v="607"/>
    <x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x v="105"/>
    <x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x v="14"/>
    <x v="0"/>
    <n v="0"/>
    <b v="0"/>
    <s v="music/faith"/>
    <n v="0"/>
    <s v="-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x v="1"/>
    <x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x v="1"/>
    <x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x v="608"/>
    <x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x v="198"/>
    <x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x v="609"/>
    <x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x v="610"/>
    <x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x v="1"/>
    <x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x v="13"/>
    <x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x v="1"/>
    <x v="0"/>
    <n v="0"/>
    <b v="0"/>
    <s v="music/faith"/>
    <n v="0"/>
    <s v="-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x v="611"/>
    <x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x v="612"/>
    <x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x v="1"/>
    <x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x v="1"/>
    <x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x v="255"/>
    <x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x v="613"/>
    <x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x v="1"/>
    <x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x v="14"/>
    <x v="0"/>
    <n v="0"/>
    <b v="0"/>
    <s v="music/faith"/>
    <n v="0"/>
    <s v="-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x v="1"/>
    <x v="0"/>
    <n v="0"/>
    <b v="0"/>
    <s v="music/faith"/>
    <n v="0"/>
    <s v="-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x v="614"/>
    <x v="0"/>
    <n v="0"/>
    <b v="0"/>
    <s v="music/faith"/>
    <n v="0"/>
    <s v="-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x v="615"/>
    <x v="0"/>
    <n v="0"/>
    <b v="0"/>
    <s v="music/faith"/>
    <n v="0"/>
    <s v="-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x v="616"/>
    <x v="0"/>
    <n v="0"/>
    <b v="0"/>
    <s v="music/faith"/>
    <n v="0"/>
    <s v="-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x v="1"/>
    <x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x v="1"/>
    <x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x v="13"/>
    <x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x v="1"/>
    <x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x v="1"/>
    <x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x v="617"/>
    <x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x v="1"/>
    <x v="0"/>
    <n v="0"/>
    <b v="0"/>
    <s v="music/faith"/>
    <n v="0"/>
    <s v="-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x v="27"/>
    <x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x v="618"/>
    <x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x v="619"/>
    <x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x v="392"/>
    <x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x v="620"/>
    <x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x v="621"/>
    <x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x v="622"/>
    <x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x v="1"/>
    <x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x v="623"/>
    <x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x v="37"/>
    <x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x v="70"/>
    <x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x v="1"/>
    <x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x v="23"/>
    <x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x v="70"/>
    <x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x v="1"/>
    <x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x v="4"/>
    <x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x v="624"/>
    <x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x v="14"/>
    <x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x v="625"/>
    <x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x v="52"/>
    <x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x v="78"/>
    <x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x v="1"/>
    <x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x v="1"/>
    <x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x v="255"/>
    <x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x v="1"/>
    <x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x v="32"/>
    <x v="1"/>
    <n v="0"/>
    <b v="0"/>
    <s v="photography/photobooks"/>
    <n v="0"/>
    <s v="-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x v="1"/>
    <x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x v="14"/>
    <x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x v="1"/>
    <x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x v="6"/>
    <x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x v="1"/>
    <x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x v="14"/>
    <x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x v="27"/>
    <x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x v="626"/>
    <x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x v="27"/>
    <x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x v="260"/>
    <x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x v="1"/>
    <x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x v="627"/>
    <x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x v="1"/>
    <x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x v="14"/>
    <x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x v="105"/>
    <x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x v="155"/>
    <x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x v="1"/>
    <x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x v="628"/>
    <x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x v="629"/>
    <x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x v="1"/>
    <x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x v="70"/>
    <x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x v="1"/>
    <x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x v="14"/>
    <x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x v="1"/>
    <x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x v="14"/>
    <x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x v="630"/>
    <x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x v="13"/>
    <x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x v="6"/>
    <x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x v="631"/>
    <x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x v="14"/>
    <x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x v="1"/>
    <x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x v="14"/>
    <x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x v="549"/>
    <x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x v="1"/>
    <x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x v="632"/>
    <x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x v="633"/>
    <x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x v="105"/>
    <x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x v="237"/>
    <x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x v="634"/>
    <x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x v="6"/>
    <x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x v="1"/>
    <x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x v="6"/>
    <x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x v="6"/>
    <x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x v="635"/>
    <x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x v="636"/>
    <x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x v="1"/>
    <x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x v="1"/>
    <x v="0"/>
    <n v="0"/>
    <b v="0"/>
    <s v="photography/photobooks"/>
    <n v="0"/>
    <s v="-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x v="1"/>
    <x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x v="60"/>
    <x v="0"/>
    <n v="0"/>
    <b v="0"/>
    <s v="photography/photobooks"/>
    <n v="0"/>
    <s v="-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x v="637"/>
    <x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x v="638"/>
    <x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x v="23"/>
    <x v="0"/>
    <n v="0"/>
    <b v="0"/>
    <s v="photography/photobooks"/>
    <n v="0"/>
    <s v="-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x v="1"/>
    <x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x v="23"/>
    <x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x v="27"/>
    <x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x v="639"/>
    <x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x v="1"/>
    <x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x v="640"/>
    <x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x v="57"/>
    <x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x v="1"/>
    <x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x v="78"/>
    <x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x v="641"/>
    <x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x v="642"/>
    <x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x v="1"/>
    <x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x v="21"/>
    <x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x v="1"/>
    <x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x v="643"/>
    <x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x v="4"/>
    <x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x v="70"/>
    <x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x v="644"/>
    <x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x v="82"/>
    <x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x v="645"/>
    <x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x v="1"/>
    <x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x v="646"/>
    <x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x v="647"/>
    <x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x v="648"/>
    <x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x v="1"/>
    <x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x v="649"/>
    <x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x v="650"/>
    <x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x v="1"/>
    <x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x v="32"/>
    <x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x v="651"/>
    <x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x v="1"/>
    <x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x v="1"/>
    <x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x v="652"/>
    <x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x v="653"/>
    <x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x v="115"/>
    <x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x v="1"/>
    <x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x v="27"/>
    <x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x v="32"/>
    <x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x v="1"/>
    <x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x v="197"/>
    <x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x v="1"/>
    <x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x v="32"/>
    <x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x v="1"/>
    <x v="0"/>
    <n v="0"/>
    <b v="0"/>
    <s v="games/mobile games"/>
    <n v="0"/>
    <s v="-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x v="654"/>
    <x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x v="1"/>
    <x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x v="1"/>
    <x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x v="153"/>
    <x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x v="655"/>
    <x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x v="1"/>
    <x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x v="656"/>
    <x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x v="1"/>
    <x v="0"/>
    <n v="0"/>
    <b v="0"/>
    <s v="games/mobile games"/>
    <n v="0"/>
    <s v="-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x v="657"/>
    <x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x v="237"/>
    <x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x v="1"/>
    <x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x v="658"/>
    <x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x v="52"/>
    <x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x v="14"/>
    <x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x v="1"/>
    <x v="0"/>
    <n v="0"/>
    <b v="0"/>
    <s v="games/mobile games"/>
    <n v="0"/>
    <s v="-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x v="255"/>
    <x v="0"/>
    <n v="0"/>
    <b v="0"/>
    <s v="games/mobile games"/>
    <n v="0"/>
    <s v="-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x v="1"/>
    <x v="0"/>
    <n v="0"/>
    <b v="0"/>
    <s v="games/mobile games"/>
    <n v="0"/>
    <s v="-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x v="23"/>
    <x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x v="659"/>
    <x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x v="207"/>
    <x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x v="660"/>
    <x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x v="70"/>
    <x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x v="661"/>
    <x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x v="662"/>
    <x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x v="13"/>
    <x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x v="663"/>
    <x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x v="664"/>
    <x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x v="135"/>
    <x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x v="1"/>
    <x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x v="665"/>
    <x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x v="1"/>
    <x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x v="666"/>
    <x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x v="105"/>
    <x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x v="1"/>
    <x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x v="1"/>
    <x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x v="667"/>
    <x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x v="668"/>
    <x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x v="23"/>
    <x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x v="669"/>
    <x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x v="670"/>
    <x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x v="1"/>
    <x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x v="14"/>
    <x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x v="27"/>
    <x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x v="1"/>
    <x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x v="1"/>
    <x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x v="21"/>
    <x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x v="1"/>
    <x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x v="1"/>
    <x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x v="671"/>
    <x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x v="1"/>
    <x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x v="1"/>
    <x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x v="1"/>
    <x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x v="672"/>
    <x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x v="52"/>
    <x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x v="673"/>
    <x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x v="1"/>
    <x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x v="6"/>
    <x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x v="1"/>
    <x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x v="674"/>
    <x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x v="1"/>
    <x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x v="1"/>
    <x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x v="675"/>
    <x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x v="676"/>
    <x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x v="677"/>
    <x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x v="678"/>
    <x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x v="679"/>
    <x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x v="1"/>
    <x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x v="221"/>
    <x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x v="14"/>
    <x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x v="680"/>
    <x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x v="32"/>
    <x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x v="1"/>
    <x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x v="681"/>
    <x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x v="682"/>
    <x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x v="683"/>
    <x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x v="684"/>
    <x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x v="685"/>
    <x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x v="70"/>
    <x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x v="686"/>
    <x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x v="1"/>
    <x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x v="459"/>
    <x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x v="27"/>
    <x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x v="1"/>
    <x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x v="4"/>
    <x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x v="130"/>
    <x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x v="687"/>
    <x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x v="688"/>
    <x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x v="1"/>
    <x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x v="105"/>
    <x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x v="13"/>
    <x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x v="263"/>
    <x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x v="689"/>
    <x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x v="690"/>
    <x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x v="691"/>
    <x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x v="392"/>
    <x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x v="1"/>
    <x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x v="70"/>
    <x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x v="692"/>
    <x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x v="1"/>
    <x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x v="693"/>
    <x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x v="1"/>
    <x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x v="6"/>
    <x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x v="1"/>
    <x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x v="694"/>
    <x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x v="1"/>
    <x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x v="1"/>
    <x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x v="695"/>
    <x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x v="1"/>
    <x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x v="130"/>
    <x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x v="696"/>
    <x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x v="13"/>
    <x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x v="697"/>
    <x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x v="14"/>
    <x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x v="1"/>
    <x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x v="1"/>
    <x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x v="698"/>
    <x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x v="699"/>
    <x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x v="700"/>
    <x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x v="144"/>
    <x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x v="1"/>
    <x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x v="13"/>
    <x v="0"/>
    <n v="0"/>
    <b v="0"/>
    <s v="photography/people"/>
    <n v="0"/>
    <s v="-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x v="701"/>
    <x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x v="197"/>
    <x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x v="702"/>
    <x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x v="207"/>
    <x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x v="1"/>
    <x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x v="1"/>
    <x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x v="1"/>
    <x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x v="21"/>
    <x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x v="32"/>
    <x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x v="1"/>
    <x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x v="1"/>
    <x v="0"/>
    <n v="0"/>
    <b v="0"/>
    <s v="photography/people"/>
    <n v="0"/>
    <s v="-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x v="197"/>
    <x v="0"/>
    <n v="0"/>
    <b v="0"/>
    <s v="photography/people"/>
    <n v="0"/>
    <s v="-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x v="52"/>
    <x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x v="1"/>
    <x v="0"/>
    <n v="0"/>
    <b v="0"/>
    <s v="photography/people"/>
    <n v="0"/>
    <s v="-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x v="1"/>
    <x v="0"/>
    <n v="0"/>
    <b v="0"/>
    <s v="photography/people"/>
    <n v="0"/>
    <s v="-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x v="27"/>
    <x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x v="13"/>
    <x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x v="1"/>
    <x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x v="703"/>
    <x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x v="1"/>
    <x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x v="704"/>
    <x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x v="1"/>
    <x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x v="705"/>
    <x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x v="153"/>
    <x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x v="706"/>
    <x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x v="707"/>
    <x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x v="708"/>
    <x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x v="1"/>
    <x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x v="709"/>
    <x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x v="1"/>
    <x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x v="14"/>
    <x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x v="395"/>
    <x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x v="1"/>
    <x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x v="1"/>
    <x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x v="710"/>
    <x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x v="1"/>
    <x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x v="1"/>
    <x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x v="711"/>
    <x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x v="27"/>
    <x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x v="1"/>
    <x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x v="1"/>
    <x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x v="712"/>
    <x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x v="1"/>
    <x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x v="713"/>
    <x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x v="135"/>
    <x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x v="714"/>
    <x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x v="1"/>
    <x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x v="1"/>
    <x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x v="715"/>
    <x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x v="716"/>
    <x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x v="1"/>
    <x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x v="717"/>
    <x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x v="718"/>
    <x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x v="1"/>
    <x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x v="28"/>
    <x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x v="719"/>
    <x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x v="720"/>
    <x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x v="721"/>
    <x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x v="13"/>
    <x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x v="14"/>
    <x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x v="722"/>
    <x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x v="1"/>
    <x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x v="1"/>
    <x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x v="1"/>
    <x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x v="723"/>
    <x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x v="1"/>
    <x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x v="724"/>
    <x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x v="4"/>
    <x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x v="1"/>
    <x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x v="27"/>
    <x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x v="18"/>
    <x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x v="1"/>
    <x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x v="725"/>
    <x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x v="1"/>
    <x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x v="1"/>
    <x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x v="726"/>
    <x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x v="727"/>
    <x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x v="14"/>
    <x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x v="1"/>
    <x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x v="70"/>
    <x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x v="155"/>
    <x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x v="728"/>
    <x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x v="1"/>
    <x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x v="1"/>
    <x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x v="155"/>
    <x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x v="1"/>
    <x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x v="105"/>
    <x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x v="1"/>
    <x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x v="27"/>
    <x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x v="1"/>
    <x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x v="27"/>
    <x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x v="1"/>
    <x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x v="1"/>
    <x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x v="4"/>
    <x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x v="729"/>
    <x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x v="1"/>
    <x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x v="730"/>
    <x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x v="13"/>
    <x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x v="731"/>
    <x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x v="28"/>
    <x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x v="1"/>
    <x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x v="732"/>
    <x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x v="1"/>
    <x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x v="733"/>
    <x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x v="1"/>
    <x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x v="734"/>
    <x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x v="6"/>
    <x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x v="1"/>
    <x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x v="735"/>
    <x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x v="14"/>
    <x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x v="28"/>
    <x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x v="736"/>
    <x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x v="14"/>
    <x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x v="737"/>
    <x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x v="197"/>
    <x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x v="1"/>
    <x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x v="738"/>
    <x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x v="739"/>
    <x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x v="14"/>
    <x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x v="1"/>
    <x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x v="18"/>
    <x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x v="740"/>
    <x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x v="741"/>
    <x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x v="1"/>
    <x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x v="80"/>
    <x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x v="742"/>
    <x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x v="1"/>
    <x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x v="743"/>
    <x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x v="744"/>
    <x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x v="60"/>
    <x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x v="6"/>
    <x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x v="745"/>
    <x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x v="1"/>
    <x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x v="507"/>
    <x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x v="746"/>
    <x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x v="1"/>
    <x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x v="1"/>
    <x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x v="535"/>
    <x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x v="1"/>
    <x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x v="1"/>
    <x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x v="747"/>
    <x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x v="748"/>
    <x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x v="1"/>
    <x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x v="1"/>
    <x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x v="207"/>
    <x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x v="14"/>
    <x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x v="1"/>
    <x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x v="6"/>
    <x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x v="1"/>
    <x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x v="1"/>
    <x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x v="749"/>
    <x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x v="1"/>
    <x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x v="1"/>
    <x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x v="1"/>
    <x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x v="1"/>
    <x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x v="13"/>
    <x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x v="1"/>
    <x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x v="1"/>
    <x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x v="18"/>
    <x v="0"/>
    <n v="0"/>
    <b v="0"/>
    <s v="games/video games"/>
    <n v="0"/>
    <s v="-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x v="272"/>
    <x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x v="750"/>
    <x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x v="429"/>
    <x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x v="13"/>
    <x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x v="60"/>
    <x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x v="409"/>
    <x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x v="23"/>
    <x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x v="751"/>
    <x v="0"/>
    <n v="0"/>
    <b v="0"/>
    <s v="games/video games"/>
    <n v="0"/>
    <s v="-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x v="1"/>
    <x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x v="1"/>
    <x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x v="23"/>
    <x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x v="752"/>
    <x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x v="52"/>
    <x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x v="70"/>
    <x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x v="27"/>
    <x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x v="753"/>
    <x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x v="27"/>
    <x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x v="1"/>
    <x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x v="1"/>
    <x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x v="1"/>
    <x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x v="105"/>
    <x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x v="754"/>
    <x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x v="755"/>
    <x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x v="23"/>
    <x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x v="125"/>
    <x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x v="60"/>
    <x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x v="756"/>
    <x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x v="757"/>
    <x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x v="4"/>
    <x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x v="758"/>
    <x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x v="1"/>
    <x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x v="759"/>
    <x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x v="1"/>
    <x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x v="408"/>
    <x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x v="1"/>
    <x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x v="37"/>
    <x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x v="1"/>
    <x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x v="1"/>
    <x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x v="389"/>
    <x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x v="60"/>
    <x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x v="6"/>
    <x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x v="760"/>
    <x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x v="761"/>
    <x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x v="4"/>
    <x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x v="762"/>
    <x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x v="763"/>
    <x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x v="764"/>
    <x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x v="765"/>
    <x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x v="766"/>
    <x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x v="635"/>
    <x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x v="767"/>
    <x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x v="768"/>
    <x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x v="23"/>
    <x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x v="1"/>
    <x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x v="769"/>
    <x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x v="1"/>
    <x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x v="13"/>
    <x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x v="1"/>
    <x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x v="770"/>
    <x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x v="60"/>
    <x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x v="1"/>
    <x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x v="1"/>
    <x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x v="1"/>
    <x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x v="1"/>
    <x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x v="19"/>
    <x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x v="13"/>
    <x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x v="771"/>
    <x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x v="772"/>
    <x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x v="773"/>
    <x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x v="774"/>
    <x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x v="775"/>
    <x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x v="1"/>
    <x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x v="1"/>
    <x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x v="776"/>
    <x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x v="60"/>
    <x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x v="777"/>
    <x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x v="778"/>
    <x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x v="1"/>
    <x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x v="1"/>
    <x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x v="779"/>
    <x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x v="1"/>
    <x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x v="1"/>
    <x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x v="780"/>
    <x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x v="1"/>
    <x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x v="781"/>
    <x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x v="18"/>
    <x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x v="1"/>
    <x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x v="782"/>
    <x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x v="1"/>
    <x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x v="783"/>
    <x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x v="784"/>
    <x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x v="785"/>
    <x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x v="1"/>
    <x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x v="207"/>
    <x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x v="1"/>
    <x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x v="786"/>
    <x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x v="1"/>
    <x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x v="787"/>
    <x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x v="1"/>
    <x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x v="1"/>
    <x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x v="788"/>
    <x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x v="789"/>
    <x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x v="790"/>
    <x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x v="791"/>
    <x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x v="1"/>
    <x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x v="60"/>
    <x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x v="1"/>
    <x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x v="70"/>
    <x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x v="13"/>
    <x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x v="32"/>
    <x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x v="21"/>
    <x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x v="13"/>
    <x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x v="408"/>
    <x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x v="1"/>
    <x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x v="60"/>
    <x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x v="792"/>
    <x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x v="1"/>
    <x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x v="2"/>
    <x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x v="70"/>
    <x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x v="32"/>
    <x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x v="793"/>
    <x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x v="32"/>
    <x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x v="794"/>
    <x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x v="408"/>
    <x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x v="795"/>
    <x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x v="796"/>
    <x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x v="1"/>
    <x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x v="797"/>
    <x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x v="798"/>
    <x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x v="1"/>
    <x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x v="1"/>
    <x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x v="799"/>
    <x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x v="1"/>
    <x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x v="1"/>
    <x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x v="1"/>
    <x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x v="1"/>
    <x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x v="800"/>
    <x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x v="801"/>
    <x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x v="1"/>
    <x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x v="802"/>
    <x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x v="14"/>
    <x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x v="130"/>
    <x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x v="803"/>
    <x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x v="1"/>
    <x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x v="804"/>
    <x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x v="32"/>
    <x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x v="805"/>
    <x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x v="806"/>
    <x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x v="807"/>
    <x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x v="808"/>
    <x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x v="1"/>
    <x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x v="809"/>
    <x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x v="1"/>
    <x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x v="1"/>
    <x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x v="6"/>
    <x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x v="810"/>
    <x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x v="70"/>
    <x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x v="21"/>
    <x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x v="60"/>
    <x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x v="1"/>
    <x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x v="811"/>
    <x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x v="198"/>
    <x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x v="812"/>
    <x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x v="813"/>
    <x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x v="1"/>
    <x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x v="814"/>
    <x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x v="815"/>
    <x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x v="6"/>
    <x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x v="70"/>
    <x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x v="1"/>
    <x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x v="816"/>
    <x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x v="1"/>
    <x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x v="1"/>
    <x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x v="1"/>
    <x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x v="817"/>
    <x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x v="818"/>
    <x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x v="819"/>
    <x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x v="1"/>
    <x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x v="820"/>
    <x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x v="23"/>
    <x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x v="23"/>
    <x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x v="408"/>
    <x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x v="23"/>
    <x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x v="70"/>
    <x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x v="821"/>
    <x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x v="6"/>
    <x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x v="1"/>
    <x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x v="1"/>
    <x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x v="822"/>
    <x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x v="1"/>
    <x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x v="1"/>
    <x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x v="823"/>
    <x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x v="824"/>
    <x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x v="1"/>
    <x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x v="4"/>
    <x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x v="1"/>
    <x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x v="1"/>
    <x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x v="825"/>
    <x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x v="1"/>
    <x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x v="1"/>
    <x v="0"/>
    <n v="0"/>
    <b v="0"/>
    <s v="technology/web"/>
    <n v="0"/>
    <s v="-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x v="826"/>
    <x v="0"/>
    <n v="0"/>
    <b v="0"/>
    <s v="technology/web"/>
    <n v="0"/>
    <s v="-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x v="827"/>
    <x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x v="1"/>
    <x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x v="828"/>
    <x v="0"/>
    <n v="0"/>
    <b v="0"/>
    <s v="technology/web"/>
    <n v="0"/>
    <s v="-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x v="27"/>
    <x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x v="1"/>
    <x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x v="14"/>
    <x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x v="255"/>
    <x v="0"/>
    <n v="0"/>
    <b v="0"/>
    <s v="technology/web"/>
    <n v="0"/>
    <s v="-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x v="1"/>
    <x v="0"/>
    <n v="0"/>
    <b v="0"/>
    <s v="technology/web"/>
    <n v="0"/>
    <s v="-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x v="1"/>
    <x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x v="14"/>
    <x v="0"/>
    <n v="0"/>
    <b v="0"/>
    <s v="technology/web"/>
    <n v="0"/>
    <s v="-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x v="635"/>
    <x v="0"/>
    <n v="0"/>
    <b v="0"/>
    <s v="technology/web"/>
    <n v="0"/>
    <s v="-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x v="14"/>
    <x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x v="1"/>
    <x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x v="1"/>
    <x v="0"/>
    <n v="0"/>
    <b v="0"/>
    <s v="technology/web"/>
    <n v="0"/>
    <s v="-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x v="1"/>
    <x v="0"/>
    <n v="0"/>
    <b v="0"/>
    <s v="technology/web"/>
    <n v="0"/>
    <s v="-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x v="829"/>
    <x v="0"/>
    <n v="0"/>
    <b v="0"/>
    <s v="technology/web"/>
    <n v="0"/>
    <s v="-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x v="14"/>
    <x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x v="1"/>
    <x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x v="830"/>
    <x v="0"/>
    <n v="0"/>
    <b v="0"/>
    <s v="technology/web"/>
    <n v="0"/>
    <s v="-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x v="1"/>
    <x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x v="27"/>
    <x v="0"/>
    <n v="0"/>
    <b v="0"/>
    <s v="technology/web"/>
    <n v="0"/>
    <s v="-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x v="261"/>
    <x v="0"/>
    <n v="0"/>
    <b v="0"/>
    <s v="technology/web"/>
    <n v="0"/>
    <s v="-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x v="831"/>
    <x v="0"/>
    <n v="0"/>
    <b v="0"/>
    <s v="technology/web"/>
    <n v="0"/>
    <s v="-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x v="1"/>
    <x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x v="130"/>
    <x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x v="627"/>
    <x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x v="1"/>
    <x v="0"/>
    <n v="0"/>
    <b v="0"/>
    <s v="technology/web"/>
    <n v="0"/>
    <s v="-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x v="1"/>
    <x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x v="1"/>
    <x v="0"/>
    <n v="0"/>
    <b v="0"/>
    <s v="technology/web"/>
    <n v="0"/>
    <s v="-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x v="1"/>
    <x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x v="1"/>
    <x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x v="1"/>
    <x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x v="1"/>
    <x v="0"/>
    <n v="0"/>
    <b v="0"/>
    <s v="technology/web"/>
    <n v="0"/>
    <s v="-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x v="1"/>
    <x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x v="18"/>
    <x v="0"/>
    <n v="0"/>
    <b v="0"/>
    <s v="technology/web"/>
    <n v="0"/>
    <s v="-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x v="255"/>
    <x v="0"/>
    <n v="0"/>
    <b v="0"/>
    <s v="technology/web"/>
    <n v="0"/>
    <s v="-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x v="27"/>
    <x v="0"/>
    <n v="0"/>
    <b v="0"/>
    <s v="technology/web"/>
    <n v="0"/>
    <s v="-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x v="1"/>
    <x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x v="1"/>
    <x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x v="37"/>
    <x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x v="1"/>
    <x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x v="18"/>
    <x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x v="1"/>
    <x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x v="14"/>
    <x v="0"/>
    <n v="0"/>
    <b v="0"/>
    <s v="technology/web"/>
    <n v="0"/>
    <s v="-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x v="27"/>
    <x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x v="832"/>
    <x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x v="833"/>
    <x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x v="4"/>
    <x v="0"/>
    <n v="0"/>
    <b v="0"/>
    <s v="technology/web"/>
    <n v="0"/>
    <s v="-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x v="207"/>
    <x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x v="1"/>
    <x v="0"/>
    <n v="0"/>
    <b v="0"/>
    <s v="technology/web"/>
    <n v="0"/>
    <s v="-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x v="1"/>
    <x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x v="1"/>
    <x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x v="834"/>
    <x v="0"/>
    <n v="0"/>
    <b v="0"/>
    <s v="technology/web"/>
    <n v="0"/>
    <s v="-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x v="1"/>
    <x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x v="1"/>
    <x v="0"/>
    <n v="0"/>
    <b v="0"/>
    <s v="technology/web"/>
    <n v="0"/>
    <s v="-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x v="1"/>
    <x v="0"/>
    <n v="0"/>
    <b v="0"/>
    <s v="technology/web"/>
    <n v="0"/>
    <s v="-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x v="6"/>
    <x v="0"/>
    <n v="0"/>
    <b v="0"/>
    <s v="technology/web"/>
    <n v="0"/>
    <s v="-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x v="1"/>
    <x v="0"/>
    <n v="0"/>
    <b v="0"/>
    <s v="technology/web"/>
    <n v="0"/>
    <s v="-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x v="14"/>
    <x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x v="1"/>
    <x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x v="130"/>
    <x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x v="1"/>
    <x v="0"/>
    <n v="0"/>
    <b v="0"/>
    <s v="food/food trucks"/>
    <n v="0"/>
    <s v="-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x v="32"/>
    <x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x v="4"/>
    <x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x v="835"/>
    <x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x v="18"/>
    <x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x v="1"/>
    <x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x v="1"/>
    <x v="0"/>
    <n v="0"/>
    <b v="0"/>
    <s v="food/food trucks"/>
    <n v="0"/>
    <s v="-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x v="1"/>
    <x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x v="73"/>
    <x v="0"/>
    <n v="0"/>
    <b v="0"/>
    <s v="food/food trucks"/>
    <n v="0"/>
    <s v="-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x v="836"/>
    <x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x v="837"/>
    <x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x v="1"/>
    <x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x v="838"/>
    <x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x v="1"/>
    <x v="0"/>
    <n v="0"/>
    <b v="0"/>
    <s v="food/food trucks"/>
    <n v="0"/>
    <s v="-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x v="101"/>
    <x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x v="14"/>
    <x v="0"/>
    <n v="0"/>
    <b v="0"/>
    <s v="food/food trucks"/>
    <n v="0"/>
    <s v="-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x v="28"/>
    <x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x v="1"/>
    <x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x v="207"/>
    <x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x v="1"/>
    <x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x v="1"/>
    <x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x v="839"/>
    <x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x v="14"/>
    <x v="0"/>
    <n v="0"/>
    <b v="0"/>
    <s v="food/food trucks"/>
    <n v="0"/>
    <s v="-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x v="170"/>
    <x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x v="23"/>
    <x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x v="840"/>
    <x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x v="1"/>
    <x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x v="14"/>
    <x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x v="1"/>
    <x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x v="1"/>
    <x v="0"/>
    <n v="0"/>
    <b v="0"/>
    <s v="food/food trucks"/>
    <n v="0"/>
    <s v="-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x v="4"/>
    <x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x v="1"/>
    <x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x v="14"/>
    <x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x v="841"/>
    <x v="0"/>
    <n v="0"/>
    <b v="0"/>
    <s v="food/food trucks"/>
    <n v="0"/>
    <s v="-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x v="197"/>
    <x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x v="1"/>
    <x v="0"/>
    <n v="0"/>
    <b v="0"/>
    <s v="food/food trucks"/>
    <n v="0"/>
    <s v="-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x v="1"/>
    <x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x v="842"/>
    <x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x v="207"/>
    <x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x v="1"/>
    <x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x v="1"/>
    <x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x v="1"/>
    <x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x v="18"/>
    <x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x v="843"/>
    <x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x v="844"/>
    <x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x v="13"/>
    <x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x v="845"/>
    <x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x v="52"/>
    <x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x v="846"/>
    <x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x v="1"/>
    <x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x v="6"/>
    <x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x v="272"/>
    <x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x v="1"/>
    <x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x v="70"/>
    <x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x v="847"/>
    <x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x v="392"/>
    <x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x v="848"/>
    <x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x v="849"/>
    <x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x v="52"/>
    <x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x v="850"/>
    <x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x v="851"/>
    <x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x v="1"/>
    <x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x v="1"/>
    <x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x v="852"/>
    <x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x v="853"/>
    <x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x v="37"/>
    <x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x v="1"/>
    <x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x v="4"/>
    <x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x v="854"/>
    <x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x v="13"/>
    <x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x v="27"/>
    <x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x v="855"/>
    <x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x v="856"/>
    <x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x v="27"/>
    <x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x v="1"/>
    <x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x v="857"/>
    <x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x v="14"/>
    <x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x v="1"/>
    <x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x v="27"/>
    <x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x v="130"/>
    <x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x v="1"/>
    <x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x v="6"/>
    <x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x v="1"/>
    <x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x v="1"/>
    <x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x v="13"/>
    <x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x v="1"/>
    <x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x v="14"/>
    <x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x v="858"/>
    <x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x v="859"/>
    <x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x v="27"/>
    <x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x v="1"/>
    <x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x v="1"/>
    <x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x v="91"/>
    <x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x v="1"/>
    <x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x v="60"/>
    <x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x v="860"/>
    <x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x v="1"/>
    <x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x v="1"/>
    <x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x v="27"/>
    <x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x v="861"/>
    <x v="0"/>
    <n v="0"/>
    <b v="0"/>
    <s v="food/restaurants"/>
    <n v="0"/>
    <s v="-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x v="18"/>
    <x v="0"/>
    <n v="0"/>
    <b v="0"/>
    <s v="food/restaurants"/>
    <n v="0"/>
    <s v="-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x v="70"/>
    <x v="0"/>
    <n v="0"/>
    <b v="0"/>
    <s v="food/restaurants"/>
    <n v="0"/>
    <s v="-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x v="862"/>
    <x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x v="1"/>
    <x v="0"/>
    <n v="0"/>
    <b v="0"/>
    <s v="food/restaurants"/>
    <n v="0"/>
    <s v="-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x v="1"/>
    <x v="0"/>
    <n v="0"/>
    <b v="0"/>
    <s v="food/restaurants"/>
    <n v="0"/>
    <s v="-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x v="863"/>
    <x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x v="14"/>
    <x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x v="1"/>
    <x v="0"/>
    <n v="0"/>
    <b v="0"/>
    <s v="food/restaurants"/>
    <n v="0"/>
    <s v="-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x v="21"/>
    <x v="0"/>
    <n v="0"/>
    <b v="0"/>
    <s v="food/restaurants"/>
    <n v="0"/>
    <s v="-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x v="14"/>
    <x v="0"/>
    <n v="0"/>
    <b v="0"/>
    <s v="food/restaurants"/>
    <n v="0"/>
    <s v="-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x v="644"/>
    <x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x v="1"/>
    <x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x v="18"/>
    <x v="0"/>
    <n v="0"/>
    <b v="0"/>
    <s v="food/restaurants"/>
    <n v="0"/>
    <s v="-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x v="23"/>
    <x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x v="13"/>
    <x v="0"/>
    <n v="0"/>
    <b v="0"/>
    <s v="food/restaurants"/>
    <n v="0"/>
    <s v="-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x v="1"/>
    <x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x v="864"/>
    <x v="0"/>
    <n v="0"/>
    <b v="0"/>
    <s v="food/restaurants"/>
    <n v="0"/>
    <s v="-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x v="32"/>
    <x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x v="865"/>
    <x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x v="18"/>
    <x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x v="866"/>
    <x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x v="1"/>
    <x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x v="867"/>
    <x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x v="868"/>
    <x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x v="869"/>
    <x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x v="135"/>
    <x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x v="870"/>
    <x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x v="871"/>
    <x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x v="1"/>
    <x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x v="872"/>
    <x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x v="873"/>
    <x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x v="172"/>
    <x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x v="32"/>
    <x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x v="14"/>
    <x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x v="874"/>
    <x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x v="14"/>
    <x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x v="14"/>
    <x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x v="14"/>
    <x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x v="875"/>
    <x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x v="876"/>
    <x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x v="1"/>
    <x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x v="877"/>
    <x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x v="878"/>
    <x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x v="70"/>
    <x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x v="879"/>
    <x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x v="880"/>
    <x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x v="881"/>
    <x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x v="882"/>
    <x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x v="1"/>
    <x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x v="14"/>
    <x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x v="883"/>
    <x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x v="105"/>
    <x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x v="27"/>
    <x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x v="1"/>
    <x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x v="884"/>
    <x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x v="885"/>
    <x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x v="1"/>
    <x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x v="1"/>
    <x v="0"/>
    <n v="0"/>
    <b v="0"/>
    <s v="food/food trucks"/>
    <n v="0"/>
    <s v="-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x v="14"/>
    <x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x v="14"/>
    <x v="0"/>
    <n v="0"/>
    <b v="0"/>
    <s v="food/food trucks"/>
    <n v="0"/>
    <s v="-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x v="1"/>
    <x v="0"/>
    <n v="0"/>
    <b v="0"/>
    <s v="food/food trucks"/>
    <n v="0"/>
    <s v="-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x v="886"/>
    <x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x v="1"/>
    <x v="0"/>
    <n v="0"/>
    <b v="0"/>
    <s v="food/food trucks"/>
    <n v="0"/>
    <s v="-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x v="1"/>
    <x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x v="1"/>
    <x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x v="1"/>
    <x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x v="1"/>
    <x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x v="14"/>
    <x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x v="1"/>
    <x v="0"/>
    <n v="0"/>
    <b v="0"/>
    <s v="food/food trucks"/>
    <n v="0"/>
    <s v="-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x v="27"/>
    <x v="0"/>
    <n v="0"/>
    <b v="0"/>
    <s v="food/food trucks"/>
    <n v="0"/>
    <s v="-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x v="32"/>
    <x v="0"/>
    <n v="0"/>
    <b v="0"/>
    <s v="food/food trucks"/>
    <n v="0"/>
    <s v="-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x v="1"/>
    <x v="0"/>
    <n v="0"/>
    <b v="0"/>
    <s v="food/food trucks"/>
    <n v="0"/>
    <s v="-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x v="392"/>
    <x v="0"/>
    <n v="0"/>
    <b v="0"/>
    <s v="food/food trucks"/>
    <n v="0"/>
    <s v="-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x v="37"/>
    <x v="0"/>
    <n v="0"/>
    <b v="0"/>
    <s v="food/food trucks"/>
    <n v="0"/>
    <s v="-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x v="887"/>
    <x v="0"/>
    <n v="0"/>
    <b v="0"/>
    <s v="food/food trucks"/>
    <n v="0"/>
    <s v="-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x v="14"/>
    <x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x v="888"/>
    <x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x v="13"/>
    <x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x v="1"/>
    <x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x v="82"/>
    <x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x v="1"/>
    <x v="0"/>
    <n v="0"/>
    <b v="0"/>
    <s v="food/food trucks"/>
    <n v="0"/>
    <s v="-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x v="1"/>
    <x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x v="1"/>
    <x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x v="1"/>
    <x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x v="889"/>
    <x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x v="70"/>
    <x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x v="408"/>
    <x v="0"/>
    <n v="0"/>
    <b v="0"/>
    <s v="food/food trucks"/>
    <n v="0"/>
    <s v="-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x v="130"/>
    <x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x v="1"/>
    <x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x v="1"/>
    <x v="0"/>
    <n v="0"/>
    <b v="0"/>
    <s v="food/food trucks"/>
    <n v="0"/>
    <s v="-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x v="1"/>
    <x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x v="1"/>
    <x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x v="1"/>
    <x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x v="1"/>
    <x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x v="1"/>
    <x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x v="27"/>
    <x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x v="82"/>
    <x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x v="890"/>
    <x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x v="891"/>
    <x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x v="60"/>
    <x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x v="1"/>
    <x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x v="1"/>
    <x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x v="429"/>
    <x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x v="892"/>
    <x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x v="893"/>
    <x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x v="1"/>
    <x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x v="894"/>
    <x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x v="895"/>
    <x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x v="105"/>
    <x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x v="1"/>
    <x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x v="896"/>
    <x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x v="897"/>
    <x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x v="1"/>
    <x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x v="1"/>
    <x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x v="28"/>
    <x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x v="898"/>
    <x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x v="899"/>
    <x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x v="1"/>
    <x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x v="27"/>
    <x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x v="60"/>
    <x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x v="32"/>
    <x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x v="900"/>
    <x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x v="1"/>
    <x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x v="18"/>
    <x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x v="52"/>
    <x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x v="1"/>
    <x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x v="901"/>
    <x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x v="272"/>
    <x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x v="37"/>
    <x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x v="902"/>
    <x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x v="1"/>
    <x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x v="91"/>
    <x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x v="903"/>
    <x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x v="200"/>
    <x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x v="1"/>
    <x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x v="1"/>
    <x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x v="14"/>
    <x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x v="904"/>
    <x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x v="905"/>
    <x v="0"/>
    <n v="0"/>
    <b v="0"/>
    <s v="technology/space exploration"/>
    <n v="0"/>
    <s v="-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x v="906"/>
    <x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x v="1"/>
    <x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x v="13"/>
    <x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x v="1"/>
    <x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x v="1"/>
    <x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x v="1"/>
    <x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x v="14"/>
    <x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x v="1"/>
    <x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x v="272"/>
    <x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x v="1"/>
    <x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x v="907"/>
    <x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x v="82"/>
    <x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x v="908"/>
    <x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x v="909"/>
    <x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x v="910"/>
    <x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x v="1"/>
    <x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x v="1"/>
    <x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x v="28"/>
    <x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x v="1"/>
    <x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x v="1"/>
    <x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x v="911"/>
    <x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x v="912"/>
    <x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x v="27"/>
    <x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x v="913"/>
    <x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x v="1"/>
    <x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x v="914"/>
    <x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x v="14"/>
    <x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x v="272"/>
    <x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x v="915"/>
    <x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x v="916"/>
    <x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x v="917"/>
    <x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x v="918"/>
    <x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x v="13"/>
    <x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x v="1"/>
    <x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x v="1"/>
    <x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x v="1"/>
    <x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x v="1"/>
    <x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x v="23"/>
    <x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x v="37"/>
    <x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x v="919"/>
    <x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x v="1"/>
    <x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x v="4"/>
    <x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x v="101"/>
    <x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x v="52"/>
    <x v="0"/>
    <n v="0"/>
    <b v="0"/>
    <s v="food/food trucks"/>
    <n v="0"/>
    <s v="-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x v="1"/>
    <x v="0"/>
    <n v="0"/>
    <b v="0"/>
    <s v="food/food trucks"/>
    <n v="0"/>
    <s v="-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x v="920"/>
    <x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x v="1"/>
    <x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x v="27"/>
    <x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x v="27"/>
    <x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x v="70"/>
    <x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x v="1"/>
    <x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x v="1"/>
    <x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x v="130"/>
    <x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x v="417"/>
    <x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x v="921"/>
    <x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x v="1"/>
    <x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x v="1"/>
    <x v="0"/>
    <n v="0"/>
    <b v="0"/>
    <s v="food/food trucks"/>
    <n v="0"/>
    <s v="-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x v="1"/>
    <x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x v="922"/>
    <x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x v="70"/>
    <x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x v="130"/>
    <x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x v="923"/>
    <x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x v="135"/>
    <x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x v="924"/>
    <x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x v="925"/>
    <x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x v="14"/>
    <x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x v="926"/>
    <x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x v="927"/>
    <x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x v="928"/>
    <x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x v="929"/>
    <x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x v="4"/>
    <x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x v="930"/>
    <x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x v="417"/>
    <x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x v="1"/>
    <x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x v="125"/>
    <x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x v="931"/>
    <x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x v="82"/>
    <x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x v="18"/>
    <x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x v="932"/>
    <x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x v="14"/>
    <x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x v="28"/>
    <x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x v="429"/>
    <x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x v="78"/>
    <x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x v="1"/>
    <x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x v="37"/>
    <x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x v="6"/>
    <x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x v="1"/>
    <x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x v="6"/>
    <x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x v="933"/>
    <x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x v="934"/>
    <x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x v="82"/>
    <x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x v="935"/>
    <x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x v="936"/>
    <x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x v="1"/>
    <x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x v="937"/>
    <x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x v="14"/>
    <x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x v="27"/>
    <x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x v="207"/>
    <x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x v="938"/>
    <x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x v="60"/>
    <x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x v="1"/>
    <x v="0"/>
    <n v="0"/>
    <b v="0"/>
    <s v="publishing/children's books"/>
    <n v="0"/>
    <s v="-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x v="1"/>
    <x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x v="14"/>
    <x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x v="1"/>
    <x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x v="939"/>
    <x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x v="1"/>
    <x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x v="23"/>
    <x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x v="940"/>
    <x v="0"/>
    <n v="0"/>
    <b v="0"/>
    <s v="publishing/children's books"/>
    <n v="0"/>
    <s v="-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x v="14"/>
    <x v="0"/>
    <n v="0"/>
    <b v="0"/>
    <s v="publishing/children's books"/>
    <n v="0"/>
    <s v="-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x v="4"/>
    <x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x v="1"/>
    <x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x v="1"/>
    <x v="0"/>
    <n v="0"/>
    <b v="0"/>
    <s v="publishing/children's books"/>
    <n v="0"/>
    <s v="-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x v="1"/>
    <x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x v="1"/>
    <x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x v="21"/>
    <x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x v="60"/>
    <x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x v="87"/>
    <x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x v="1"/>
    <x v="0"/>
    <n v="0"/>
    <b v="0"/>
    <s v="publishing/children's books"/>
    <n v="0"/>
    <s v="-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x v="1"/>
    <x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x v="130"/>
    <x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x v="27"/>
    <x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x v="941"/>
    <x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x v="200"/>
    <x v="0"/>
    <n v="0"/>
    <b v="0"/>
    <s v="publishing/children's books"/>
    <n v="0"/>
    <s v="-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x v="1"/>
    <x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x v="14"/>
    <x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x v="70"/>
    <x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x v="78"/>
    <x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x v="70"/>
    <x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x v="942"/>
    <x v="0"/>
    <n v="0"/>
    <b v="0"/>
    <s v="publishing/children's books"/>
    <n v="0"/>
    <s v="-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x v="21"/>
    <x v="0"/>
    <n v="0"/>
    <b v="0"/>
    <s v="publishing/children's books"/>
    <n v="0"/>
    <s v="-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x v="2"/>
    <x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x v="1"/>
    <x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x v="1"/>
    <x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x v="105"/>
    <x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x v="1"/>
    <x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x v="1"/>
    <x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x v="13"/>
    <x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x v="1"/>
    <x v="0"/>
    <n v="0"/>
    <b v="0"/>
    <s v="publishing/children's books"/>
    <n v="0"/>
    <s v="-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x v="943"/>
    <x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x v="944"/>
    <x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x v="60"/>
    <x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x v="32"/>
    <x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x v="945"/>
    <x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x v="60"/>
    <x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x v="1"/>
    <x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x v="1"/>
    <x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x v="946"/>
    <x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x v="1"/>
    <x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x v="947"/>
    <x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x v="27"/>
    <x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x v="1"/>
    <x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x v="948"/>
    <x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x v="949"/>
    <x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x v="1"/>
    <x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x v="1"/>
    <x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x v="950"/>
    <x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x v="951"/>
    <x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x v="14"/>
    <x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x v="952"/>
    <x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x v="1"/>
    <x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x v="953"/>
    <x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x v="1"/>
    <x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x v="37"/>
    <x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x v="954"/>
    <x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x v="1"/>
    <x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x v="1"/>
    <x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x v="955"/>
    <x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x v="956"/>
    <x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x v="1"/>
    <x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x v="957"/>
    <x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x v="37"/>
    <x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x v="1"/>
    <x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x v="1"/>
    <x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x v="958"/>
    <x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x v="4"/>
    <x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x v="52"/>
    <x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x v="1"/>
    <x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x v="959"/>
    <x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x v="1"/>
    <x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x v="207"/>
    <x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x v="960"/>
    <x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x v="961"/>
    <x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x v="1"/>
    <x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x v="962"/>
    <x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x v="963"/>
    <x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x v="964"/>
    <x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x v="272"/>
    <x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x v="965"/>
    <x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x v="1"/>
    <x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x v="966"/>
    <x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x v="967"/>
    <x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x v="21"/>
    <x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x v="968"/>
    <x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x v="969"/>
    <x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x v="198"/>
    <x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x v="970"/>
    <x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x v="971"/>
    <x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x v="972"/>
    <x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x v="197"/>
    <x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x v="973"/>
    <x v="0"/>
    <n v="0"/>
    <b v="0"/>
    <s v="theater/plays"/>
    <n v="0"/>
    <s v="-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x v="974"/>
    <x v="0"/>
    <n v="0"/>
    <b v="0"/>
    <s v="theater/plays"/>
    <n v="0"/>
    <s v="-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x v="1"/>
    <x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x v="14"/>
    <x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x v="27"/>
    <x v="0"/>
    <n v="0"/>
    <b v="0"/>
    <s v="theater/plays"/>
    <n v="0"/>
    <s v="-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x v="14"/>
    <x v="0"/>
    <n v="0"/>
    <b v="0"/>
    <s v="theater/plays"/>
    <n v="0"/>
    <s v="-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x v="1"/>
    <x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x v="1"/>
    <x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x v="1"/>
    <x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x v="975"/>
    <x v="0"/>
    <n v="0"/>
    <b v="0"/>
    <s v="theater/plays"/>
    <n v="0"/>
    <s v="-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x v="1"/>
    <x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x v="14"/>
    <x v="0"/>
    <n v="0"/>
    <b v="0"/>
    <s v="theater/plays"/>
    <n v="0"/>
    <s v="-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x v="52"/>
    <x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x v="976"/>
    <x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x v="977"/>
    <x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x v="978"/>
    <x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x v="979"/>
    <x v="0"/>
    <n v="0"/>
    <b v="0"/>
    <s v="theater/plays"/>
    <n v="0"/>
    <s v="-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x v="14"/>
    <x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x v="14"/>
    <x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x v="60"/>
    <x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x v="1"/>
    <x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x v="14"/>
    <x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x v="980"/>
    <x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x v="14"/>
    <x v="0"/>
    <n v="0"/>
    <b v="0"/>
    <s v="theater/plays"/>
    <n v="0"/>
    <s v="-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x v="981"/>
    <x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x v="982"/>
    <x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x v="1"/>
    <x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x v="1"/>
    <x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x v="1"/>
    <x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x v="52"/>
    <x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x v="14"/>
    <x v="0"/>
    <n v="0"/>
    <b v="0"/>
    <s v="theater/plays"/>
    <n v="0"/>
    <s v="-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x v="1"/>
    <x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x v="1"/>
    <x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x v="1"/>
    <x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x v="1"/>
    <x v="0"/>
    <n v="0"/>
    <b v="0"/>
    <s v="theater/plays"/>
    <n v="0"/>
    <s v="-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x v="983"/>
    <x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x v="14"/>
    <x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x v="1"/>
    <x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x v="984"/>
    <x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x v="28"/>
    <x v="0"/>
    <n v="0"/>
    <b v="0"/>
    <s v="theater/plays"/>
    <n v="0"/>
    <s v="-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x v="1"/>
    <x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x v="985"/>
    <x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x v="1"/>
    <x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x v="70"/>
    <x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x v="986"/>
    <x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x v="1"/>
    <x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x v="987"/>
    <x v="0"/>
    <n v="0"/>
    <b v="0"/>
    <s v="theater/plays"/>
    <n v="0"/>
    <s v="-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x v="1"/>
    <x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x v="988"/>
    <x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x v="82"/>
    <x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x v="989"/>
    <x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x v="990"/>
    <x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x v="82"/>
    <x v="0"/>
    <n v="0"/>
    <b v="0"/>
    <s v="theater/plays"/>
    <n v="0"/>
    <s v="-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x v="991"/>
    <x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x v="992"/>
    <x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x v="993"/>
    <x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x v="1"/>
    <x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x v="14"/>
    <x v="0"/>
    <n v="0"/>
    <b v="0"/>
    <s v="theater/plays"/>
    <n v="0"/>
    <s v="-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x v="1"/>
    <x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x v="14"/>
    <x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x v="1"/>
    <x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x v="14"/>
    <x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x v="994"/>
    <x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x v="60"/>
    <x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x v="995"/>
    <x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x v="14"/>
    <x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x v="1"/>
    <x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x v="996"/>
    <x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x v="14"/>
    <x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x v="4"/>
    <x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x v="1"/>
    <x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x v="14"/>
    <x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x v="130"/>
    <x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x v="23"/>
    <x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x v="57"/>
    <x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x v="19"/>
    <x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x v="272"/>
    <x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x v="1"/>
    <x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x v="23"/>
    <x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x v="1"/>
    <x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x v="27"/>
    <x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x v="997"/>
    <x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x v="998"/>
    <x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x v="1"/>
    <x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x v="60"/>
    <x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x v="999"/>
    <x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x v="1"/>
    <x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x v="1"/>
    <x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x v="1"/>
    <x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x v="1000"/>
    <x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x v="1001"/>
    <x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x v="1"/>
    <x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x v="1"/>
    <x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x v="1002"/>
    <x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x v="1003"/>
    <x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x v="1"/>
    <x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x v="1"/>
    <x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x v="1004"/>
    <x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x v="4"/>
    <x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x v="1"/>
    <x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x v="1005"/>
    <x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x v="1"/>
    <x v="0"/>
    <n v="0"/>
    <b v="0"/>
    <s v="theater/spaces"/>
    <n v="0"/>
    <s v="-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x v="1"/>
    <x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x v="1"/>
    <x v="0"/>
    <n v="0"/>
    <b v="0"/>
    <s v="theater/spaces"/>
    <n v="0"/>
    <s v="-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x v="1"/>
    <x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x v="1006"/>
    <x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x v="14"/>
    <x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x v="18"/>
    <x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x v="1"/>
    <x v="0"/>
    <n v="0"/>
    <b v="0"/>
    <s v="theater/spaces"/>
    <n v="0"/>
    <s v="-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x v="27"/>
    <x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x v="1007"/>
    <x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x v="1"/>
    <x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x v="1008"/>
    <x v="0"/>
    <n v="0"/>
    <b v="0"/>
    <s v="theater/spaces"/>
    <n v="0"/>
    <s v="-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x v="1"/>
    <x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x v="1"/>
    <x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x v="130"/>
    <x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x v="130"/>
    <x v="0"/>
    <n v="0"/>
    <b v="0"/>
    <s v="theater/spaces"/>
    <n v="0"/>
    <s v="-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x v="1"/>
    <x v="0"/>
    <n v="0"/>
    <b v="0"/>
    <s v="theater/spaces"/>
    <n v="0"/>
    <s v="-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x v="1"/>
    <x v="0"/>
    <n v="0"/>
    <b v="0"/>
    <s v="theater/spaces"/>
    <n v="0"/>
    <s v="-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x v="1009"/>
    <x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x v="1010"/>
    <x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x v="1"/>
    <x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x v="1011"/>
    <x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x v="1"/>
    <x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x v="1"/>
    <x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x v="70"/>
    <x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x v="1012"/>
    <x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x v="1013"/>
    <x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x v="1"/>
    <x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x v="1"/>
    <x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x v="1014"/>
    <x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x v="1015"/>
    <x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x v="1016"/>
    <x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x v="1017"/>
    <x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x v="1018"/>
    <x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x v="1019"/>
    <x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x v="1020"/>
    <x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x v="1021"/>
    <x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x v="1022"/>
    <x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x v="27"/>
    <x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x v="1"/>
    <x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x v="28"/>
    <x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x v="1"/>
    <x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x v="1023"/>
    <x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x v="82"/>
    <x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x v="1024"/>
    <x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x v="1"/>
    <x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x v="1025"/>
    <x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x v="6"/>
    <x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x v="36"/>
    <x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x v="1"/>
    <x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x v="1"/>
    <x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x v="1"/>
    <x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x v="1"/>
    <x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x v="14"/>
    <x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x v="1026"/>
    <x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x v="1027"/>
    <x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x v="1028"/>
    <x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x v="1029"/>
    <x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x v="1"/>
    <x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x v="1"/>
    <x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x v="1030"/>
    <x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x v="13"/>
    <x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x v="1"/>
    <x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x v="1"/>
    <x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x v="32"/>
    <x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x v="1"/>
    <x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x v="18"/>
    <x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x v="14"/>
    <x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x v="1031"/>
    <x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x v="32"/>
    <x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x v="1"/>
    <x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x v="1032"/>
    <x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x v="1033"/>
    <x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x v="14"/>
    <x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x v="1"/>
    <x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x v="1034"/>
    <x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x v="1035"/>
    <x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x v="14"/>
    <x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x v="1036"/>
    <x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x v="27"/>
    <x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x v="27"/>
    <x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x v="1"/>
    <x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x v="1037"/>
    <x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x v="60"/>
    <x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x v="23"/>
    <x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x v="1"/>
    <x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x v="1038"/>
    <x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x v="1"/>
    <x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x v="14"/>
    <x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x v="1"/>
    <x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x v="1"/>
    <x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x v="1039"/>
    <x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x v="1"/>
    <x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x v="1040"/>
    <x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x v="1041"/>
    <x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x v="14"/>
    <x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x v="1042"/>
    <x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x v="1043"/>
    <x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x v="1"/>
    <x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x v="1"/>
    <x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x v="1044"/>
    <x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x v="21"/>
    <x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x v="1"/>
    <x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x v="1045"/>
    <x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x v="1046"/>
    <x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x v="1047"/>
    <x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x v="1"/>
    <x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x v="1"/>
    <x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x v="1"/>
    <x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x v="1048"/>
    <x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x v="1049"/>
    <x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x v="1050"/>
    <x v="0"/>
    <n v="0"/>
    <b v="0"/>
    <s v="theater/spaces"/>
    <n v="0"/>
    <s v="-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x v="14"/>
    <x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x v="14"/>
    <x v="0"/>
    <n v="0"/>
    <b v="0"/>
    <s v="theater/spaces"/>
    <n v="0"/>
    <s v="-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x v="70"/>
    <x v="0"/>
    <n v="0"/>
    <b v="0"/>
    <s v="theater/spaces"/>
    <n v="0"/>
    <s v="-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x v="78"/>
    <x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x v="1"/>
    <x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x v="1"/>
    <x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x v="1"/>
    <x v="0"/>
    <n v="0"/>
    <b v="0"/>
    <s v="theater/spaces"/>
    <n v="0"/>
    <s v="-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x v="1051"/>
    <x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x v="6"/>
    <x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x v="1052"/>
    <x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x v="37"/>
    <x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x v="1"/>
    <x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x v="1"/>
    <x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x v="1"/>
    <x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x v="1"/>
    <x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x v="32"/>
    <x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x v="1053"/>
    <x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x v="1054"/>
    <x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x v="1055"/>
    <x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x v="1"/>
    <x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x v="78"/>
    <x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x v="14"/>
    <x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x v="1"/>
    <x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x v="1"/>
    <x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x v="23"/>
    <x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x v="28"/>
    <x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x v="1"/>
    <x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x v="18"/>
    <x v="0"/>
    <n v="0"/>
    <b v="0"/>
    <s v="theater/spaces"/>
    <n v="0"/>
    <s v="-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x v="1056"/>
    <x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x v="1057"/>
    <x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x v="1"/>
    <x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x v="14"/>
    <x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x v="28"/>
    <x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x v="1058"/>
    <x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x v="1059"/>
    <x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x v="130"/>
    <x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x v="1"/>
    <x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x v="1060"/>
    <x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x v="1061"/>
    <x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x v="14"/>
    <x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x v="14"/>
    <x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x v="1"/>
    <x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x v="1062"/>
    <x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x v="1063"/>
    <x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x v="1"/>
    <x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x v="1"/>
    <x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x v="1064"/>
    <x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x v="78"/>
    <x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x v="14"/>
    <x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x v="1065"/>
    <x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x v="1066"/>
    <x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x v="1067"/>
    <x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x v="408"/>
    <x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x v="82"/>
    <x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x v="6"/>
    <x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x v="4"/>
    <x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x v="105"/>
    <x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x v="14"/>
    <x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x v="1"/>
    <x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x v="14"/>
    <x v="0"/>
    <n v="0"/>
    <b v="0"/>
    <s v="theater/spaces"/>
    <n v="0"/>
    <s v="-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x v="1"/>
    <x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x v="60"/>
    <x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x v="1068"/>
    <x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x v="1069"/>
    <x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x v="23"/>
    <x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x v="130"/>
    <x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x v="14"/>
    <x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x v="1070"/>
    <x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x v="1"/>
    <x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x v="14"/>
    <x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x v="1"/>
    <x v="0"/>
    <n v="0"/>
    <b v="0"/>
    <s v="theater/spaces"/>
    <n v="0"/>
    <s v="-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x v="23"/>
    <x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x v="1"/>
    <x v="0"/>
    <n v="0"/>
    <b v="0"/>
    <s v="theater/spaces"/>
    <n v="0"/>
    <s v="-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x v="207"/>
    <x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x v="144"/>
    <x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x v="1071"/>
    <x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x v="23"/>
    <x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x v="82"/>
    <x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x v="70"/>
    <x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x v="1072"/>
    <x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x v="36"/>
    <x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x v="1073"/>
    <x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x v="1074"/>
    <x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x v="1069"/>
    <x v="0"/>
    <n v="0"/>
    <b v="0"/>
    <s v="theater/plays"/>
    <n v="0"/>
    <s v="-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x v="1075"/>
    <x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x v="23"/>
    <x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x v="1076"/>
    <x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x v="23"/>
    <x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x v="48"/>
    <x v="0"/>
    <n v="0"/>
    <b v="0"/>
    <s v="theater/plays"/>
    <n v="0"/>
    <s v="-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x v="1077"/>
    <x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x v="82"/>
    <x v="0"/>
    <n v="0"/>
    <b v="0"/>
    <s v="theater/plays"/>
    <n v="0"/>
    <s v="-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x v="392"/>
    <x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x v="198"/>
    <x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x v="1078"/>
    <x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x v="1079"/>
    <x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x v="1080"/>
    <x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x v="1"/>
    <x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x v="1"/>
    <x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x v="1081"/>
    <x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x v="70"/>
    <x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x v="1"/>
    <x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x v="6"/>
    <x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x v="1082"/>
    <x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x v="1"/>
    <x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x v="1083"/>
    <x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x v="1084"/>
    <x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x v="1"/>
    <x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x v="1085"/>
    <x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x v="1"/>
    <x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x v="155"/>
    <x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x v="1086"/>
    <x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x v="1087"/>
    <x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x v="60"/>
    <x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x v="1088"/>
    <x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x v="1089"/>
    <x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x v="1090"/>
    <x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x v="1"/>
    <x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x v="1"/>
    <x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x v="1"/>
    <x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x v="60"/>
    <x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x v="14"/>
    <x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x v="1091"/>
    <x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x v="1"/>
    <x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x v="1"/>
    <x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x v="37"/>
    <x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x v="1"/>
    <x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x v="1092"/>
    <x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x v="1093"/>
    <x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x v="19"/>
    <x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x v="1"/>
    <x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x v="408"/>
    <x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x v="1094"/>
    <x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x v="52"/>
    <x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x v="32"/>
    <x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x v="1"/>
    <x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x v="13"/>
    <x v="0"/>
    <n v="0"/>
    <b v="0"/>
    <s v="theater/musical"/>
    <n v="0"/>
    <s v="-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x v="14"/>
    <x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x v="1095"/>
    <x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x v="27"/>
    <x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x v="1"/>
    <x v="0"/>
    <n v="0"/>
    <b v="0"/>
    <s v="theater/musical"/>
    <n v="0"/>
    <s v="-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x v="1"/>
    <x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x v="1096"/>
    <x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x v="1"/>
    <x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x v="373"/>
    <x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x v="1097"/>
    <x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x v="1098"/>
    <x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x v="32"/>
    <x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x v="1099"/>
    <x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x v="1"/>
    <x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x v="1100"/>
    <x v="0"/>
    <n v="0"/>
    <b v="0"/>
    <s v="theater/musical"/>
    <n v="0"/>
    <s v="-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x v="1"/>
    <x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x v="1"/>
    <x v="0"/>
    <n v="0"/>
    <b v="0"/>
    <s v="theater/musical"/>
    <n v="0"/>
    <s v="-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x v="82"/>
    <x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x v="32"/>
    <x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x v="1101"/>
    <x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x v="1102"/>
    <x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x v="1103"/>
    <x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x v="1"/>
    <x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x v="4"/>
    <x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x v="1104"/>
    <x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x v="1105"/>
    <x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x v="1106"/>
    <x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x v="1"/>
    <x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x v="1107"/>
    <x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x v="91"/>
    <x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x v="1108"/>
    <x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x v="6"/>
    <x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x v="1109"/>
    <x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x v="1"/>
    <x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x v="1110"/>
    <x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x v="1111"/>
    <x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x v="1"/>
    <x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x v="1"/>
    <x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x v="1112"/>
    <x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x v="18"/>
    <x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x v="1113"/>
    <x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x v="1"/>
    <x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x v="1114"/>
    <x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x v="1"/>
    <x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x v="1115"/>
    <x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x v="1"/>
    <x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x v="1"/>
    <x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x v="1116"/>
    <x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x v="1"/>
    <x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x v="1117"/>
    <x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x v="1118"/>
    <x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x v="1119"/>
    <x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x v="1"/>
    <x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x v="1120"/>
    <x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x v="13"/>
    <x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x v="1121"/>
    <x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x v="1122"/>
    <x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x v="1"/>
    <x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x v="70"/>
    <x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x v="1"/>
    <x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x v="18"/>
    <x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x v="1"/>
    <x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x v="1"/>
    <x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x v="1123"/>
    <x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x v="23"/>
    <x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x v="1"/>
    <x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x v="1124"/>
    <x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x v="1"/>
    <x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x v="1"/>
    <x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x v="1125"/>
    <x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x v="153"/>
    <x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x v="1"/>
    <x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x v="1126"/>
    <x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x v="1127"/>
    <x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x v="1128"/>
    <x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x v="1129"/>
    <x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x v="1130"/>
    <x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x v="1"/>
    <x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x v="200"/>
    <x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x v="1131"/>
    <x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x v="1"/>
    <x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x v="18"/>
    <x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x v="13"/>
    <x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x v="1132"/>
    <x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x v="1133"/>
    <x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x v="1134"/>
    <x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x v="1135"/>
    <x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x v="13"/>
    <x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x v="1"/>
    <x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x v="207"/>
    <x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x v="1136"/>
    <x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x v="1"/>
    <x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x v="707"/>
    <x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x v="1137"/>
    <x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x v="1138"/>
    <x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x v="1139"/>
    <x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x v="1"/>
    <x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x v="37"/>
    <x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x v="1140"/>
    <x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x v="272"/>
    <x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x v="1"/>
    <x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x v="1141"/>
    <x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x v="197"/>
    <x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x v="1"/>
    <x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x v="1"/>
    <x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x v="1"/>
    <x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x v="1142"/>
    <x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x v="1143"/>
    <x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x v="1144"/>
    <x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x v="1"/>
    <x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x v="32"/>
    <x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x v="1145"/>
    <x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x v="1"/>
    <x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x v="1146"/>
    <x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x v="1"/>
    <x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x v="1"/>
    <x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x v="1147"/>
    <x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x v="1"/>
    <x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x v="32"/>
    <x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x v="105"/>
    <x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x v="1"/>
    <x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x v="1"/>
    <x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x v="1148"/>
    <x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x v="1149"/>
    <x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x v="1150"/>
    <x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x v="1"/>
    <x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x v="1151"/>
    <x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x v="1"/>
    <x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x v="1152"/>
    <x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x v="27"/>
    <x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x v="1"/>
    <x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x v="1153"/>
    <x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x v="1154"/>
    <x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x v="1"/>
    <x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x v="60"/>
    <x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x v="820"/>
    <x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x v="23"/>
    <x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x v="1"/>
    <x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x v="1155"/>
    <x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x v="1156"/>
    <x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x v="70"/>
    <x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x v="6"/>
    <x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x v="1"/>
    <x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x v="36"/>
    <x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x v="1"/>
    <x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x v="1157"/>
    <x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x v="536"/>
    <x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x v="1158"/>
    <x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x v="32"/>
    <x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x v="1"/>
    <x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x v="37"/>
    <x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x v="1159"/>
    <x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x v="1160"/>
    <x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x v="1161"/>
    <x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x v="1"/>
    <x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x v="1162"/>
    <x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x v="408"/>
    <x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x v="1163"/>
    <x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x v="1164"/>
    <x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x v="1165"/>
    <x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x v="1166"/>
    <x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x v="1167"/>
    <x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x v="1168"/>
    <x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x v="1169"/>
    <x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x v="1170"/>
    <x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x v="1171"/>
    <x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x v="1"/>
    <x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x v="1"/>
    <x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x v="18"/>
    <x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x v="27"/>
    <x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x v="1172"/>
    <x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x v="1173"/>
    <x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x v="1174"/>
    <x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x v="1175"/>
    <x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x v="1176"/>
    <x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x v="1"/>
    <x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x v="1"/>
    <x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x v="37"/>
    <x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x v="1177"/>
    <x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x v="14"/>
    <x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x v="1178"/>
    <x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x v="272"/>
    <x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x v="1179"/>
    <x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x v="1180"/>
    <x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x v="1"/>
    <x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x v="635"/>
    <x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x v="82"/>
    <x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x v="1181"/>
    <x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x v="1182"/>
    <x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x v="1183"/>
    <x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x v="1184"/>
    <x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x v="23"/>
    <x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x v="1185"/>
    <x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x v="52"/>
    <x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x v="1186"/>
    <x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x v="1"/>
    <x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x v="1"/>
    <x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x v="1187"/>
    <x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x v="1"/>
    <x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x v="1"/>
    <x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x v="21"/>
    <x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x v="1188"/>
    <x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x v="78"/>
    <x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x v="1189"/>
    <x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x v="1"/>
    <x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x v="1190"/>
    <x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x v="1191"/>
    <x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x v="1192"/>
    <x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x v="1193"/>
    <x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x v="1"/>
    <x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x v="27"/>
    <x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x v="1"/>
    <x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x v="1194"/>
    <x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x v="1"/>
    <x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x v="52"/>
    <x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x v="1195"/>
    <x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x v="27"/>
    <x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x v="1"/>
    <x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x v="1"/>
    <x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x v="1196"/>
    <x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x v="1197"/>
    <x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x v="52"/>
    <x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x v="1"/>
    <x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x v="1198"/>
    <x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x v="1199"/>
    <x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x v="1200"/>
    <x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x v="1201"/>
    <x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x v="1202"/>
    <x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x v="1"/>
    <x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x v="1203"/>
    <x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x v="1204"/>
    <x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x v="1"/>
    <x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x v="1205"/>
    <x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x v="1"/>
    <x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x v="1206"/>
    <x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x v="429"/>
    <x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x v="1207"/>
    <x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x v="1"/>
    <x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x v="1208"/>
    <x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x v="60"/>
    <x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x v="1"/>
    <x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x v="1"/>
    <x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x v="1209"/>
    <x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x v="1210"/>
    <x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x v="1"/>
    <x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x v="1211"/>
    <x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x v="1212"/>
    <x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x v="1"/>
    <x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x v="1213"/>
    <x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x v="1214"/>
    <x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x v="1215"/>
    <x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x v="1216"/>
    <x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x v="1"/>
    <x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x v="1"/>
    <x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x v="1217"/>
    <x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x v="272"/>
    <x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x v="1218"/>
    <x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x v="392"/>
    <x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x v="1"/>
    <x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x v="1219"/>
    <x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x v="82"/>
    <x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x v="83"/>
    <x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x v="1220"/>
    <x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x v="14"/>
    <x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x v="1"/>
    <x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x v="1"/>
    <x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x v="1221"/>
    <x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x v="1222"/>
    <x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x v="1223"/>
    <x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x v="1"/>
    <x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x v="60"/>
    <x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x v="1224"/>
    <x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x v="1225"/>
    <x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x v="1226"/>
    <x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x v="1"/>
    <x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x v="1227"/>
    <x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x v="130"/>
    <x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x v="207"/>
    <x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x v="1228"/>
    <x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x v="1"/>
    <x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x v="1229"/>
    <x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x v="1230"/>
    <x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x v="1231"/>
    <x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x v="1232"/>
    <x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x v="1"/>
    <x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x v="1233"/>
    <x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x v="1234"/>
    <x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x v="1235"/>
    <x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x v="1236"/>
    <x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x v="1"/>
    <x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x v="1237"/>
    <x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x v="644"/>
    <x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x v="1"/>
    <x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x v="1"/>
    <x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x v="1"/>
    <x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x v="1"/>
    <x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x v="1238"/>
    <x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x v="1"/>
    <x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x v="1239"/>
    <x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x v="1240"/>
    <x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x v="1"/>
    <x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x v="32"/>
    <x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x v="6"/>
    <x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x v="1241"/>
    <x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x v="1242"/>
    <x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x v="1243"/>
    <x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x v="4"/>
    <x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x v="1244"/>
    <x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x v="1245"/>
    <x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x v="1246"/>
    <x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x v="1247"/>
    <x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x v="37"/>
    <x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x v="1248"/>
    <x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x v="1"/>
    <x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x v="13"/>
    <x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x v="1249"/>
    <x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x v="27"/>
    <x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x v="1"/>
    <x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x v="1250"/>
    <x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x v="1251"/>
    <x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x v="52"/>
    <x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x v="1252"/>
    <x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x v="130"/>
    <x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x v="1253"/>
    <x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x v="1254"/>
    <x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x v="1"/>
    <x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x v="1255"/>
    <x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x v="1256"/>
    <x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x v="1257"/>
    <x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x v="1"/>
    <x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x v="1258"/>
    <x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x v="1"/>
    <x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x v="1259"/>
    <x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x v="1260"/>
    <x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x v="1261"/>
    <x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x v="1262"/>
    <x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x v="1263"/>
    <x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x v="1264"/>
    <x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x v="52"/>
    <x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x v="1265"/>
    <x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x v="1266"/>
    <x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x v="1"/>
    <x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x v="1267"/>
    <x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x v="171"/>
    <x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x v="6"/>
    <x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x v="1268"/>
    <x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x v="1269"/>
    <x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x v="1270"/>
    <x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x v="272"/>
    <x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x v="32"/>
    <x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x v="1"/>
    <x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x v="37"/>
    <x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x v="14"/>
    <x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x v="1"/>
    <x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x v="1"/>
    <x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x v="1"/>
    <x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x v="1271"/>
    <x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x v="1272"/>
    <x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x v="1273"/>
    <x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x v="272"/>
    <x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x v="1"/>
    <x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x v="1274"/>
    <x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x v="1"/>
    <x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x v="1275"/>
    <x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x v="1276"/>
    <x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x v="171"/>
    <x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x v="14"/>
    <x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x v="417"/>
    <x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x v="1277"/>
    <x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x v="1278"/>
    <x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x v="1279"/>
    <x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x v="1280"/>
    <x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x v="1281"/>
    <x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x v="1282"/>
    <x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x v="1283"/>
    <x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x v="1"/>
    <x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x v="1"/>
    <x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x v="1"/>
    <x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x v="1"/>
    <x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x v="1"/>
    <x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x v="1284"/>
    <x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x v="1"/>
    <x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x v="1"/>
    <x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x v="13"/>
    <x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x v="13"/>
    <x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x v="1285"/>
    <x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x v="197"/>
    <x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x v="1286"/>
    <x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x v="1"/>
    <x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x v="23"/>
    <x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x v="1287"/>
    <x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x v="60"/>
    <x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x v="60"/>
    <x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x v="130"/>
    <x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x v="1"/>
    <x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x v="1"/>
    <x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x v="14"/>
    <x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x v="1288"/>
    <x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x v="1289"/>
    <x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x v="37"/>
    <x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x v="1"/>
    <x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x v="1290"/>
    <x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x v="1291"/>
    <x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x v="1292"/>
    <x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x v="37"/>
    <x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x v="1293"/>
    <x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x v="32"/>
    <x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x v="1294"/>
    <x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x v="1295"/>
    <x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x v="1296"/>
    <x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x v="272"/>
    <x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x v="1"/>
    <x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x v="14"/>
    <x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x v="18"/>
    <x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x v="1297"/>
    <x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x v="1"/>
    <x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x v="1"/>
    <x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x v="1298"/>
    <x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x v="1299"/>
    <x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x v="207"/>
    <x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x v="1"/>
    <x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x v="1"/>
    <x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x v="2"/>
    <x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x v="1"/>
    <x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x v="1"/>
    <x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x v="1"/>
    <x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x v="70"/>
    <x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x v="1300"/>
    <x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x v="1"/>
    <x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x v="1301"/>
    <x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x v="1302"/>
    <x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x v="1303"/>
    <x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x v="1304"/>
    <x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x v="1305"/>
    <x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x v="14"/>
    <x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x v="1"/>
    <x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x v="32"/>
    <x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x v="1306"/>
    <x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x v="197"/>
    <x v="0"/>
    <n v="0"/>
    <b v="0"/>
    <s v="theater/musical"/>
    <n v="0"/>
    <s v="-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x v="1307"/>
    <x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x v="18"/>
    <x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x v="1308"/>
    <x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x v="52"/>
    <x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x v="1309"/>
    <x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x v="1310"/>
    <x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x v="1"/>
    <x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x v="6"/>
    <x v="0"/>
    <n v="0"/>
    <b v="0"/>
    <s v="theater/musical"/>
    <n v="0"/>
    <s v="-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x v="1"/>
    <x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x v="82"/>
    <x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x v="1311"/>
    <x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x v="1"/>
    <x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x v="1312"/>
    <x v="0"/>
    <n v="0"/>
    <b v="0"/>
    <s v="theater/musical"/>
    <n v="0"/>
    <s v="-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x v="1313"/>
    <x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x v="198"/>
    <x v="0"/>
    <n v="0"/>
    <b v="0"/>
    <s v="theater/musical"/>
    <n v="0"/>
    <s v="-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x v="1314"/>
    <x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x v="18"/>
    <x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x v="1315"/>
    <x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x v="27"/>
    <x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x v="1"/>
    <x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x v="48"/>
    <x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x v="32"/>
    <x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x v="1316"/>
    <x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x v="1317"/>
    <x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x v="1"/>
    <x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x v="1318"/>
    <x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x v="1319"/>
    <x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x v="1320"/>
    <x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x v="1321"/>
    <x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x v="1322"/>
    <x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x v="1323"/>
    <x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x v="37"/>
    <x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x v="1324"/>
    <x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x v="23"/>
    <x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x v="197"/>
    <x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x v="60"/>
    <x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x v="1325"/>
    <x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x v="1326"/>
    <x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x v="1"/>
    <x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x v="1327"/>
    <x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x v="1"/>
    <x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x v="1328"/>
    <x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x v="1329"/>
    <x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x v="1"/>
    <x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x v="1330"/>
    <x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x v="14"/>
    <x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x v="1331"/>
    <x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x v="19"/>
    <x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x v="1332"/>
    <x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x v="6"/>
    <x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x v="1333"/>
    <x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x v="32"/>
    <x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x v="2"/>
    <x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x v="1334"/>
    <x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x v="1"/>
    <x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x v="1"/>
    <x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x v="1335"/>
    <x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x v="1336"/>
    <x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x v="1"/>
    <x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x v="1"/>
    <x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x v="1337"/>
    <x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x v="13"/>
    <x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x v="1338"/>
    <x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x v="1339"/>
    <x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x v="1340"/>
    <x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x v="1341"/>
    <x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x v="52"/>
    <x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x v="14"/>
    <x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x v="32"/>
    <x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x v="1"/>
    <x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x v="1"/>
    <x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x v="1342"/>
    <x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x v="1"/>
    <x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x v="1343"/>
    <x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x v="1344"/>
    <x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x v="14"/>
    <x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x v="1345"/>
    <x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x v="21"/>
    <x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x v="1346"/>
    <x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x v="60"/>
    <x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x v="1"/>
    <x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x v="37"/>
    <x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x v="1347"/>
    <x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x v="1348"/>
    <x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x v="52"/>
    <x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x v="1349"/>
    <x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x v="1350"/>
    <x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x v="1"/>
    <x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x v="105"/>
    <x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x v="1"/>
    <x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x v="1"/>
    <x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x v="36"/>
    <x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x v="80"/>
    <x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x v="1351"/>
    <x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x v="13"/>
    <x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x v="1352"/>
    <x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x v="1353"/>
    <x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x v="1354"/>
    <x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x v="1355"/>
    <x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x v="1"/>
    <x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x v="392"/>
    <x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x v="1"/>
    <x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x v="1356"/>
    <x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x v="1357"/>
    <x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x v="1358"/>
    <x v="0"/>
    <n v="0"/>
    <b v="0"/>
    <s v="theater/plays"/>
    <n v="0"/>
    <s v="-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x v="14"/>
    <x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x v="1"/>
    <x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x v="1359"/>
    <x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x v="1360"/>
    <x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x v="1361"/>
    <x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x v="52"/>
    <x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x v="1362"/>
    <x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x v="1"/>
    <x v="0"/>
    <n v="0"/>
    <b v="0"/>
    <s v="theater/plays"/>
    <n v="0"/>
    <s v="-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x v="1"/>
    <x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x v="1"/>
    <x v="0"/>
    <n v="0"/>
    <b v="0"/>
    <s v="theater/plays"/>
    <n v="0"/>
    <s v="-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x v="1363"/>
    <x v="0"/>
    <n v="0"/>
    <b v="0"/>
    <s v="theater/plays"/>
    <n v="0"/>
    <s v="-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x v="1"/>
    <x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x v="1"/>
    <x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x v="1364"/>
    <x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x v="1365"/>
    <x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x v="1366"/>
    <x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x v="1367"/>
    <x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x v="82"/>
    <x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x v="1368"/>
    <x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x v="1369"/>
    <x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x v="1370"/>
    <x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x v="1"/>
    <x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x v="1"/>
    <x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x v="52"/>
    <x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x v="1371"/>
    <x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x v="14"/>
    <x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x v="37"/>
    <x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x v="1372"/>
    <x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x v="37"/>
    <x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x v="70"/>
    <x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x v="1373"/>
    <x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x v="1"/>
    <x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x v="6"/>
    <x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x v="1374"/>
    <x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x v="1"/>
    <x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x v="1"/>
    <x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x v="1"/>
    <x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x v="1375"/>
    <x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x v="1376"/>
    <x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x v="1377"/>
    <x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x v="200"/>
    <x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x v="1378"/>
    <x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x v="1379"/>
    <x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x v="1380"/>
    <x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x v="14"/>
    <x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x v="207"/>
    <x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x v="1381"/>
    <x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x v="37"/>
    <x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x v="1382"/>
    <x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x v="1383"/>
    <x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x v="1"/>
    <x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x v="1384"/>
    <x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x v="1"/>
    <x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x v="1385"/>
    <x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x v="1386"/>
    <x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x v="429"/>
    <x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x v="13"/>
    <x v="0"/>
    <n v="0"/>
    <b v="0"/>
    <s v="theater/musical"/>
    <n v="0"/>
    <s v="-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x v="14"/>
    <x v="0"/>
    <n v="0"/>
    <b v="0"/>
    <s v="theater/musical"/>
    <n v="0"/>
    <s v="-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x v="1"/>
    <x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x v="32"/>
    <x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x v="1"/>
    <x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x v="1387"/>
    <x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x v="14"/>
    <x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x v="1"/>
    <x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x v="1"/>
    <x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x v="1"/>
    <x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x v="1388"/>
    <x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x v="105"/>
    <x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x v="1"/>
    <x v="0"/>
    <n v="0"/>
    <b v="0"/>
    <s v="theater/musical"/>
    <n v="0"/>
    <s v="-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x v="1"/>
    <x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x v="1389"/>
    <x v="0"/>
    <n v="0"/>
    <b v="0"/>
    <s v="theater/musical"/>
    <n v="0"/>
    <s v="-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x v="14"/>
    <x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x v="52"/>
    <x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x v="408"/>
    <x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x v="82"/>
    <x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x v="1390"/>
    <x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x v="23"/>
    <x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x v="1391"/>
    <x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x v="1392"/>
    <x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x v="1393"/>
    <x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x v="1394"/>
    <x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x v="1395"/>
    <x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x v="1"/>
    <x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x v="1396"/>
    <x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x v="23"/>
    <x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x v="1397"/>
    <x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x v="1"/>
    <x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x v="429"/>
    <x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x v="1398"/>
    <x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x v="1399"/>
    <x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x v="1400"/>
    <x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x v="32"/>
    <x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x v="1"/>
    <x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x v="1401"/>
    <x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x v="28"/>
    <x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x v="52"/>
    <x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x v="60"/>
    <x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x v="80"/>
    <x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x v="27"/>
    <x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x v="1402"/>
    <x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x v="1"/>
    <x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x v="32"/>
    <x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x v="1403"/>
    <x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x v="260"/>
    <x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x v="1"/>
    <x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x v="14"/>
    <x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x v="208"/>
    <x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x v="14"/>
    <x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x v="1"/>
    <x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x v="37"/>
    <x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x v="1404"/>
    <x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x v="1"/>
    <x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x v="1405"/>
    <x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x v="27"/>
    <x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x v="1"/>
    <x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x v="1"/>
    <x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x v="1"/>
    <x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x v="1"/>
    <x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x v="208"/>
    <x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x v="6"/>
    <x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x v="1"/>
    <x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x v="23"/>
    <x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x v="70"/>
    <x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x v="1406"/>
    <x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x v="1407"/>
    <x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x v="1408"/>
    <x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x v="1"/>
    <x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x v="1409"/>
    <x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x v="1410"/>
    <x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x v="28"/>
    <x v="0"/>
    <n v="0"/>
    <b v="0"/>
    <s v="theater/plays"/>
    <n v="0"/>
    <s v="-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x v="171"/>
    <x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x v="1411"/>
    <x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x v="1412"/>
    <x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x v="1"/>
    <x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x v="37"/>
    <x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x v="1413"/>
    <x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x v="1"/>
    <x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x v="101"/>
    <x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x v="78"/>
    <x v="0"/>
    <n v="0"/>
    <b v="0"/>
    <s v="theater/musical"/>
    <n v="0"/>
    <s v="-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x v="1"/>
    <x v="0"/>
    <n v="0"/>
    <b v="0"/>
    <s v="theater/musical"/>
    <n v="0"/>
    <s v="-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x v="1414"/>
    <x v="0"/>
    <n v="0"/>
    <b v="0"/>
    <s v="theater/musical"/>
    <n v="0"/>
    <s v="-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x v="1415"/>
    <x v="0"/>
    <n v="0"/>
    <b v="0"/>
    <s v="theater/musical"/>
    <n v="0"/>
    <s v="-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x v="1"/>
    <x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x v="1"/>
    <x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x v="1416"/>
    <x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x v="1"/>
    <x v="0"/>
    <n v="0"/>
    <b v="0"/>
    <s v="theater/musical"/>
    <n v="0"/>
    <s v="-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x v="1417"/>
    <x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x v="1"/>
    <x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x v="1418"/>
    <x v="0"/>
    <n v="0"/>
    <b v="0"/>
    <s v="theater/musical"/>
    <n v="0"/>
    <s v="-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x v="1"/>
    <x v="0"/>
    <n v="0"/>
    <b v="0"/>
    <s v="theater/musical"/>
    <n v="0"/>
    <s v="-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x v="1419"/>
    <x v="0"/>
    <n v="0"/>
    <b v="0"/>
    <s v="theater/musical"/>
    <n v="0"/>
    <s v="-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x v="1"/>
    <x v="0"/>
    <n v="0"/>
    <b v="0"/>
    <s v="theater/musical"/>
    <n v="0"/>
    <s v="-"/>
    <x v="1"/>
    <x v="40"/>
  </r>
  <r>
    <n v="3886"/>
    <s v="a (Canceled)"/>
    <n v="1"/>
    <n v="10000"/>
    <n v="0"/>
    <x v="1"/>
    <x v="2"/>
    <s v="AUD"/>
    <n v="1418275702"/>
    <x v="3866"/>
    <n v="1415683702"/>
    <x v="3886"/>
    <x v="1"/>
    <x v="0"/>
    <n v="0"/>
    <b v="0"/>
    <s v="theater/musical"/>
    <n v="0"/>
    <s v="-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x v="1420"/>
    <x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x v="1"/>
    <x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x v="1421"/>
    <x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x v="14"/>
    <x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x v="1422"/>
    <x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x v="1423"/>
    <x v="0"/>
    <n v="0"/>
    <b v="0"/>
    <s v="theater/plays"/>
    <n v="0"/>
    <s v="-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x v="1424"/>
    <x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x v="1425"/>
    <x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x v="105"/>
    <x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x v="60"/>
    <x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x v="1"/>
    <x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x v="1426"/>
    <x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x v="52"/>
    <x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x v="1"/>
    <x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x v="4"/>
    <x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x v="673"/>
    <x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x v="1427"/>
    <x v="0"/>
    <n v="0"/>
    <b v="0"/>
    <s v="theater/plays"/>
    <n v="0"/>
    <s v="-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x v="1428"/>
    <x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x v="1429"/>
    <x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x v="1430"/>
    <x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x v="1431"/>
    <x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x v="21"/>
    <x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x v="1"/>
    <x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x v="1"/>
    <x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x v="13"/>
    <x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x v="1432"/>
    <x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x v="13"/>
    <x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x v="1433"/>
    <x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x v="1"/>
    <x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x v="1"/>
    <x v="0"/>
    <n v="0"/>
    <b v="0"/>
    <s v="theater/plays"/>
    <n v="0"/>
    <s v="-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x v="1"/>
    <x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x v="1434"/>
    <x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x v="1435"/>
    <x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x v="18"/>
    <x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x v="1436"/>
    <x v="0"/>
    <n v="0"/>
    <b v="0"/>
    <s v="theater/plays"/>
    <n v="0"/>
    <s v="-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x v="1437"/>
    <x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x v="272"/>
    <x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x v="1"/>
    <x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x v="1"/>
    <x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x v="1"/>
    <x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x v="1"/>
    <x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x v="1438"/>
    <x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x v="1"/>
    <x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x v="1439"/>
    <x v="0"/>
    <n v="0"/>
    <b v="0"/>
    <s v="theater/plays"/>
    <n v="0"/>
    <s v="-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x v="37"/>
    <x v="0"/>
    <n v="0"/>
    <b v="0"/>
    <s v="theater/plays"/>
    <n v="0"/>
    <s v="-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x v="70"/>
    <x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x v="1440"/>
    <x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x v="1441"/>
    <x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x v="14"/>
    <x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x v="13"/>
    <x v="0"/>
    <n v="0"/>
    <b v="0"/>
    <s v="theater/plays"/>
    <n v="0"/>
    <s v="-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x v="272"/>
    <x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x v="105"/>
    <x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x v="1442"/>
    <x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x v="27"/>
    <x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x v="1443"/>
    <x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x v="14"/>
    <x v="0"/>
    <n v="0"/>
    <b v="0"/>
    <s v="theater/plays"/>
    <n v="0"/>
    <s v="-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x v="1444"/>
    <x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x v="1"/>
    <x v="0"/>
    <n v="0"/>
    <b v="0"/>
    <s v="theater/plays"/>
    <n v="0"/>
    <s v="-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x v="1"/>
    <x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x v="1445"/>
    <x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x v="1"/>
    <x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x v="14"/>
    <x v="0"/>
    <n v="0"/>
    <b v="0"/>
    <s v="theater/plays"/>
    <n v="0"/>
    <s v="-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x v="1"/>
    <x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x v="1446"/>
    <x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x v="82"/>
    <x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x v="14"/>
    <x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x v="1447"/>
    <x v="0"/>
    <n v="0"/>
    <b v="0"/>
    <s v="theater/plays"/>
    <n v="0"/>
    <s v="-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x v="14"/>
    <x v="0"/>
    <n v="0"/>
    <b v="0"/>
    <s v="theater/plays"/>
    <n v="0"/>
    <s v="-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x v="13"/>
    <x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x v="1448"/>
    <x v="0"/>
    <n v="0"/>
    <b v="0"/>
    <s v="theater/plays"/>
    <n v="0"/>
    <s v="-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x v="292"/>
    <x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x v="1449"/>
    <x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x v="1"/>
    <x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x v="1"/>
    <x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x v="36"/>
    <x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x v="37"/>
    <x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x v="13"/>
    <x v="0"/>
    <n v="0"/>
    <b v="0"/>
    <s v="theater/plays"/>
    <n v="0"/>
    <s v="-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x v="82"/>
    <x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x v="82"/>
    <x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x v="1450"/>
    <x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x v="1"/>
    <x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x v="14"/>
    <x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x v="1451"/>
    <x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x v="1"/>
    <x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x v="1"/>
    <x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x v="14"/>
    <x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x v="1452"/>
    <x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x v="1"/>
    <x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x v="1"/>
    <x v="0"/>
    <n v="0"/>
    <b v="0"/>
    <s v="theater/plays"/>
    <n v="0"/>
    <s v="-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x v="1453"/>
    <x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x v="1"/>
    <x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x v="14"/>
    <x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x v="1454"/>
    <x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x v="1"/>
    <x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x v="14"/>
    <x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x v="14"/>
    <x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x v="1455"/>
    <x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x v="1456"/>
    <x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x v="1457"/>
    <x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x v="1458"/>
    <x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x v="2"/>
    <x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x v="21"/>
    <x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x v="18"/>
    <x v="0"/>
    <n v="0"/>
    <b v="0"/>
    <s v="theater/plays"/>
    <n v="0"/>
    <s v="-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x v="1"/>
    <x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x v="1"/>
    <x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x v="197"/>
    <x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x v="1"/>
    <x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x v="1"/>
    <x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x v="1459"/>
    <x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x v="1460"/>
    <x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x v="207"/>
    <x v="0"/>
    <n v="0"/>
    <b v="0"/>
    <s v="theater/plays"/>
    <n v="0"/>
    <s v="-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x v="70"/>
    <x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x v="1461"/>
    <x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x v="130"/>
    <x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x v="1462"/>
    <x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x v="1"/>
    <x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x v="1"/>
    <x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x v="1"/>
    <x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x v="14"/>
    <x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x v="37"/>
    <x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x v="1463"/>
    <x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x v="1"/>
    <x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x v="4"/>
    <x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x v="644"/>
    <x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x v="1"/>
    <x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x v="1"/>
    <x v="0"/>
    <n v="0"/>
    <b v="0"/>
    <s v="theater/plays"/>
    <n v="0"/>
    <s v="-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x v="1"/>
    <x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x v="21"/>
    <x v="0"/>
    <n v="0"/>
    <b v="0"/>
    <s v="theater/plays"/>
    <n v="0"/>
    <s v="-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x v="1"/>
    <x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x v="1"/>
    <x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x v="1"/>
    <x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x v="1"/>
    <x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x v="1464"/>
    <x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x v="23"/>
    <x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x v="14"/>
    <x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x v="1465"/>
    <x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x v="627"/>
    <x v="0"/>
    <n v="0"/>
    <b v="0"/>
    <s v="theater/plays"/>
    <n v="0"/>
    <s v="-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x v="1"/>
    <x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x v="14"/>
    <x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x v="28"/>
    <x v="0"/>
    <n v="0"/>
    <b v="0"/>
    <s v="theater/plays"/>
    <n v="0"/>
    <s v="-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x v="1466"/>
    <x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x v="1"/>
    <x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x v="1"/>
    <x v="0"/>
    <n v="0"/>
    <b v="0"/>
    <s v="theater/plays"/>
    <n v="0"/>
    <s v="-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x v="1467"/>
    <x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x v="115"/>
    <x v="0"/>
    <n v="0"/>
    <b v="0"/>
    <s v="theater/plays"/>
    <n v="0"/>
    <s v="-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x v="28"/>
    <x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x v="1468"/>
    <x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x v="23"/>
    <x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x v="1"/>
    <x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x v="1469"/>
    <x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x v="1470"/>
    <x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x v="14"/>
    <x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x v="1471"/>
    <x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x v="1472"/>
    <x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x v="14"/>
    <x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x v="1473"/>
    <x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x v="21"/>
    <x v="0"/>
    <n v="0"/>
    <b v="0"/>
    <s v="theater/plays"/>
    <n v="0"/>
    <s v="-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x v="1474"/>
    <x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x v="1"/>
    <x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x v="1"/>
    <x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x v="1475"/>
    <x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x v="820"/>
    <x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x v="1"/>
    <x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x v="1"/>
    <x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x v="1476"/>
    <x v="0"/>
    <n v="0"/>
    <b v="0"/>
    <s v="theater/plays"/>
    <n v="0"/>
    <s v="-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x v="14"/>
    <x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x v="1477"/>
    <x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x v="1478"/>
    <x v="0"/>
    <n v="0"/>
    <b v="0"/>
    <s v="theater/plays"/>
    <n v="0"/>
    <s v="-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x v="1"/>
    <x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x v="1479"/>
    <x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x v="1480"/>
    <x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x v="1481"/>
    <x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x v="1482"/>
    <x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x v="1483"/>
    <x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x v="82"/>
    <x v="0"/>
    <n v="0"/>
    <b v="0"/>
    <s v="theater/plays"/>
    <n v="0"/>
    <s v="-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x v="1"/>
    <x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x v="1"/>
    <x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x v="1"/>
    <x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x v="1"/>
    <x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x v="1"/>
    <x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x v="4"/>
    <x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x v="1484"/>
    <x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x v="1485"/>
    <x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x v="1486"/>
    <x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x v="1"/>
    <x v="0"/>
    <n v="0"/>
    <b v="0"/>
    <s v="theater/plays"/>
    <n v="0"/>
    <s v="-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x v="14"/>
    <x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x v="1487"/>
    <x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x v="13"/>
    <x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x v="1488"/>
    <x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x v="1489"/>
    <x v="0"/>
    <n v="0"/>
    <b v="0"/>
    <s v="theater/plays"/>
    <n v="0"/>
    <s v="-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x v="1"/>
    <x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x v="1"/>
    <x v="0"/>
    <n v="0"/>
    <b v="0"/>
    <s v="theater/plays"/>
    <n v="0"/>
    <s v="-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x v="1"/>
    <x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x v="1490"/>
    <x v="0"/>
    <n v="0"/>
    <b v="0"/>
    <s v="theater/plays"/>
    <n v="0"/>
    <s v="-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x v="207"/>
    <x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x v="1491"/>
    <x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x v="1"/>
    <x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x v="1"/>
    <x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x v="1492"/>
    <x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x v="1493"/>
    <x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x v="1"/>
    <x v="0"/>
    <n v="0"/>
    <b v="0"/>
    <s v="theater/plays"/>
    <n v="0"/>
    <s v="-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x v="1494"/>
    <x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x v="1495"/>
    <x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x v="1496"/>
    <x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x v="1"/>
    <x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x v="101"/>
    <x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x v="14"/>
    <x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x v="1497"/>
    <x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x v="1"/>
    <x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x v="1498"/>
    <x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x v="1499"/>
    <x v="0"/>
    <n v="0"/>
    <b v="0"/>
    <s v="theater/plays"/>
    <n v="0"/>
    <s v="-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x v="1"/>
    <x v="0"/>
    <n v="0"/>
    <b v="0"/>
    <s v="theater/plays"/>
    <n v="0"/>
    <s v="-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x v="27"/>
    <x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x v="2"/>
    <x v="0"/>
    <n v="0"/>
    <b v="0"/>
    <s v="theater/plays"/>
    <n v="0"/>
    <s v="-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x v="1"/>
    <x v="0"/>
    <n v="0"/>
    <b v="0"/>
    <s v="theater/plays"/>
    <n v="0"/>
    <s v="-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x v="1"/>
    <x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x v="1500"/>
    <x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x v="1"/>
    <x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x v="155"/>
    <x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x v="1501"/>
    <x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x v="57"/>
    <x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x v="1502"/>
    <x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x v="18"/>
    <x v="0"/>
    <n v="0"/>
    <b v="0"/>
    <s v="theater/plays"/>
    <n v="0"/>
    <s v="-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x v="14"/>
    <x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x v="1"/>
    <x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x v="1503"/>
    <x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x v="1504"/>
    <x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BE333-C57A-4507-854E-A508C5386FC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5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16" baseItem="0" numFmtId="3"/>
  </dataFields>
  <formats count="5">
    <format dxfId="40">
      <pivotArea outline="0" collapsedLevelsAreSubtotals="1" fieldPosition="0"/>
    </format>
    <format dxfId="39">
      <pivotArea outline="0" collapsedLevelsAreSubtotals="1" fieldPosition="0"/>
    </format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  <format dxfId="36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FF63C-D0B4-42C8-919A-74810F0F2C1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5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pledged" fld="4" subtotal="count" baseField="17" baseItem="0" numFmtId="3"/>
  </dataFields>
  <formats count="6">
    <format dxfId="33">
      <pivotArea outline="0" collapsedLevelsAreSubtotals="1" fieldPosition="0"/>
    </format>
    <format dxfId="32">
      <pivotArea field="5" type="button" dataOnly="0" labelOnly="1" outline="0" axis="axisCol" fieldPosition="0"/>
    </format>
    <format dxfId="31">
      <pivotArea type="topRight" dataOnly="0" labelOnly="1" outline="0" fieldPosition="0"/>
    </format>
    <format dxfId="30">
      <pivotArea dataOnly="0" labelOnly="1" fieldPosition="0">
        <references count="1">
          <reference field="5" count="0"/>
        </references>
      </pivotArea>
    </format>
    <format dxfId="29">
      <pivotArea dataOnly="0" labelOnly="1" grandCol="1" outline="0" fieldPosition="0"/>
    </format>
    <format dxfId="28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9EC5B-1966-4E6B-9720-446C993832D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hier="-1"/>
    <pageField fld="22" hier="-1"/>
  </pageFields>
  <dataFields count="1">
    <dataField name="Count of state" fld="5" subtotal="count" baseField="0" baseItem="0" numFmtId="3"/>
  </dataFields>
  <formats count="4"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outline="0" collapsedLevelsAreSubtotals="1" fieldPosition="0"/>
    </format>
    <format dxfId="8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698F5-C28D-482A-925D-0C8E7D9046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3" firstDataCol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numFmtId="2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  <pivotField showAll="0" defaultSubtotal="0"/>
    <pivotField showAll="0" defaultSubtotal="0"/>
    <pivotField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13"/>
    <field x="5"/>
  </colFields>
  <colItems count="11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colItems>
  <dataFields count="1">
    <dataField name="Count of state" fld="5" subtotal="count" baseField="0" baseItem="0"/>
  </dataFields>
  <formats count="6">
    <format dxfId="7">
      <pivotArea outline="0" collapsedLevelsAreSubtotals="1" fieldPosition="0"/>
    </format>
    <format dxfId="6">
      <pivotArea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4CF2F0-3EC6-4B62-A927-B6E997F89E0A}" name="Table1" displayName="Table1" ref="A1:U4115" totalsRowShown="0" headerRowDxfId="70" dataDxfId="69">
  <autoFilter ref="A1:U4115" xr:uid="{BF8709B4-30DA-45A4-BD71-9CAE3CBD8EFB}"/>
  <tableColumns count="21">
    <tableColumn id="1" xr3:uid="{229387D7-42DF-4FF9-9072-21FE7D8C60F0}" name="id"/>
    <tableColumn id="2" xr3:uid="{7B67F38F-2015-494D-8CD1-670BEB542AD9}" name="name" dataDxfId="68"/>
    <tableColumn id="3" xr3:uid="{D900F892-BD26-49AC-B1E1-9AAEA436390C}" name="blurb" dataDxfId="67"/>
    <tableColumn id="4" xr3:uid="{CEAE26C9-D35F-4E2A-88B4-744A1325E44B}" name="goal" dataDxfId="66"/>
    <tableColumn id="5" xr3:uid="{1E468ABB-0BA6-4AFA-A5DB-2CBFF7E96DE6}" name="pledged" dataDxfId="65"/>
    <tableColumn id="6" xr3:uid="{8B492087-01C9-476F-BA95-F7FF1ECC68ED}" name="state" dataDxfId="64"/>
    <tableColumn id="7" xr3:uid="{64EB4699-A028-43D3-B477-E3B116DBD615}" name="country" dataDxfId="63"/>
    <tableColumn id="8" xr3:uid="{A714150C-2553-4482-9A16-FE14053A1BFB}" name="currency" dataDxfId="62"/>
    <tableColumn id="9" xr3:uid="{2C9E7043-64E8-46BF-B03C-358918A163C5}" name="deadline" dataDxfId="61"/>
    <tableColumn id="21" xr3:uid="{CB71B8D5-8FE3-4BEA-BDC1-DD2B5FBB1D66}" name="Data Ended Conversion" dataDxfId="60">
      <calculatedColumnFormula>(((I2/60)/60)/24)+DATE(1970,1,1)+(-5/24)</calculatedColumnFormula>
    </tableColumn>
    <tableColumn id="10" xr3:uid="{2AB98ACB-2065-4605-8CE3-98099E531B3C}" name="launched_at" dataDxfId="59"/>
    <tableColumn id="20" xr3:uid="{DA872528-CE61-4A06-8F93-1572FED25429}" name="Data Created Conversion" dataDxfId="58">
      <calculatedColumnFormula>(((K2/60)/60)/24)+DATE(1970,1,1)+(-5/24)</calculatedColumnFormula>
    </tableColumn>
    <tableColumn id="19" xr3:uid="{AE9F59F7-4405-4DFD-B91B-6EE74ECF523A}" name="Duration" dataDxfId="57">
      <calculatedColumnFormula>Table1[[#This Row],[Data Ended Conversion]]-Table1[[#This Row],[Data Created Conversion]]</calculatedColumnFormula>
    </tableColumn>
    <tableColumn id="11" xr3:uid="{AC53C46E-CED6-43E0-9A2E-5DA9B70CCC7D}" name="staff_pick" dataDxfId="56"/>
    <tableColumn id="12" xr3:uid="{E3F2F00F-D7FE-4EBE-AF70-486A88EC51D5}" name="backers_count" dataDxfId="55"/>
    <tableColumn id="13" xr3:uid="{2EFC717B-9E2E-4D19-AFEF-7DBAD460D519}" name="spotlight" dataDxfId="54"/>
    <tableColumn id="14" xr3:uid="{0911AAEA-42BB-4E3E-B653-216EDFFAF87E}" name="Category and Sub-Category" dataDxfId="53"/>
    <tableColumn id="15" xr3:uid="{3F8245A0-5257-44FE-AAAE-9CCFAD98932C}" name="percent funded" dataDxfId="52" dataCellStyle="Percent">
      <calculatedColumnFormula>IFERROR(E2/D2,"-")</calculatedColumnFormula>
    </tableColumn>
    <tableColumn id="16" xr3:uid="{03396F51-1C77-4EF0-BD94-545DF31E7ABA}" name="average donation" dataDxfId="51">
      <calculatedColumnFormula>IFERROR(E2/O2,"-")</calculatedColumnFormula>
    </tableColumn>
    <tableColumn id="17" xr3:uid="{A4BD6E5D-2A97-4CCA-85AE-C9090A0B0FEC}" name="category" dataDxfId="50">
      <calculatedColumnFormula>LEFT(Q2,FIND("/",Q2)-1)</calculatedColumnFormula>
    </tableColumn>
    <tableColumn id="18" xr3:uid="{039D8B68-FEA1-4E8C-8B24-B9EB7A96C6D8}" name="sub-category" dataDxfId="49">
      <calculatedColumnFormula>RIGHT(Q2,LEN(Q2)-FIND("/",Q2))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0" zoomScaleNormal="80" workbookViewId="0">
      <pane ySplit="1" topLeftCell="A2" activePane="bottomLeft" state="frozen"/>
      <selection pane="bottomLeft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9.140625" style="6"/>
    <col min="5" max="5" width="16.42578125" style="6" customWidth="1"/>
    <col min="6" max="6" width="21.28515625" style="6" customWidth="1"/>
    <col min="7" max="7" width="17.85546875" style="6" customWidth="1"/>
    <col min="8" max="8" width="19.85546875" style="6" customWidth="1"/>
    <col min="9" max="9" width="19.28515625" style="6" customWidth="1"/>
    <col min="10" max="10" width="27.7109375" style="6" bestFit="1" customWidth="1"/>
    <col min="11" max="11" width="17.85546875" style="6" customWidth="1"/>
    <col min="12" max="12" width="29.28515625" style="6" bestFit="1" customWidth="1"/>
    <col min="13" max="13" width="29.28515625" style="6" customWidth="1"/>
    <col min="14" max="14" width="15.42578125" style="6" customWidth="1"/>
    <col min="15" max="15" width="24.5703125" style="6" customWidth="1"/>
    <col min="16" max="16" width="36.42578125" style="6" customWidth="1"/>
    <col min="17" max="17" width="41.140625" style="6" customWidth="1"/>
    <col min="18" max="18" width="21.5703125" style="6" bestFit="1" customWidth="1"/>
    <col min="19" max="19" width="22.42578125" style="8" bestFit="1" customWidth="1"/>
    <col min="20" max="20" width="13" style="6" bestFit="1" customWidth="1"/>
    <col min="21" max="21" width="16.7109375" style="6" customWidth="1"/>
    <col min="22" max="22" width="13" bestFit="1" customWidth="1"/>
    <col min="23" max="23" width="1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8412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5" t="s">
        <v>8307</v>
      </c>
      <c r="T1" s="1" t="s">
        <v>8308</v>
      </c>
      <c r="U1" s="1" t="s">
        <v>8309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14">
        <f t="shared" ref="J2:J65" si="0">(((I2/60)/60)/24)+DATE(1970,1,1)+(-5/24)</f>
        <v>42207.916666666664</v>
      </c>
      <c r="K2" s="6">
        <v>1434931811</v>
      </c>
      <c r="L2" s="14">
        <f t="shared" ref="L2:L65" si="1">(((K2/60)/60)/24)+DATE(1970,1,1)+(-5/24)</f>
        <v>42176.798738425925</v>
      </c>
      <c r="M2" s="88">
        <f>Table1[[#This Row],[Data Ended Conversion]]-Table1[[#This Row],[Data Created Conversion]]</f>
        <v>31.117928240739275</v>
      </c>
      <c r="N2" s="6" t="b">
        <v>0</v>
      </c>
      <c r="O2" s="6">
        <v>182</v>
      </c>
      <c r="P2" s="6" t="b">
        <v>1</v>
      </c>
      <c r="Q2" s="6" t="s">
        <v>8265</v>
      </c>
      <c r="R2" s="7">
        <f>IFERROR(E2/D2,"-")</f>
        <v>1.3685882352941177</v>
      </c>
      <c r="S2" s="8">
        <f>IFERROR(E2/O2,"-")</f>
        <v>63.917582417582416</v>
      </c>
      <c r="T2" s="6" t="str">
        <f>LEFT(Q2,FIND("/",Q2)-1)</f>
        <v>film &amp; video</v>
      </c>
      <c r="U2" s="6" t="str">
        <f>RIGHT(Q2,LEN(Q2)-FIND("/",Q2))</f>
        <v>television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14">
        <f t="shared" si="0"/>
        <v>42796.392164351848</v>
      </c>
      <c r="K3" s="6">
        <v>1485872683</v>
      </c>
      <c r="L3" s="14">
        <f t="shared" si="1"/>
        <v>42766.392164351848</v>
      </c>
      <c r="M3" s="88">
        <f>Table1[[#This Row],[Data Ended Conversion]]-Table1[[#This Row],[Data Created Conversion]]</f>
        <v>30</v>
      </c>
      <c r="N3" s="6" t="b">
        <v>0</v>
      </c>
      <c r="O3" s="6">
        <v>79</v>
      </c>
      <c r="P3" s="6" t="b">
        <v>1</v>
      </c>
      <c r="Q3" s="6" t="s">
        <v>8265</v>
      </c>
      <c r="R3" s="7">
        <f t="shared" ref="R3:R66" si="2">IFERROR(E3/D3,"-")</f>
        <v>1.4260827250608272</v>
      </c>
      <c r="S3" s="8">
        <f t="shared" ref="S3:S66" si="3">IFERROR(E3/O3,"-")</f>
        <v>185.48101265822785</v>
      </c>
      <c r="T3" s="6" t="str">
        <f t="shared" ref="T3:T66" si="4">LEFT(Q3,FIND("/",Q3)-1)</f>
        <v>film &amp; video</v>
      </c>
      <c r="U3" s="6" t="str">
        <f t="shared" ref="U3:U66" si="5">RIGHT(Q3,LEN(Q3)-FIND("/",Q3))</f>
        <v>television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14">
        <f t="shared" si="0"/>
        <v>42415.494016203702</v>
      </c>
      <c r="K4" s="6">
        <v>1454691083</v>
      </c>
      <c r="L4" s="14">
        <f t="shared" si="1"/>
        <v>42405.494016203702</v>
      </c>
      <c r="M4" s="88">
        <f>Table1[[#This Row],[Data Ended Conversion]]-Table1[[#This Row],[Data Created Conversion]]</f>
        <v>10</v>
      </c>
      <c r="N4" s="6" t="b">
        <v>0</v>
      </c>
      <c r="O4" s="6">
        <v>35</v>
      </c>
      <c r="P4" s="6" t="b">
        <v>1</v>
      </c>
      <c r="Q4" s="6" t="s">
        <v>8265</v>
      </c>
      <c r="R4" s="7">
        <f t="shared" si="2"/>
        <v>1.05</v>
      </c>
      <c r="S4" s="8">
        <f t="shared" si="3"/>
        <v>15</v>
      </c>
      <c r="T4" s="6" t="str">
        <f t="shared" si="4"/>
        <v>film &amp; video</v>
      </c>
      <c r="U4" s="6" t="str">
        <f t="shared" si="5"/>
        <v>television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14">
        <f t="shared" si="0"/>
        <v>41858.306793981479</v>
      </c>
      <c r="K5" s="6">
        <v>1404822107</v>
      </c>
      <c r="L5" s="14">
        <f t="shared" si="1"/>
        <v>41828.306793981479</v>
      </c>
      <c r="M5" s="88">
        <f>Table1[[#This Row],[Data Ended Conversion]]-Table1[[#This Row],[Data Created Conversion]]</f>
        <v>30</v>
      </c>
      <c r="N5" s="6" t="b">
        <v>0</v>
      </c>
      <c r="O5" s="6">
        <v>150</v>
      </c>
      <c r="P5" s="6" t="b">
        <v>1</v>
      </c>
      <c r="Q5" s="6" t="s">
        <v>8265</v>
      </c>
      <c r="R5" s="7">
        <f t="shared" si="2"/>
        <v>1.0389999999999999</v>
      </c>
      <c r="S5" s="8">
        <f t="shared" si="3"/>
        <v>69.266666666666666</v>
      </c>
      <c r="T5" s="6" t="str">
        <f t="shared" si="4"/>
        <v>film &amp; video</v>
      </c>
      <c r="U5" s="6" t="str">
        <f t="shared" si="5"/>
        <v>television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14">
        <f t="shared" si="0"/>
        <v>42357.625914351847</v>
      </c>
      <c r="K6" s="6">
        <v>1447963279</v>
      </c>
      <c r="L6" s="14">
        <f t="shared" si="1"/>
        <v>42327.625914351847</v>
      </c>
      <c r="M6" s="88">
        <f>Table1[[#This Row],[Data Ended Conversion]]-Table1[[#This Row],[Data Created Conversion]]</f>
        <v>30</v>
      </c>
      <c r="N6" s="6" t="b">
        <v>0</v>
      </c>
      <c r="O6" s="6">
        <v>284</v>
      </c>
      <c r="P6" s="6" t="b">
        <v>1</v>
      </c>
      <c r="Q6" s="6" t="s">
        <v>8265</v>
      </c>
      <c r="R6" s="7">
        <f t="shared" si="2"/>
        <v>1.2299154545454545</v>
      </c>
      <c r="S6" s="8">
        <f t="shared" si="3"/>
        <v>190.55028169014085</v>
      </c>
      <c r="T6" s="6" t="str">
        <f t="shared" si="4"/>
        <v>film &amp; video</v>
      </c>
      <c r="U6" s="6" t="str">
        <f t="shared" si="5"/>
        <v>television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14">
        <f t="shared" si="0"/>
        <v>42580.024305555555</v>
      </c>
      <c r="K7" s="6">
        <v>1468362207</v>
      </c>
      <c r="L7" s="14">
        <f t="shared" si="1"/>
        <v>42563.724618055552</v>
      </c>
      <c r="M7" s="88">
        <f>Table1[[#This Row],[Data Ended Conversion]]-Table1[[#This Row],[Data Created Conversion]]</f>
        <v>16.299687500002619</v>
      </c>
      <c r="N7" s="6" t="b">
        <v>0</v>
      </c>
      <c r="O7" s="6">
        <v>47</v>
      </c>
      <c r="P7" s="6" t="b">
        <v>1</v>
      </c>
      <c r="Q7" s="6" t="s">
        <v>8265</v>
      </c>
      <c r="R7" s="7">
        <f t="shared" si="2"/>
        <v>1.0977744436109027</v>
      </c>
      <c r="S7" s="8">
        <f t="shared" si="3"/>
        <v>93.40425531914893</v>
      </c>
      <c r="T7" s="6" t="str">
        <f t="shared" si="4"/>
        <v>film &amp; video</v>
      </c>
      <c r="U7" s="6" t="str">
        <f t="shared" si="5"/>
        <v>television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14">
        <f t="shared" si="0"/>
        <v>41803.864004629628</v>
      </c>
      <c r="K8" s="6">
        <v>1401846250</v>
      </c>
      <c r="L8" s="14">
        <f t="shared" si="1"/>
        <v>41793.864004629628</v>
      </c>
      <c r="M8" s="88">
        <f>Table1[[#This Row],[Data Ended Conversion]]-Table1[[#This Row],[Data Created Conversion]]</f>
        <v>10</v>
      </c>
      <c r="N8" s="6" t="b">
        <v>0</v>
      </c>
      <c r="O8" s="6">
        <v>58</v>
      </c>
      <c r="P8" s="6" t="b">
        <v>1</v>
      </c>
      <c r="Q8" s="6" t="s">
        <v>8265</v>
      </c>
      <c r="R8" s="7">
        <f t="shared" si="2"/>
        <v>1.064875</v>
      </c>
      <c r="S8" s="8">
        <f t="shared" si="3"/>
        <v>146.87931034482759</v>
      </c>
      <c r="T8" s="6" t="str">
        <f t="shared" si="4"/>
        <v>film &amp; video</v>
      </c>
      <c r="U8" s="6" t="str">
        <f t="shared" si="5"/>
        <v>television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14">
        <f t="shared" si="0"/>
        <v>42555.838738425926</v>
      </c>
      <c r="K9" s="6">
        <v>1464224867</v>
      </c>
      <c r="L9" s="14">
        <f t="shared" si="1"/>
        <v>42515.838738425926</v>
      </c>
      <c r="M9" s="88">
        <f>Table1[[#This Row],[Data Ended Conversion]]-Table1[[#This Row],[Data Created Conversion]]</f>
        <v>40</v>
      </c>
      <c r="N9" s="6" t="b">
        <v>0</v>
      </c>
      <c r="O9" s="6">
        <v>57</v>
      </c>
      <c r="P9" s="6" t="b">
        <v>1</v>
      </c>
      <c r="Q9" s="6" t="s">
        <v>8265</v>
      </c>
      <c r="R9" s="7">
        <f t="shared" si="2"/>
        <v>1.0122222222222221</v>
      </c>
      <c r="S9" s="8">
        <f t="shared" si="3"/>
        <v>159.82456140350877</v>
      </c>
      <c r="T9" s="6" t="str">
        <f t="shared" si="4"/>
        <v>film &amp; video</v>
      </c>
      <c r="U9" s="6" t="str">
        <f t="shared" si="5"/>
        <v>television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14">
        <f t="shared" si="0"/>
        <v>42475.666666666664</v>
      </c>
      <c r="K10" s="6">
        <v>1460155212</v>
      </c>
      <c r="L10" s="14">
        <f t="shared" si="1"/>
        <v>42468.736249999994</v>
      </c>
      <c r="M10" s="88">
        <f>Table1[[#This Row],[Data Ended Conversion]]-Table1[[#This Row],[Data Created Conversion]]</f>
        <v>6.9304166666697711</v>
      </c>
      <c r="N10" s="6" t="b">
        <v>0</v>
      </c>
      <c r="O10" s="6">
        <v>12</v>
      </c>
      <c r="P10" s="6" t="b">
        <v>1</v>
      </c>
      <c r="Q10" s="6" t="s">
        <v>8265</v>
      </c>
      <c r="R10" s="7">
        <f t="shared" si="2"/>
        <v>1.0004342857142856</v>
      </c>
      <c r="S10" s="8">
        <f t="shared" si="3"/>
        <v>291.79333333333335</v>
      </c>
      <c r="T10" s="6" t="str">
        <f t="shared" si="4"/>
        <v>film &amp; video</v>
      </c>
      <c r="U10" s="6" t="str">
        <f t="shared" si="5"/>
        <v>television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14">
        <f t="shared" si="0"/>
        <v>42476.895185185182</v>
      </c>
      <c r="K11" s="6">
        <v>1458268144</v>
      </c>
      <c r="L11" s="14">
        <f t="shared" si="1"/>
        <v>42446.895185185182</v>
      </c>
      <c r="M11" s="88">
        <f>Table1[[#This Row],[Data Ended Conversion]]-Table1[[#This Row],[Data Created Conversion]]</f>
        <v>30</v>
      </c>
      <c r="N11" s="6" t="b">
        <v>0</v>
      </c>
      <c r="O11" s="6">
        <v>20</v>
      </c>
      <c r="P11" s="6" t="b">
        <v>1</v>
      </c>
      <c r="Q11" s="6" t="s">
        <v>8265</v>
      </c>
      <c r="R11" s="7">
        <f t="shared" si="2"/>
        <v>1.2599800000000001</v>
      </c>
      <c r="S11" s="8">
        <f t="shared" si="3"/>
        <v>31.499500000000001</v>
      </c>
      <c r="T11" s="6" t="str">
        <f t="shared" si="4"/>
        <v>film &amp; video</v>
      </c>
      <c r="U11" s="6" t="str">
        <f t="shared" si="5"/>
        <v>television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14">
        <f t="shared" si="0"/>
        <v>41814.859710648147</v>
      </c>
      <c r="K12" s="6">
        <v>1400636279</v>
      </c>
      <c r="L12" s="14">
        <f t="shared" si="1"/>
        <v>41779.859710648147</v>
      </c>
      <c r="M12" s="88">
        <f>Table1[[#This Row],[Data Ended Conversion]]-Table1[[#This Row],[Data Created Conversion]]</f>
        <v>35</v>
      </c>
      <c r="N12" s="6" t="b">
        <v>0</v>
      </c>
      <c r="O12" s="6">
        <v>19</v>
      </c>
      <c r="P12" s="6" t="b">
        <v>1</v>
      </c>
      <c r="Q12" s="6" t="s">
        <v>8265</v>
      </c>
      <c r="R12" s="7">
        <f t="shared" si="2"/>
        <v>1.0049999999999999</v>
      </c>
      <c r="S12" s="8">
        <f t="shared" si="3"/>
        <v>158.68421052631578</v>
      </c>
      <c r="T12" s="6" t="str">
        <f t="shared" si="4"/>
        <v>film &amp; video</v>
      </c>
      <c r="U12" s="6" t="str">
        <f t="shared" si="5"/>
        <v>television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14">
        <f t="shared" si="0"/>
        <v>42603.916666666664</v>
      </c>
      <c r="K13" s="6">
        <v>1469126462</v>
      </c>
      <c r="L13" s="14">
        <f t="shared" si="1"/>
        <v>42572.570162037031</v>
      </c>
      <c r="M13" s="88">
        <f>Table1[[#This Row],[Data Ended Conversion]]-Table1[[#This Row],[Data Created Conversion]]</f>
        <v>31.346504629633273</v>
      </c>
      <c r="N13" s="6" t="b">
        <v>0</v>
      </c>
      <c r="O13" s="6">
        <v>75</v>
      </c>
      <c r="P13" s="6" t="b">
        <v>1</v>
      </c>
      <c r="Q13" s="6" t="s">
        <v>8265</v>
      </c>
      <c r="R13" s="7">
        <f t="shared" si="2"/>
        <v>1.2050000000000001</v>
      </c>
      <c r="S13" s="8">
        <f t="shared" si="3"/>
        <v>80.333333333333329</v>
      </c>
      <c r="T13" s="6" t="str">
        <f t="shared" si="4"/>
        <v>film &amp; video</v>
      </c>
      <c r="U13" s="6" t="str">
        <f t="shared" si="5"/>
        <v>television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14">
        <f t="shared" si="0"/>
        <v>41835.916666666664</v>
      </c>
      <c r="K14" s="6">
        <v>1401642425</v>
      </c>
      <c r="L14" s="14">
        <f t="shared" si="1"/>
        <v>41791.504918981482</v>
      </c>
      <c r="M14" s="88">
        <f>Table1[[#This Row],[Data Ended Conversion]]-Table1[[#This Row],[Data Created Conversion]]</f>
        <v>44.41174768518249</v>
      </c>
      <c r="N14" s="6" t="b">
        <v>0</v>
      </c>
      <c r="O14" s="6">
        <v>827</v>
      </c>
      <c r="P14" s="6" t="b">
        <v>1</v>
      </c>
      <c r="Q14" s="6" t="s">
        <v>8265</v>
      </c>
      <c r="R14" s="7">
        <f t="shared" si="2"/>
        <v>1.6529333333333334</v>
      </c>
      <c r="S14" s="8">
        <f t="shared" si="3"/>
        <v>59.961305925030231</v>
      </c>
      <c r="T14" s="6" t="str">
        <f t="shared" si="4"/>
        <v>film &amp; video</v>
      </c>
      <c r="U14" s="6" t="str">
        <f t="shared" si="5"/>
        <v>television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14">
        <f t="shared" si="0"/>
        <v>42544.643749999996</v>
      </c>
      <c r="K15" s="6">
        <v>1463588109</v>
      </c>
      <c r="L15" s="14">
        <f t="shared" si="1"/>
        <v>42508.468854166662</v>
      </c>
      <c r="M15" s="88">
        <f>Table1[[#This Row],[Data Ended Conversion]]-Table1[[#This Row],[Data Created Conversion]]</f>
        <v>36.174895833333721</v>
      </c>
      <c r="N15" s="6" t="b">
        <v>0</v>
      </c>
      <c r="O15" s="6">
        <v>51</v>
      </c>
      <c r="P15" s="6" t="b">
        <v>1</v>
      </c>
      <c r="Q15" s="6" t="s">
        <v>8265</v>
      </c>
      <c r="R15" s="7">
        <f t="shared" si="2"/>
        <v>1.5997142857142856</v>
      </c>
      <c r="S15" s="8">
        <f t="shared" si="3"/>
        <v>109.78431372549019</v>
      </c>
      <c r="T15" s="6" t="str">
        <f t="shared" si="4"/>
        <v>film &amp; video</v>
      </c>
      <c r="U15" s="6" t="str">
        <f t="shared" si="5"/>
        <v>television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14">
        <f t="shared" si="0"/>
        <v>41833.374305555553</v>
      </c>
      <c r="K16" s="6">
        <v>1403051888</v>
      </c>
      <c r="L16" s="14">
        <f t="shared" si="1"/>
        <v>41807.818148148144</v>
      </c>
      <c r="M16" s="88">
        <f>Table1[[#This Row],[Data Ended Conversion]]-Table1[[#This Row],[Data Created Conversion]]</f>
        <v>25.556157407409046</v>
      </c>
      <c r="N16" s="6" t="b">
        <v>0</v>
      </c>
      <c r="O16" s="6">
        <v>41</v>
      </c>
      <c r="P16" s="6" t="b">
        <v>1</v>
      </c>
      <c r="Q16" s="6" t="s">
        <v>8265</v>
      </c>
      <c r="R16" s="7">
        <f t="shared" si="2"/>
        <v>1.0093333333333334</v>
      </c>
      <c r="S16" s="8">
        <f t="shared" si="3"/>
        <v>147.70731707317074</v>
      </c>
      <c r="T16" s="6" t="str">
        <f t="shared" si="4"/>
        <v>film &amp; video</v>
      </c>
      <c r="U16" s="6" t="str">
        <f t="shared" si="5"/>
        <v>television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14">
        <f t="shared" si="0"/>
        <v>42274.634722222218</v>
      </c>
      <c r="K17" s="6">
        <v>1441790658</v>
      </c>
      <c r="L17" s="14">
        <f t="shared" si="1"/>
        <v>42256.183541666665</v>
      </c>
      <c r="M17" s="88">
        <f>Table1[[#This Row],[Data Ended Conversion]]-Table1[[#This Row],[Data Created Conversion]]</f>
        <v>18.451180555552128</v>
      </c>
      <c r="N17" s="6" t="b">
        <v>0</v>
      </c>
      <c r="O17" s="6">
        <v>98</v>
      </c>
      <c r="P17" s="6" t="b">
        <v>1</v>
      </c>
      <c r="Q17" s="6" t="s">
        <v>8265</v>
      </c>
      <c r="R17" s="7">
        <f t="shared" si="2"/>
        <v>1.0660000000000001</v>
      </c>
      <c r="S17" s="8">
        <f t="shared" si="3"/>
        <v>21.755102040816325</v>
      </c>
      <c r="T17" s="6" t="str">
        <f t="shared" si="4"/>
        <v>film &amp; video</v>
      </c>
      <c r="U17" s="6" t="str">
        <f t="shared" si="5"/>
        <v>television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14">
        <f t="shared" si="0"/>
        <v>41806.020833333328</v>
      </c>
      <c r="K18" s="6">
        <v>1398971211</v>
      </c>
      <c r="L18" s="14">
        <f t="shared" si="1"/>
        <v>41760.588090277779</v>
      </c>
      <c r="M18" s="88">
        <f>Table1[[#This Row],[Data Ended Conversion]]-Table1[[#This Row],[Data Created Conversion]]</f>
        <v>45.432743055549508</v>
      </c>
      <c r="N18" s="6" t="b">
        <v>0</v>
      </c>
      <c r="O18" s="6">
        <v>70</v>
      </c>
      <c r="P18" s="6" t="b">
        <v>1</v>
      </c>
      <c r="Q18" s="6" t="s">
        <v>8265</v>
      </c>
      <c r="R18" s="7">
        <f t="shared" si="2"/>
        <v>1.0024166666666667</v>
      </c>
      <c r="S18" s="8">
        <f t="shared" si="3"/>
        <v>171.84285714285716</v>
      </c>
      <c r="T18" s="6" t="str">
        <f t="shared" si="4"/>
        <v>film &amp; video</v>
      </c>
      <c r="U18" s="6" t="str">
        <f t="shared" si="5"/>
        <v>television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14">
        <f t="shared" si="0"/>
        <v>41947.565069444441</v>
      </c>
      <c r="K19" s="6">
        <v>1412530422</v>
      </c>
      <c r="L19" s="14">
        <f t="shared" si="1"/>
        <v>41917.523402777777</v>
      </c>
      <c r="M19" s="88">
        <f>Table1[[#This Row],[Data Ended Conversion]]-Table1[[#This Row],[Data Created Conversion]]</f>
        <v>30.041666666664241</v>
      </c>
      <c r="N19" s="6" t="b">
        <v>0</v>
      </c>
      <c r="O19" s="6">
        <v>36</v>
      </c>
      <c r="P19" s="6" t="b">
        <v>1</v>
      </c>
      <c r="Q19" s="6" t="s">
        <v>8265</v>
      </c>
      <c r="R19" s="7">
        <f t="shared" si="2"/>
        <v>1.0066666666666666</v>
      </c>
      <c r="S19" s="8">
        <f t="shared" si="3"/>
        <v>41.944444444444443</v>
      </c>
      <c r="T19" s="6" t="str">
        <f t="shared" si="4"/>
        <v>film &amp; video</v>
      </c>
      <c r="U19" s="6" t="str">
        <f t="shared" si="5"/>
        <v>television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14">
        <f t="shared" si="0"/>
        <v>41899.333981481483</v>
      </c>
      <c r="K20" s="6">
        <v>1408366856</v>
      </c>
      <c r="L20" s="14">
        <f t="shared" si="1"/>
        <v>41869.333981481483</v>
      </c>
      <c r="M20" s="88">
        <f>Table1[[#This Row],[Data Ended Conversion]]-Table1[[#This Row],[Data Created Conversion]]</f>
        <v>30</v>
      </c>
      <c r="N20" s="6" t="b">
        <v>0</v>
      </c>
      <c r="O20" s="6">
        <v>342</v>
      </c>
      <c r="P20" s="6" t="b">
        <v>1</v>
      </c>
      <c r="Q20" s="6" t="s">
        <v>8265</v>
      </c>
      <c r="R20" s="7">
        <f t="shared" si="2"/>
        <v>1.0632110000000001</v>
      </c>
      <c r="S20" s="8">
        <f t="shared" si="3"/>
        <v>93.264122807017543</v>
      </c>
      <c r="T20" s="6" t="str">
        <f t="shared" si="4"/>
        <v>film &amp; video</v>
      </c>
      <c r="U20" s="6" t="str">
        <f t="shared" si="5"/>
        <v>television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14">
        <f t="shared" si="0"/>
        <v>42205.608032407406</v>
      </c>
      <c r="K21" s="6">
        <v>1434828934</v>
      </c>
      <c r="L21" s="14">
        <f t="shared" si="1"/>
        <v>42175.608032407406</v>
      </c>
      <c r="M21" s="88">
        <f>Table1[[#This Row],[Data Ended Conversion]]-Table1[[#This Row],[Data Created Conversion]]</f>
        <v>30</v>
      </c>
      <c r="N21" s="6" t="b">
        <v>0</v>
      </c>
      <c r="O21" s="6">
        <v>22</v>
      </c>
      <c r="P21" s="6" t="b">
        <v>1</v>
      </c>
      <c r="Q21" s="6" t="s">
        <v>8265</v>
      </c>
      <c r="R21" s="7">
        <f t="shared" si="2"/>
        <v>1.4529411764705882</v>
      </c>
      <c r="S21" s="8">
        <f t="shared" si="3"/>
        <v>56.136363636363633</v>
      </c>
      <c r="T21" s="6" t="str">
        <f t="shared" si="4"/>
        <v>film &amp; video</v>
      </c>
      <c r="U21" s="6" t="str">
        <f t="shared" si="5"/>
        <v>television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14">
        <f t="shared" si="0"/>
        <v>42260.549907407411</v>
      </c>
      <c r="K22" s="6">
        <v>1436983912</v>
      </c>
      <c r="L22" s="14">
        <f t="shared" si="1"/>
        <v>42200.549907407411</v>
      </c>
      <c r="M22" s="88">
        <f>Table1[[#This Row],[Data Ended Conversion]]-Table1[[#This Row],[Data Created Conversion]]</f>
        <v>60</v>
      </c>
      <c r="N22" s="6" t="b">
        <v>0</v>
      </c>
      <c r="O22" s="6">
        <v>25</v>
      </c>
      <c r="P22" s="6" t="b">
        <v>1</v>
      </c>
      <c r="Q22" s="6" t="s">
        <v>8265</v>
      </c>
      <c r="R22" s="7">
        <f t="shared" si="2"/>
        <v>1.002</v>
      </c>
      <c r="S22" s="8">
        <f t="shared" si="3"/>
        <v>80.16</v>
      </c>
      <c r="T22" s="6" t="str">
        <f t="shared" si="4"/>
        <v>film &amp; video</v>
      </c>
      <c r="U22" s="6" t="str">
        <f t="shared" si="5"/>
        <v>television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14">
        <f t="shared" si="0"/>
        <v>41908.418854166666</v>
      </c>
      <c r="K23" s="6">
        <v>1409151789</v>
      </c>
      <c r="L23" s="14">
        <f t="shared" si="1"/>
        <v>41878.418854166666</v>
      </c>
      <c r="M23" s="88">
        <f>Table1[[#This Row],[Data Ended Conversion]]-Table1[[#This Row],[Data Created Conversion]]</f>
        <v>30</v>
      </c>
      <c r="N23" s="6" t="b">
        <v>0</v>
      </c>
      <c r="O23" s="6">
        <v>101</v>
      </c>
      <c r="P23" s="6" t="b">
        <v>1</v>
      </c>
      <c r="Q23" s="6" t="s">
        <v>8265</v>
      </c>
      <c r="R23" s="7">
        <f t="shared" si="2"/>
        <v>1.0913513513513513</v>
      </c>
      <c r="S23" s="8">
        <f t="shared" si="3"/>
        <v>199.9009900990099</v>
      </c>
      <c r="T23" s="6" t="str">
        <f t="shared" si="4"/>
        <v>film &amp; video</v>
      </c>
      <c r="U23" s="6" t="str">
        <f t="shared" si="5"/>
        <v>television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14">
        <f t="shared" si="0"/>
        <v>42005.124305555553</v>
      </c>
      <c r="K24" s="6">
        <v>1418766740</v>
      </c>
      <c r="L24" s="14">
        <f t="shared" si="1"/>
        <v>41989.703009259254</v>
      </c>
      <c r="M24" s="88">
        <f>Table1[[#This Row],[Data Ended Conversion]]-Table1[[#This Row],[Data Created Conversion]]</f>
        <v>15.421296296299261</v>
      </c>
      <c r="N24" s="6" t="b">
        <v>0</v>
      </c>
      <c r="O24" s="6">
        <v>8</v>
      </c>
      <c r="P24" s="6" t="b">
        <v>1</v>
      </c>
      <c r="Q24" s="6" t="s">
        <v>8265</v>
      </c>
      <c r="R24" s="7">
        <f t="shared" si="2"/>
        <v>1.1714285714285715</v>
      </c>
      <c r="S24" s="8">
        <f t="shared" si="3"/>
        <v>51.25</v>
      </c>
      <c r="T24" s="6" t="str">
        <f t="shared" si="4"/>
        <v>film &amp; video</v>
      </c>
      <c r="U24" s="6" t="str">
        <f t="shared" si="5"/>
        <v>television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14">
        <f t="shared" si="0"/>
        <v>42124.430555555555</v>
      </c>
      <c r="K25" s="6">
        <v>1428086501</v>
      </c>
      <c r="L25" s="14">
        <f t="shared" si="1"/>
        <v>42097.570613425924</v>
      </c>
      <c r="M25" s="88">
        <f>Table1[[#This Row],[Data Ended Conversion]]-Table1[[#This Row],[Data Created Conversion]]</f>
        <v>26.859942129631236</v>
      </c>
      <c r="N25" s="6" t="b">
        <v>0</v>
      </c>
      <c r="O25" s="6">
        <v>23</v>
      </c>
      <c r="P25" s="6" t="b">
        <v>1</v>
      </c>
      <c r="Q25" s="6" t="s">
        <v>8265</v>
      </c>
      <c r="R25" s="7">
        <f t="shared" si="2"/>
        <v>1.1850000000000001</v>
      </c>
      <c r="S25" s="8">
        <f t="shared" si="3"/>
        <v>103.04347826086956</v>
      </c>
      <c r="T25" s="6" t="str">
        <f t="shared" si="4"/>
        <v>film &amp; video</v>
      </c>
      <c r="U25" s="6" t="str">
        <f t="shared" si="5"/>
        <v>television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14">
        <f t="shared" si="0"/>
        <v>42262.61041666667</v>
      </c>
      <c r="K26" s="6">
        <v>1439494863</v>
      </c>
      <c r="L26" s="14">
        <f t="shared" si="1"/>
        <v>42229.611840277772</v>
      </c>
      <c r="M26" s="88">
        <f>Table1[[#This Row],[Data Ended Conversion]]-Table1[[#This Row],[Data Created Conversion]]</f>
        <v>32.998576388898073</v>
      </c>
      <c r="N26" s="6" t="b">
        <v>0</v>
      </c>
      <c r="O26" s="6">
        <v>574</v>
      </c>
      <c r="P26" s="6" t="b">
        <v>1</v>
      </c>
      <c r="Q26" s="6" t="s">
        <v>8265</v>
      </c>
      <c r="R26" s="7">
        <f t="shared" si="2"/>
        <v>1.0880768571428572</v>
      </c>
      <c r="S26" s="8">
        <f t="shared" si="3"/>
        <v>66.346149825783982</v>
      </c>
      <c r="T26" s="6" t="str">
        <f t="shared" si="4"/>
        <v>film &amp; video</v>
      </c>
      <c r="U26" s="6" t="str">
        <f t="shared" si="5"/>
        <v>television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14">
        <f t="shared" si="0"/>
        <v>42377.816678240742</v>
      </c>
      <c r="K27" s="6">
        <v>1447115761</v>
      </c>
      <c r="L27" s="14">
        <f t="shared" si="1"/>
        <v>42317.816678240742</v>
      </c>
      <c r="M27" s="88">
        <f>Table1[[#This Row],[Data Ended Conversion]]-Table1[[#This Row],[Data Created Conversion]]</f>
        <v>60</v>
      </c>
      <c r="N27" s="6" t="b">
        <v>0</v>
      </c>
      <c r="O27" s="6">
        <v>14</v>
      </c>
      <c r="P27" s="6" t="b">
        <v>1</v>
      </c>
      <c r="Q27" s="6" t="s">
        <v>8265</v>
      </c>
      <c r="R27" s="7">
        <f t="shared" si="2"/>
        <v>1.3333333333333333</v>
      </c>
      <c r="S27" s="8">
        <f t="shared" si="3"/>
        <v>57.142857142857146</v>
      </c>
      <c r="T27" s="6" t="str">
        <f t="shared" si="4"/>
        <v>film &amp; video</v>
      </c>
      <c r="U27" s="6" t="str">
        <f t="shared" si="5"/>
        <v>television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14">
        <f t="shared" si="0"/>
        <v>41868.307222222218</v>
      </c>
      <c r="K28" s="6">
        <v>1404822144</v>
      </c>
      <c r="L28" s="14">
        <f t="shared" si="1"/>
        <v>41828.307222222218</v>
      </c>
      <c r="M28" s="88">
        <f>Table1[[#This Row],[Data Ended Conversion]]-Table1[[#This Row],[Data Created Conversion]]</f>
        <v>40</v>
      </c>
      <c r="N28" s="6" t="b">
        <v>0</v>
      </c>
      <c r="O28" s="6">
        <v>19</v>
      </c>
      <c r="P28" s="6" t="b">
        <v>1</v>
      </c>
      <c r="Q28" s="6" t="s">
        <v>8265</v>
      </c>
      <c r="R28" s="7">
        <f t="shared" si="2"/>
        <v>1.552</v>
      </c>
      <c r="S28" s="8">
        <f t="shared" si="3"/>
        <v>102.10526315789474</v>
      </c>
      <c r="T28" s="6" t="str">
        <f t="shared" si="4"/>
        <v>film &amp; video</v>
      </c>
      <c r="U28" s="6" t="str">
        <f t="shared" si="5"/>
        <v>television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14">
        <f t="shared" si="0"/>
        <v>41958.998067129629</v>
      </c>
      <c r="K29" s="6">
        <v>1413518233</v>
      </c>
      <c r="L29" s="14">
        <f t="shared" si="1"/>
        <v>41928.956400462957</v>
      </c>
      <c r="M29" s="88">
        <f>Table1[[#This Row],[Data Ended Conversion]]-Table1[[#This Row],[Data Created Conversion]]</f>
        <v>30.041666666671517</v>
      </c>
      <c r="N29" s="6" t="b">
        <v>0</v>
      </c>
      <c r="O29" s="6">
        <v>150</v>
      </c>
      <c r="P29" s="6" t="b">
        <v>1</v>
      </c>
      <c r="Q29" s="6" t="s">
        <v>8265</v>
      </c>
      <c r="R29" s="7">
        <f t="shared" si="2"/>
        <v>1.1172500000000001</v>
      </c>
      <c r="S29" s="8">
        <f t="shared" si="3"/>
        <v>148.96666666666667</v>
      </c>
      <c r="T29" s="6" t="str">
        <f t="shared" si="4"/>
        <v>film &amp; video</v>
      </c>
      <c r="U29" s="6" t="str">
        <f t="shared" si="5"/>
        <v>television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14">
        <f t="shared" si="0"/>
        <v>42354.755601851844</v>
      </c>
      <c r="K30" s="6">
        <v>1447715284</v>
      </c>
      <c r="L30" s="14">
        <f t="shared" si="1"/>
        <v>42324.755601851844</v>
      </c>
      <c r="M30" s="88">
        <f>Table1[[#This Row],[Data Ended Conversion]]-Table1[[#This Row],[Data Created Conversion]]</f>
        <v>30</v>
      </c>
      <c r="N30" s="6" t="b">
        <v>0</v>
      </c>
      <c r="O30" s="6">
        <v>71</v>
      </c>
      <c r="P30" s="6" t="b">
        <v>1</v>
      </c>
      <c r="Q30" s="6" t="s">
        <v>8265</v>
      </c>
      <c r="R30" s="7">
        <f t="shared" si="2"/>
        <v>1.0035000000000001</v>
      </c>
      <c r="S30" s="8">
        <f t="shared" si="3"/>
        <v>169.6056338028169</v>
      </c>
      <c r="T30" s="6" t="str">
        <f t="shared" si="4"/>
        <v>film &amp; video</v>
      </c>
      <c r="U30" s="6" t="str">
        <f t="shared" si="5"/>
        <v>television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14">
        <f t="shared" si="0"/>
        <v>41842.464907407404</v>
      </c>
      <c r="K31" s="6">
        <v>1403453368</v>
      </c>
      <c r="L31" s="14">
        <f t="shared" si="1"/>
        <v>41812.464907407404</v>
      </c>
      <c r="M31" s="88">
        <f>Table1[[#This Row],[Data Ended Conversion]]-Table1[[#This Row],[Data Created Conversion]]</f>
        <v>30</v>
      </c>
      <c r="N31" s="6" t="b">
        <v>0</v>
      </c>
      <c r="O31" s="6">
        <v>117</v>
      </c>
      <c r="P31" s="6" t="b">
        <v>1</v>
      </c>
      <c r="Q31" s="6" t="s">
        <v>8265</v>
      </c>
      <c r="R31" s="7">
        <f t="shared" si="2"/>
        <v>1.2333333333333334</v>
      </c>
      <c r="S31" s="8">
        <f t="shared" si="3"/>
        <v>31.623931623931625</v>
      </c>
      <c r="T31" s="6" t="str">
        <f t="shared" si="4"/>
        <v>film &amp; video</v>
      </c>
      <c r="U31" s="6" t="str">
        <f t="shared" si="5"/>
        <v>television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14">
        <f t="shared" si="0"/>
        <v>41872.084664351853</v>
      </c>
      <c r="K32" s="6">
        <v>1406012515</v>
      </c>
      <c r="L32" s="14">
        <f t="shared" si="1"/>
        <v>41842.084664351853</v>
      </c>
      <c r="M32" s="88">
        <f>Table1[[#This Row],[Data Ended Conversion]]-Table1[[#This Row],[Data Created Conversion]]</f>
        <v>30</v>
      </c>
      <c r="N32" s="6" t="b">
        <v>0</v>
      </c>
      <c r="O32" s="6">
        <v>53</v>
      </c>
      <c r="P32" s="6" t="b">
        <v>1</v>
      </c>
      <c r="Q32" s="6" t="s">
        <v>8265</v>
      </c>
      <c r="R32" s="7">
        <f t="shared" si="2"/>
        <v>1.0129975</v>
      </c>
      <c r="S32" s="8">
        <f t="shared" si="3"/>
        <v>76.45264150943396</v>
      </c>
      <c r="T32" s="6" t="str">
        <f t="shared" si="4"/>
        <v>film &amp; video</v>
      </c>
      <c r="U32" s="6" t="str">
        <f t="shared" si="5"/>
        <v>television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14">
        <f t="shared" si="0"/>
        <v>42394.583726851844</v>
      </c>
      <c r="K33" s="6">
        <v>1452193234</v>
      </c>
      <c r="L33" s="14">
        <f t="shared" si="1"/>
        <v>42376.583726851844</v>
      </c>
      <c r="M33" s="88">
        <f>Table1[[#This Row],[Data Ended Conversion]]-Table1[[#This Row],[Data Created Conversion]]</f>
        <v>18</v>
      </c>
      <c r="N33" s="6" t="b">
        <v>0</v>
      </c>
      <c r="O33" s="6">
        <v>1</v>
      </c>
      <c r="P33" s="6" t="b">
        <v>1</v>
      </c>
      <c r="Q33" s="6" t="s">
        <v>8265</v>
      </c>
      <c r="R33" s="7">
        <f t="shared" si="2"/>
        <v>1</v>
      </c>
      <c r="S33" s="8">
        <f t="shared" si="3"/>
        <v>13</v>
      </c>
      <c r="T33" s="6" t="str">
        <f t="shared" si="4"/>
        <v>film &amp; video</v>
      </c>
      <c r="U33" s="6" t="str">
        <f t="shared" si="5"/>
        <v>television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14">
        <f t="shared" si="0"/>
        <v>42502.957638888889</v>
      </c>
      <c r="K34" s="6">
        <v>1459523017</v>
      </c>
      <c r="L34" s="14">
        <f t="shared" si="1"/>
        <v>42461.419178240736</v>
      </c>
      <c r="M34" s="88">
        <f>Table1[[#This Row],[Data Ended Conversion]]-Table1[[#This Row],[Data Created Conversion]]</f>
        <v>41.538460648152977</v>
      </c>
      <c r="N34" s="6" t="b">
        <v>0</v>
      </c>
      <c r="O34" s="6">
        <v>89</v>
      </c>
      <c r="P34" s="6" t="b">
        <v>1</v>
      </c>
      <c r="Q34" s="6" t="s">
        <v>8265</v>
      </c>
      <c r="R34" s="7">
        <f t="shared" si="2"/>
        <v>1.0024604569420035</v>
      </c>
      <c r="S34" s="8">
        <f t="shared" si="3"/>
        <v>320.44943820224717</v>
      </c>
      <c r="T34" s="6" t="str">
        <f t="shared" si="4"/>
        <v>film &amp; video</v>
      </c>
      <c r="U34" s="6" t="str">
        <f t="shared" si="5"/>
        <v>television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14">
        <f t="shared" si="0"/>
        <v>42316.49422453704</v>
      </c>
      <c r="K35" s="6">
        <v>1444405901</v>
      </c>
      <c r="L35" s="14">
        <f t="shared" si="1"/>
        <v>42286.452557870369</v>
      </c>
      <c r="M35" s="88">
        <f>Table1[[#This Row],[Data Ended Conversion]]-Table1[[#This Row],[Data Created Conversion]]</f>
        <v>30.041666666671517</v>
      </c>
      <c r="N35" s="6" t="b">
        <v>0</v>
      </c>
      <c r="O35" s="6">
        <v>64</v>
      </c>
      <c r="P35" s="6" t="b">
        <v>1</v>
      </c>
      <c r="Q35" s="6" t="s">
        <v>8265</v>
      </c>
      <c r="R35" s="7">
        <f t="shared" si="2"/>
        <v>1.0209523809523811</v>
      </c>
      <c r="S35" s="8">
        <f t="shared" si="3"/>
        <v>83.75</v>
      </c>
      <c r="T35" s="6" t="str">
        <f t="shared" si="4"/>
        <v>film &amp; video</v>
      </c>
      <c r="U35" s="6" t="str">
        <f t="shared" si="5"/>
        <v>television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14">
        <f t="shared" si="0"/>
        <v>41856.113437499997</v>
      </c>
      <c r="K36" s="6">
        <v>1405928601</v>
      </c>
      <c r="L36" s="14">
        <f t="shared" si="1"/>
        <v>41841.113437499997</v>
      </c>
      <c r="M36" s="88">
        <f>Table1[[#This Row],[Data Ended Conversion]]-Table1[[#This Row],[Data Created Conversion]]</f>
        <v>15</v>
      </c>
      <c r="N36" s="6" t="b">
        <v>0</v>
      </c>
      <c r="O36" s="6">
        <v>68</v>
      </c>
      <c r="P36" s="6" t="b">
        <v>1</v>
      </c>
      <c r="Q36" s="6" t="s">
        <v>8265</v>
      </c>
      <c r="R36" s="7">
        <f t="shared" si="2"/>
        <v>1.3046153846153845</v>
      </c>
      <c r="S36" s="8">
        <f t="shared" si="3"/>
        <v>49.882352941176471</v>
      </c>
      <c r="T36" s="6" t="str">
        <f t="shared" si="4"/>
        <v>film &amp; video</v>
      </c>
      <c r="U36" s="6" t="str">
        <f t="shared" si="5"/>
        <v>television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14">
        <f t="shared" si="0"/>
        <v>42121.791666666664</v>
      </c>
      <c r="K37" s="6">
        <v>1428130814</v>
      </c>
      <c r="L37" s="14">
        <f t="shared" si="1"/>
        <v>42098.083495370367</v>
      </c>
      <c r="M37" s="88">
        <f>Table1[[#This Row],[Data Ended Conversion]]-Table1[[#This Row],[Data Created Conversion]]</f>
        <v>23.708171296297223</v>
      </c>
      <c r="N37" s="6" t="b">
        <v>0</v>
      </c>
      <c r="O37" s="6">
        <v>28</v>
      </c>
      <c r="P37" s="6" t="b">
        <v>1</v>
      </c>
      <c r="Q37" s="6" t="s">
        <v>8265</v>
      </c>
      <c r="R37" s="7">
        <f t="shared" si="2"/>
        <v>1.665</v>
      </c>
      <c r="S37" s="8">
        <f t="shared" si="3"/>
        <v>59.464285714285715</v>
      </c>
      <c r="T37" s="6" t="str">
        <f t="shared" si="4"/>
        <v>film &amp; video</v>
      </c>
      <c r="U37" s="6" t="str">
        <f t="shared" si="5"/>
        <v>television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14">
        <f t="shared" si="0"/>
        <v>42098.05700231481</v>
      </c>
      <c r="K38" s="6">
        <v>1425540125</v>
      </c>
      <c r="L38" s="14">
        <f t="shared" si="1"/>
        <v>42068.098668981482</v>
      </c>
      <c r="M38" s="88">
        <f>Table1[[#This Row],[Data Ended Conversion]]-Table1[[#This Row],[Data Created Conversion]]</f>
        <v>29.958333333328483</v>
      </c>
      <c r="N38" s="6" t="b">
        <v>0</v>
      </c>
      <c r="O38" s="6">
        <v>44</v>
      </c>
      <c r="P38" s="6" t="b">
        <v>1</v>
      </c>
      <c r="Q38" s="6" t="s">
        <v>8265</v>
      </c>
      <c r="R38" s="7">
        <f t="shared" si="2"/>
        <v>1.4215</v>
      </c>
      <c r="S38" s="8">
        <f t="shared" si="3"/>
        <v>193.84090909090909</v>
      </c>
      <c r="T38" s="6" t="str">
        <f t="shared" si="4"/>
        <v>film &amp; video</v>
      </c>
      <c r="U38" s="6" t="str">
        <f t="shared" si="5"/>
        <v>television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14">
        <f t="shared" si="0"/>
        <v>42062.484710648147</v>
      </c>
      <c r="K39" s="6">
        <v>1422463079</v>
      </c>
      <c r="L39" s="14">
        <f t="shared" si="1"/>
        <v>42032.484710648147</v>
      </c>
      <c r="M39" s="88">
        <f>Table1[[#This Row],[Data Ended Conversion]]-Table1[[#This Row],[Data Created Conversion]]</f>
        <v>30</v>
      </c>
      <c r="N39" s="6" t="b">
        <v>0</v>
      </c>
      <c r="O39" s="6">
        <v>253</v>
      </c>
      <c r="P39" s="6" t="b">
        <v>1</v>
      </c>
      <c r="Q39" s="6" t="s">
        <v>8265</v>
      </c>
      <c r="R39" s="7">
        <f t="shared" si="2"/>
        <v>1.8344090909090909</v>
      </c>
      <c r="S39" s="8">
        <f t="shared" si="3"/>
        <v>159.51383399209487</v>
      </c>
      <c r="T39" s="6" t="str">
        <f t="shared" si="4"/>
        <v>film &amp; video</v>
      </c>
      <c r="U39" s="6" t="str">
        <f t="shared" si="5"/>
        <v>television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14">
        <f t="shared" si="0"/>
        <v>41404.848888888882</v>
      </c>
      <c r="K40" s="6">
        <v>1365643344</v>
      </c>
      <c r="L40" s="14">
        <f t="shared" si="1"/>
        <v>41374.848888888882</v>
      </c>
      <c r="M40" s="88">
        <f>Table1[[#This Row],[Data Ended Conversion]]-Table1[[#This Row],[Data Created Conversion]]</f>
        <v>30</v>
      </c>
      <c r="N40" s="6" t="b">
        <v>0</v>
      </c>
      <c r="O40" s="6">
        <v>66</v>
      </c>
      <c r="P40" s="6" t="b">
        <v>1</v>
      </c>
      <c r="Q40" s="6" t="s">
        <v>8265</v>
      </c>
      <c r="R40" s="7">
        <f t="shared" si="2"/>
        <v>1.1004</v>
      </c>
      <c r="S40" s="8">
        <f t="shared" si="3"/>
        <v>41.68181818181818</v>
      </c>
      <c r="T40" s="6" t="str">
        <f t="shared" si="4"/>
        <v>film &amp; video</v>
      </c>
      <c r="U40" s="6" t="str">
        <f t="shared" si="5"/>
        <v>television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14">
        <f t="shared" si="0"/>
        <v>41784.749305555553</v>
      </c>
      <c r="K41" s="6">
        <v>1398388068</v>
      </c>
      <c r="L41" s="14">
        <f t="shared" si="1"/>
        <v>41753.838749999995</v>
      </c>
      <c r="M41" s="88">
        <f>Table1[[#This Row],[Data Ended Conversion]]-Table1[[#This Row],[Data Created Conversion]]</f>
        <v>30.910555555557949</v>
      </c>
      <c r="N41" s="6" t="b">
        <v>0</v>
      </c>
      <c r="O41" s="6">
        <v>217</v>
      </c>
      <c r="P41" s="6" t="b">
        <v>1</v>
      </c>
      <c r="Q41" s="6" t="s">
        <v>8265</v>
      </c>
      <c r="R41" s="7">
        <f t="shared" si="2"/>
        <v>1.3098000000000001</v>
      </c>
      <c r="S41" s="8">
        <f t="shared" si="3"/>
        <v>150.89861751152074</v>
      </c>
      <c r="T41" s="6" t="str">
        <f t="shared" si="4"/>
        <v>film &amp; video</v>
      </c>
      <c r="U41" s="6" t="str">
        <f t="shared" si="5"/>
        <v>television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14">
        <f t="shared" si="0"/>
        <v>41808.958333333328</v>
      </c>
      <c r="K42" s="6">
        <v>1401426488</v>
      </c>
      <c r="L42" s="14">
        <f t="shared" si="1"/>
        <v>41789.005648148144</v>
      </c>
      <c r="M42" s="88">
        <f>Table1[[#This Row],[Data Ended Conversion]]-Table1[[#This Row],[Data Created Conversion]]</f>
        <v>19.952685185184237</v>
      </c>
      <c r="N42" s="6" t="b">
        <v>0</v>
      </c>
      <c r="O42" s="6">
        <v>16</v>
      </c>
      <c r="P42" s="6" t="b">
        <v>1</v>
      </c>
      <c r="Q42" s="6" t="s">
        <v>8265</v>
      </c>
      <c r="R42" s="7">
        <f t="shared" si="2"/>
        <v>1.0135000000000001</v>
      </c>
      <c r="S42" s="8">
        <f t="shared" si="3"/>
        <v>126.6875</v>
      </c>
      <c r="T42" s="6" t="str">
        <f t="shared" si="4"/>
        <v>film &amp; video</v>
      </c>
      <c r="U42" s="6" t="str">
        <f t="shared" si="5"/>
        <v>television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14">
        <f t="shared" si="0"/>
        <v>41917.360578703701</v>
      </c>
      <c r="K43" s="6">
        <v>1409924354</v>
      </c>
      <c r="L43" s="14">
        <f t="shared" si="1"/>
        <v>41887.360578703701</v>
      </c>
      <c r="M43" s="88">
        <f>Table1[[#This Row],[Data Ended Conversion]]-Table1[[#This Row],[Data Created Conversion]]</f>
        <v>30</v>
      </c>
      <c r="N43" s="6" t="b">
        <v>0</v>
      </c>
      <c r="O43" s="6">
        <v>19</v>
      </c>
      <c r="P43" s="6" t="b">
        <v>1</v>
      </c>
      <c r="Q43" s="6" t="s">
        <v>8265</v>
      </c>
      <c r="R43" s="7">
        <f t="shared" si="2"/>
        <v>1</v>
      </c>
      <c r="S43" s="8">
        <f t="shared" si="3"/>
        <v>105.26315789473684</v>
      </c>
      <c r="T43" s="6" t="str">
        <f t="shared" si="4"/>
        <v>film &amp; video</v>
      </c>
      <c r="U43" s="6" t="str">
        <f t="shared" si="5"/>
        <v>television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14">
        <f t="shared" si="0"/>
        <v>42001.430856481478</v>
      </c>
      <c r="K44" s="6">
        <v>1417188026</v>
      </c>
      <c r="L44" s="14">
        <f t="shared" si="1"/>
        <v>41971.430856481478</v>
      </c>
      <c r="M44" s="88">
        <f>Table1[[#This Row],[Data Ended Conversion]]-Table1[[#This Row],[Data Created Conversion]]</f>
        <v>30</v>
      </c>
      <c r="N44" s="6" t="b">
        <v>0</v>
      </c>
      <c r="O44" s="6">
        <v>169</v>
      </c>
      <c r="P44" s="6" t="b">
        <v>1</v>
      </c>
      <c r="Q44" s="6" t="s">
        <v>8265</v>
      </c>
      <c r="R44" s="7">
        <f t="shared" si="2"/>
        <v>1.4185714285714286</v>
      </c>
      <c r="S44" s="8">
        <f t="shared" si="3"/>
        <v>117.51479289940828</v>
      </c>
      <c r="T44" s="6" t="str">
        <f t="shared" si="4"/>
        <v>film &amp; video</v>
      </c>
      <c r="U44" s="6" t="str">
        <f t="shared" si="5"/>
        <v>television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14">
        <f t="shared" si="0"/>
        <v>41832.791666666664</v>
      </c>
      <c r="K45" s="6">
        <v>1402599486</v>
      </c>
      <c r="L45" s="14">
        <f t="shared" si="1"/>
        <v>41802.582013888888</v>
      </c>
      <c r="M45" s="88">
        <f>Table1[[#This Row],[Data Ended Conversion]]-Table1[[#This Row],[Data Created Conversion]]</f>
        <v>30.209652777775773</v>
      </c>
      <c r="N45" s="6" t="b">
        <v>0</v>
      </c>
      <c r="O45" s="6">
        <v>263</v>
      </c>
      <c r="P45" s="6" t="b">
        <v>1</v>
      </c>
      <c r="Q45" s="6" t="s">
        <v>8265</v>
      </c>
      <c r="R45" s="7">
        <f t="shared" si="2"/>
        <v>3.0865999999999998</v>
      </c>
      <c r="S45" s="8">
        <f t="shared" si="3"/>
        <v>117.36121673003802</v>
      </c>
      <c r="T45" s="6" t="str">
        <f t="shared" si="4"/>
        <v>film &amp; video</v>
      </c>
      <c r="U45" s="6" t="str">
        <f t="shared" si="5"/>
        <v>television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14">
        <f t="shared" si="0"/>
        <v>41918.890474537038</v>
      </c>
      <c r="K46" s="6">
        <v>1408760537</v>
      </c>
      <c r="L46" s="14">
        <f t="shared" si="1"/>
        <v>41873.890474537038</v>
      </c>
      <c r="M46" s="88">
        <f>Table1[[#This Row],[Data Ended Conversion]]-Table1[[#This Row],[Data Created Conversion]]</f>
        <v>45</v>
      </c>
      <c r="N46" s="6" t="b">
        <v>0</v>
      </c>
      <c r="O46" s="6">
        <v>15</v>
      </c>
      <c r="P46" s="6" t="b">
        <v>1</v>
      </c>
      <c r="Q46" s="6" t="s">
        <v>8265</v>
      </c>
      <c r="R46" s="7">
        <f t="shared" si="2"/>
        <v>1</v>
      </c>
      <c r="S46" s="8">
        <f t="shared" si="3"/>
        <v>133.33333333333334</v>
      </c>
      <c r="T46" s="6" t="str">
        <f t="shared" si="4"/>
        <v>film &amp; video</v>
      </c>
      <c r="U46" s="6" t="str">
        <f t="shared" si="5"/>
        <v>television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14">
        <f t="shared" si="0"/>
        <v>42487.415590277778</v>
      </c>
      <c r="K47" s="6">
        <v>1459177107</v>
      </c>
      <c r="L47" s="14">
        <f t="shared" si="1"/>
        <v>42457.415590277778</v>
      </c>
      <c r="M47" s="88">
        <f>Table1[[#This Row],[Data Ended Conversion]]-Table1[[#This Row],[Data Created Conversion]]</f>
        <v>30</v>
      </c>
      <c r="N47" s="6" t="b">
        <v>0</v>
      </c>
      <c r="O47" s="6">
        <v>61</v>
      </c>
      <c r="P47" s="6" t="b">
        <v>1</v>
      </c>
      <c r="Q47" s="6" t="s">
        <v>8265</v>
      </c>
      <c r="R47" s="7">
        <f t="shared" si="2"/>
        <v>1.2</v>
      </c>
      <c r="S47" s="8">
        <f t="shared" si="3"/>
        <v>98.360655737704917</v>
      </c>
      <c r="T47" s="6" t="str">
        <f t="shared" si="4"/>
        <v>film &amp; video</v>
      </c>
      <c r="U47" s="6" t="str">
        <f t="shared" si="5"/>
        <v>television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14">
        <f t="shared" si="0"/>
        <v>42353.756643518522</v>
      </c>
      <c r="K48" s="6">
        <v>1447628974</v>
      </c>
      <c r="L48" s="14">
        <f t="shared" si="1"/>
        <v>42323.756643518522</v>
      </c>
      <c r="M48" s="88">
        <f>Table1[[#This Row],[Data Ended Conversion]]-Table1[[#This Row],[Data Created Conversion]]</f>
        <v>30</v>
      </c>
      <c r="N48" s="6" t="b">
        <v>0</v>
      </c>
      <c r="O48" s="6">
        <v>45</v>
      </c>
      <c r="P48" s="6" t="b">
        <v>1</v>
      </c>
      <c r="Q48" s="6" t="s">
        <v>8265</v>
      </c>
      <c r="R48" s="7">
        <f t="shared" si="2"/>
        <v>1.0416666666666667</v>
      </c>
      <c r="S48" s="8">
        <f t="shared" si="3"/>
        <v>194.44444444444446</v>
      </c>
      <c r="T48" s="6" t="str">
        <f t="shared" si="4"/>
        <v>film &amp; video</v>
      </c>
      <c r="U48" s="6" t="str">
        <f t="shared" si="5"/>
        <v>television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14">
        <f t="shared" si="0"/>
        <v>41992.652858796289</v>
      </c>
      <c r="K49" s="6">
        <v>1413834007</v>
      </c>
      <c r="L49" s="14">
        <f t="shared" si="1"/>
        <v>41932.611192129625</v>
      </c>
      <c r="M49" s="88">
        <f>Table1[[#This Row],[Data Ended Conversion]]-Table1[[#This Row],[Data Created Conversion]]</f>
        <v>60.041666666664241</v>
      </c>
      <c r="N49" s="6" t="b">
        <v>0</v>
      </c>
      <c r="O49" s="6">
        <v>70</v>
      </c>
      <c r="P49" s="6" t="b">
        <v>1</v>
      </c>
      <c r="Q49" s="6" t="s">
        <v>8265</v>
      </c>
      <c r="R49" s="7">
        <f t="shared" si="2"/>
        <v>1.0761100000000001</v>
      </c>
      <c r="S49" s="8">
        <f t="shared" si="3"/>
        <v>76.865000000000009</v>
      </c>
      <c r="T49" s="6" t="str">
        <f t="shared" si="4"/>
        <v>film &amp; video</v>
      </c>
      <c r="U49" s="6" t="str">
        <f t="shared" si="5"/>
        <v>television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14">
        <f t="shared" si="0"/>
        <v>42064.291666666664</v>
      </c>
      <c r="K50" s="6">
        <v>1422534260</v>
      </c>
      <c r="L50" s="14">
        <f t="shared" si="1"/>
        <v>42033.308564814812</v>
      </c>
      <c r="M50" s="88">
        <f>Table1[[#This Row],[Data Ended Conversion]]-Table1[[#This Row],[Data Created Conversion]]</f>
        <v>30.983101851852552</v>
      </c>
      <c r="N50" s="6" t="b">
        <v>0</v>
      </c>
      <c r="O50" s="6">
        <v>38</v>
      </c>
      <c r="P50" s="6" t="b">
        <v>1</v>
      </c>
      <c r="Q50" s="6" t="s">
        <v>8265</v>
      </c>
      <c r="R50" s="7">
        <f t="shared" si="2"/>
        <v>1.0794999999999999</v>
      </c>
      <c r="S50" s="8">
        <f t="shared" si="3"/>
        <v>56.815789473684212</v>
      </c>
      <c r="T50" s="6" t="str">
        <f t="shared" si="4"/>
        <v>film &amp; video</v>
      </c>
      <c r="U50" s="6" t="str">
        <f t="shared" si="5"/>
        <v>television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14">
        <f t="shared" si="0"/>
        <v>42300.968113425923</v>
      </c>
      <c r="K51" s="6">
        <v>1443068045</v>
      </c>
      <c r="L51" s="14">
        <f t="shared" si="1"/>
        <v>42270.968113425923</v>
      </c>
      <c r="M51" s="88">
        <f>Table1[[#This Row],[Data Ended Conversion]]-Table1[[#This Row],[Data Created Conversion]]</f>
        <v>30</v>
      </c>
      <c r="N51" s="6" t="b">
        <v>0</v>
      </c>
      <c r="O51" s="6">
        <v>87</v>
      </c>
      <c r="P51" s="6" t="b">
        <v>1</v>
      </c>
      <c r="Q51" s="6" t="s">
        <v>8265</v>
      </c>
      <c r="R51" s="7">
        <f t="shared" si="2"/>
        <v>1</v>
      </c>
      <c r="S51" s="8">
        <f t="shared" si="3"/>
        <v>137.93103448275863</v>
      </c>
      <c r="T51" s="6" t="str">
        <f t="shared" si="4"/>
        <v>film &amp; video</v>
      </c>
      <c r="U51" s="6" t="str">
        <f t="shared" si="5"/>
        <v>television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14">
        <f t="shared" si="0"/>
        <v>42034.499999999993</v>
      </c>
      <c r="K52" s="6">
        <v>1419271458</v>
      </c>
      <c r="L52" s="14">
        <f t="shared" si="1"/>
        <v>41995.544652777775</v>
      </c>
      <c r="M52" s="88">
        <f>Table1[[#This Row],[Data Ended Conversion]]-Table1[[#This Row],[Data Created Conversion]]</f>
        <v>38.955347222217824</v>
      </c>
      <c r="N52" s="6" t="b">
        <v>0</v>
      </c>
      <c r="O52" s="6">
        <v>22</v>
      </c>
      <c r="P52" s="6" t="b">
        <v>1</v>
      </c>
      <c r="Q52" s="6" t="s">
        <v>8265</v>
      </c>
      <c r="R52" s="7">
        <f t="shared" si="2"/>
        <v>1</v>
      </c>
      <c r="S52" s="8">
        <f t="shared" si="3"/>
        <v>27.272727272727273</v>
      </c>
      <c r="T52" s="6" t="str">
        <f t="shared" si="4"/>
        <v>film &amp; video</v>
      </c>
      <c r="U52" s="6" t="str">
        <f t="shared" si="5"/>
        <v>television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14">
        <f t="shared" si="0"/>
        <v>42226.720335648148</v>
      </c>
      <c r="K53" s="6">
        <v>1436653037</v>
      </c>
      <c r="L53" s="14">
        <f t="shared" si="1"/>
        <v>42196.720335648148</v>
      </c>
      <c r="M53" s="88">
        <f>Table1[[#This Row],[Data Ended Conversion]]-Table1[[#This Row],[Data Created Conversion]]</f>
        <v>30</v>
      </c>
      <c r="N53" s="6" t="b">
        <v>0</v>
      </c>
      <c r="O53" s="6">
        <v>119</v>
      </c>
      <c r="P53" s="6" t="b">
        <v>1</v>
      </c>
      <c r="Q53" s="6" t="s">
        <v>8265</v>
      </c>
      <c r="R53" s="7">
        <f t="shared" si="2"/>
        <v>1.2801818181818181</v>
      </c>
      <c r="S53" s="8">
        <f t="shared" si="3"/>
        <v>118.33613445378151</v>
      </c>
      <c r="T53" s="6" t="str">
        <f t="shared" si="4"/>
        <v>film &amp; video</v>
      </c>
      <c r="U53" s="6" t="str">
        <f t="shared" si="5"/>
        <v>television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14">
        <f t="shared" si="0"/>
        <v>41837.493587962963</v>
      </c>
      <c r="K54" s="6">
        <v>1403023846</v>
      </c>
      <c r="L54" s="14">
        <f t="shared" si="1"/>
        <v>41807.493587962963</v>
      </c>
      <c r="M54" s="88">
        <f>Table1[[#This Row],[Data Ended Conversion]]-Table1[[#This Row],[Data Created Conversion]]</f>
        <v>30</v>
      </c>
      <c r="N54" s="6" t="b">
        <v>0</v>
      </c>
      <c r="O54" s="6">
        <v>52</v>
      </c>
      <c r="P54" s="6" t="b">
        <v>1</v>
      </c>
      <c r="Q54" s="6" t="s">
        <v>8265</v>
      </c>
      <c r="R54" s="7">
        <f t="shared" si="2"/>
        <v>1.1620999999999999</v>
      </c>
      <c r="S54" s="8">
        <f t="shared" si="3"/>
        <v>223.48076923076923</v>
      </c>
      <c r="T54" s="6" t="str">
        <f t="shared" si="4"/>
        <v>film &amp; video</v>
      </c>
      <c r="U54" s="6" t="str">
        <f t="shared" si="5"/>
        <v>television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14">
        <f t="shared" si="0"/>
        <v>41733.708333333328</v>
      </c>
      <c r="K55" s="6">
        <v>1395407445</v>
      </c>
      <c r="L55" s="14">
        <f t="shared" si="1"/>
        <v>41719.340798611105</v>
      </c>
      <c r="M55" s="88">
        <f>Table1[[#This Row],[Data Ended Conversion]]-Table1[[#This Row],[Data Created Conversion]]</f>
        <v>14.367534722223354</v>
      </c>
      <c r="N55" s="6" t="b">
        <v>0</v>
      </c>
      <c r="O55" s="6">
        <v>117</v>
      </c>
      <c r="P55" s="6" t="b">
        <v>1</v>
      </c>
      <c r="Q55" s="6" t="s">
        <v>8265</v>
      </c>
      <c r="R55" s="7">
        <f t="shared" si="2"/>
        <v>1.0963333333333334</v>
      </c>
      <c r="S55" s="8">
        <f t="shared" si="3"/>
        <v>28.111111111111111</v>
      </c>
      <c r="T55" s="6" t="str">
        <f t="shared" si="4"/>
        <v>film &amp; video</v>
      </c>
      <c r="U55" s="6" t="str">
        <f t="shared" si="5"/>
        <v>television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14">
        <f t="shared" si="0"/>
        <v>42363.504872685182</v>
      </c>
      <c r="K56" s="6">
        <v>1448471221</v>
      </c>
      <c r="L56" s="14">
        <f t="shared" si="1"/>
        <v>42333.504872685182</v>
      </c>
      <c r="M56" s="88">
        <f>Table1[[#This Row],[Data Ended Conversion]]-Table1[[#This Row],[Data Created Conversion]]</f>
        <v>30</v>
      </c>
      <c r="N56" s="6" t="b">
        <v>0</v>
      </c>
      <c r="O56" s="6">
        <v>52</v>
      </c>
      <c r="P56" s="6" t="b">
        <v>1</v>
      </c>
      <c r="Q56" s="6" t="s">
        <v>8265</v>
      </c>
      <c r="R56" s="7">
        <f t="shared" si="2"/>
        <v>1.01</v>
      </c>
      <c r="S56" s="8">
        <f t="shared" si="3"/>
        <v>194.23076923076923</v>
      </c>
      <c r="T56" s="6" t="str">
        <f t="shared" si="4"/>
        <v>film &amp; video</v>
      </c>
      <c r="U56" s="6" t="str">
        <f t="shared" si="5"/>
        <v>television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14">
        <f t="shared" si="0"/>
        <v>42517.760601851849</v>
      </c>
      <c r="K57" s="6">
        <v>1462576516</v>
      </c>
      <c r="L57" s="14">
        <f t="shared" si="1"/>
        <v>42496.760601851849</v>
      </c>
      <c r="M57" s="88">
        <f>Table1[[#This Row],[Data Ended Conversion]]-Table1[[#This Row],[Data Created Conversion]]</f>
        <v>21</v>
      </c>
      <c r="N57" s="6" t="b">
        <v>0</v>
      </c>
      <c r="O57" s="6">
        <v>86</v>
      </c>
      <c r="P57" s="6" t="b">
        <v>1</v>
      </c>
      <c r="Q57" s="6" t="s">
        <v>8265</v>
      </c>
      <c r="R57" s="7">
        <f t="shared" si="2"/>
        <v>1.2895348837209302</v>
      </c>
      <c r="S57" s="8">
        <f t="shared" si="3"/>
        <v>128.95348837209303</v>
      </c>
      <c r="T57" s="6" t="str">
        <f t="shared" si="4"/>
        <v>film &amp; video</v>
      </c>
      <c r="U57" s="6" t="str">
        <f t="shared" si="5"/>
        <v>television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14">
        <f t="shared" si="0"/>
        <v>42163.458333333336</v>
      </c>
      <c r="K58" s="6">
        <v>1432559424</v>
      </c>
      <c r="L58" s="14">
        <f t="shared" si="1"/>
        <v>42149.340555555551</v>
      </c>
      <c r="M58" s="88">
        <f>Table1[[#This Row],[Data Ended Conversion]]-Table1[[#This Row],[Data Created Conversion]]</f>
        <v>14.117777777784795</v>
      </c>
      <c r="N58" s="6" t="b">
        <v>0</v>
      </c>
      <c r="O58" s="6">
        <v>174</v>
      </c>
      <c r="P58" s="6" t="b">
        <v>1</v>
      </c>
      <c r="Q58" s="6" t="s">
        <v>8265</v>
      </c>
      <c r="R58" s="7">
        <f t="shared" si="2"/>
        <v>1.0726249999999999</v>
      </c>
      <c r="S58" s="8">
        <f t="shared" si="3"/>
        <v>49.316091954022987</v>
      </c>
      <c r="T58" s="6" t="str">
        <f t="shared" si="4"/>
        <v>film &amp; video</v>
      </c>
      <c r="U58" s="6" t="str">
        <f t="shared" si="5"/>
        <v>television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14">
        <f t="shared" si="0"/>
        <v>42119.624560185184</v>
      </c>
      <c r="K59" s="6">
        <v>1427399962</v>
      </c>
      <c r="L59" s="14">
        <f t="shared" si="1"/>
        <v>42089.624560185184</v>
      </c>
      <c r="M59" s="88">
        <f>Table1[[#This Row],[Data Ended Conversion]]-Table1[[#This Row],[Data Created Conversion]]</f>
        <v>30</v>
      </c>
      <c r="N59" s="6" t="b">
        <v>0</v>
      </c>
      <c r="O59" s="6">
        <v>69</v>
      </c>
      <c r="P59" s="6" t="b">
        <v>1</v>
      </c>
      <c r="Q59" s="6" t="s">
        <v>8265</v>
      </c>
      <c r="R59" s="7">
        <f t="shared" si="2"/>
        <v>1.0189999999999999</v>
      </c>
      <c r="S59" s="8">
        <f t="shared" si="3"/>
        <v>221.52173913043478</v>
      </c>
      <c r="T59" s="6" t="str">
        <f t="shared" si="4"/>
        <v>film &amp; video</v>
      </c>
      <c r="U59" s="6" t="str">
        <f t="shared" si="5"/>
        <v>television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14">
        <f t="shared" si="0"/>
        <v>41962.578379629624</v>
      </c>
      <c r="K60" s="6">
        <v>1413827572</v>
      </c>
      <c r="L60" s="14">
        <f t="shared" si="1"/>
        <v>41932.536712962959</v>
      </c>
      <c r="M60" s="88">
        <f>Table1[[#This Row],[Data Ended Conversion]]-Table1[[#This Row],[Data Created Conversion]]</f>
        <v>30.041666666664241</v>
      </c>
      <c r="N60" s="6" t="b">
        <v>0</v>
      </c>
      <c r="O60" s="6">
        <v>75</v>
      </c>
      <c r="P60" s="6" t="b">
        <v>1</v>
      </c>
      <c r="Q60" s="6" t="s">
        <v>8265</v>
      </c>
      <c r="R60" s="7">
        <f t="shared" si="2"/>
        <v>1.0290999999999999</v>
      </c>
      <c r="S60" s="8">
        <f t="shared" si="3"/>
        <v>137.21333333333334</v>
      </c>
      <c r="T60" s="6" t="str">
        <f t="shared" si="4"/>
        <v>film &amp; video</v>
      </c>
      <c r="U60" s="6" t="str">
        <f t="shared" si="5"/>
        <v>television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14">
        <f t="shared" si="0"/>
        <v>42261.666666666664</v>
      </c>
      <c r="K61" s="6">
        <v>1439530776</v>
      </c>
      <c r="L61" s="14">
        <f t="shared" si="1"/>
        <v>42230.027500000004</v>
      </c>
      <c r="M61" s="88">
        <f>Table1[[#This Row],[Data Ended Conversion]]-Table1[[#This Row],[Data Created Conversion]]</f>
        <v>31.639166666660458</v>
      </c>
      <c r="N61" s="6" t="b">
        <v>0</v>
      </c>
      <c r="O61" s="6">
        <v>33</v>
      </c>
      <c r="P61" s="6" t="b">
        <v>1</v>
      </c>
      <c r="Q61" s="6" t="s">
        <v>8265</v>
      </c>
      <c r="R61" s="7">
        <f t="shared" si="2"/>
        <v>1.0012570000000001</v>
      </c>
      <c r="S61" s="8">
        <f t="shared" si="3"/>
        <v>606.82242424242418</v>
      </c>
      <c r="T61" s="6" t="str">
        <f t="shared" si="4"/>
        <v>film &amp; video</v>
      </c>
      <c r="U61" s="6" t="str">
        <f t="shared" si="5"/>
        <v>television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14">
        <f t="shared" si="0"/>
        <v>41720.791666666664</v>
      </c>
      <c r="K62" s="6">
        <v>1393882717</v>
      </c>
      <c r="L62" s="14">
        <f t="shared" si="1"/>
        <v>41701.693483796291</v>
      </c>
      <c r="M62" s="88">
        <f>Table1[[#This Row],[Data Ended Conversion]]-Table1[[#This Row],[Data Created Conversion]]</f>
        <v>19.098182870373421</v>
      </c>
      <c r="N62" s="6" t="b">
        <v>0</v>
      </c>
      <c r="O62" s="6">
        <v>108</v>
      </c>
      <c r="P62" s="6" t="b">
        <v>1</v>
      </c>
      <c r="Q62" s="6" t="s">
        <v>8266</v>
      </c>
      <c r="R62" s="7">
        <f t="shared" si="2"/>
        <v>1.0329622222222221</v>
      </c>
      <c r="S62" s="8">
        <f t="shared" si="3"/>
        <v>43.040092592592593</v>
      </c>
      <c r="T62" s="6" t="str">
        <f t="shared" si="4"/>
        <v>film &amp; video</v>
      </c>
      <c r="U62" s="6" t="str">
        <f t="shared" si="5"/>
        <v>shorts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14">
        <f t="shared" si="0"/>
        <v>41431.605983796297</v>
      </c>
      <c r="K63" s="6">
        <v>1368646357</v>
      </c>
      <c r="L63" s="14">
        <f t="shared" si="1"/>
        <v>41409.605983796297</v>
      </c>
      <c r="M63" s="88">
        <f>Table1[[#This Row],[Data Ended Conversion]]-Table1[[#This Row],[Data Created Conversion]]</f>
        <v>22</v>
      </c>
      <c r="N63" s="6" t="b">
        <v>0</v>
      </c>
      <c r="O63" s="6">
        <v>23</v>
      </c>
      <c r="P63" s="6" t="b">
        <v>1</v>
      </c>
      <c r="Q63" s="6" t="s">
        <v>8266</v>
      </c>
      <c r="R63" s="7">
        <f t="shared" si="2"/>
        <v>1.4830000000000001</v>
      </c>
      <c r="S63" s="8">
        <f t="shared" si="3"/>
        <v>322.39130434782606</v>
      </c>
      <c r="T63" s="6" t="str">
        <f t="shared" si="4"/>
        <v>film &amp; video</v>
      </c>
      <c r="U63" s="6" t="str">
        <f t="shared" si="5"/>
        <v>shorts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14">
        <f t="shared" si="0"/>
        <v>41336.591180555552</v>
      </c>
      <c r="K64" s="6">
        <v>1360177878</v>
      </c>
      <c r="L64" s="14">
        <f t="shared" si="1"/>
        <v>41311.591180555552</v>
      </c>
      <c r="M64" s="88">
        <f>Table1[[#This Row],[Data Ended Conversion]]-Table1[[#This Row],[Data Created Conversion]]</f>
        <v>25</v>
      </c>
      <c r="N64" s="6" t="b">
        <v>0</v>
      </c>
      <c r="O64" s="6">
        <v>48</v>
      </c>
      <c r="P64" s="6" t="b">
        <v>1</v>
      </c>
      <c r="Q64" s="6" t="s">
        <v>8266</v>
      </c>
      <c r="R64" s="7">
        <f t="shared" si="2"/>
        <v>1.5473333333333332</v>
      </c>
      <c r="S64" s="8">
        <f t="shared" si="3"/>
        <v>96.708333333333329</v>
      </c>
      <c r="T64" s="6" t="str">
        <f t="shared" si="4"/>
        <v>film &amp; video</v>
      </c>
      <c r="U64" s="6" t="str">
        <f t="shared" si="5"/>
        <v>shorts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14">
        <f t="shared" si="0"/>
        <v>41635.999305555553</v>
      </c>
      <c r="K65" s="6">
        <v>1386194013</v>
      </c>
      <c r="L65" s="14">
        <f t="shared" si="1"/>
        <v>41612.703854166662</v>
      </c>
      <c r="M65" s="88">
        <f>Table1[[#This Row],[Data Ended Conversion]]-Table1[[#This Row],[Data Created Conversion]]</f>
        <v>23.295451388890797</v>
      </c>
      <c r="N65" s="6" t="b">
        <v>0</v>
      </c>
      <c r="O65" s="6">
        <v>64</v>
      </c>
      <c r="P65" s="6" t="b">
        <v>1</v>
      </c>
      <c r="Q65" s="6" t="s">
        <v>8266</v>
      </c>
      <c r="R65" s="7">
        <f t="shared" si="2"/>
        <v>1.1351849999999999</v>
      </c>
      <c r="S65" s="8">
        <f t="shared" si="3"/>
        <v>35.474531249999998</v>
      </c>
      <c r="T65" s="6" t="str">
        <f t="shared" si="4"/>
        <v>film &amp; video</v>
      </c>
      <c r="U65" s="6" t="str">
        <f t="shared" si="5"/>
        <v>shorts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14">
        <f t="shared" ref="J66:J129" si="6">(((I66/60)/60)/24)+DATE(1970,1,1)+(-5/24)</f>
        <v>41462.809965277775</v>
      </c>
      <c r="K66" s="6">
        <v>1370651181</v>
      </c>
      <c r="L66" s="14">
        <f t="shared" ref="L66:L129" si="7">(((K66/60)/60)/24)+DATE(1970,1,1)+(-5/24)</f>
        <v>41432.809965277775</v>
      </c>
      <c r="M66" s="88">
        <f>Table1[[#This Row],[Data Ended Conversion]]-Table1[[#This Row],[Data Created Conversion]]</f>
        <v>30</v>
      </c>
      <c r="N66" s="6" t="b">
        <v>0</v>
      </c>
      <c r="O66" s="6">
        <v>24</v>
      </c>
      <c r="P66" s="6" t="b">
        <v>1</v>
      </c>
      <c r="Q66" s="6" t="s">
        <v>8266</v>
      </c>
      <c r="R66" s="7">
        <f t="shared" si="2"/>
        <v>1.7333333333333334</v>
      </c>
      <c r="S66" s="8">
        <f t="shared" si="3"/>
        <v>86.666666666666671</v>
      </c>
      <c r="T66" s="6" t="str">
        <f t="shared" si="4"/>
        <v>film &amp; video</v>
      </c>
      <c r="U66" s="6" t="str">
        <f t="shared" si="5"/>
        <v>shorts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14">
        <f t="shared" si="6"/>
        <v>41862.040972222218</v>
      </c>
      <c r="K67" s="6">
        <v>1405453354</v>
      </c>
      <c r="L67" s="14">
        <f t="shared" si="7"/>
        <v>41835.612893518519</v>
      </c>
      <c r="M67" s="88">
        <f>Table1[[#This Row],[Data Ended Conversion]]-Table1[[#This Row],[Data Created Conversion]]</f>
        <v>26.428078703698702</v>
      </c>
      <c r="N67" s="6" t="b">
        <v>0</v>
      </c>
      <c r="O67" s="6">
        <v>57</v>
      </c>
      <c r="P67" s="6" t="b">
        <v>1</v>
      </c>
      <c r="Q67" s="6" t="s">
        <v>8266</v>
      </c>
      <c r="R67" s="7">
        <f t="shared" ref="R67:R130" si="8">IFERROR(E67/D67,"-")</f>
        <v>1.0752857142857142</v>
      </c>
      <c r="S67" s="8">
        <f t="shared" ref="S67:S130" si="9">IFERROR(E67/O67,"-")</f>
        <v>132.05263157894737</v>
      </c>
      <c r="T67" s="6" t="str">
        <f t="shared" ref="T67:T130" si="10">LEFT(Q67,FIND("/",Q67)-1)</f>
        <v>film &amp; video</v>
      </c>
      <c r="U67" s="6" t="str">
        <f t="shared" ref="U67:U130" si="11">RIGHT(Q67,LEN(Q67)-FIND("/",Q67))</f>
        <v>shorts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14">
        <f t="shared" si="6"/>
        <v>42569.641435185178</v>
      </c>
      <c r="K68" s="6">
        <v>1466281420</v>
      </c>
      <c r="L68" s="14">
        <f t="shared" si="7"/>
        <v>42539.641435185178</v>
      </c>
      <c r="M68" s="88">
        <f>Table1[[#This Row],[Data Ended Conversion]]-Table1[[#This Row],[Data Created Conversion]]</f>
        <v>30</v>
      </c>
      <c r="N68" s="6" t="b">
        <v>0</v>
      </c>
      <c r="O68" s="6">
        <v>26</v>
      </c>
      <c r="P68" s="6" t="b">
        <v>1</v>
      </c>
      <c r="Q68" s="6" t="s">
        <v>8266</v>
      </c>
      <c r="R68" s="7">
        <f t="shared" si="8"/>
        <v>1.1859999999999999</v>
      </c>
      <c r="S68" s="8">
        <f t="shared" si="9"/>
        <v>91.230769230769226</v>
      </c>
      <c r="T68" s="6" t="str">
        <f t="shared" si="10"/>
        <v>film &amp; video</v>
      </c>
      <c r="U68" s="6" t="str">
        <f t="shared" si="11"/>
        <v>shorts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14">
        <f t="shared" si="6"/>
        <v>41105.375046296293</v>
      </c>
      <c r="K69" s="6">
        <v>1339768804</v>
      </c>
      <c r="L69" s="14">
        <f t="shared" si="7"/>
        <v>41075.375046296293</v>
      </c>
      <c r="M69" s="88">
        <f>Table1[[#This Row],[Data Ended Conversion]]-Table1[[#This Row],[Data Created Conversion]]</f>
        <v>30</v>
      </c>
      <c r="N69" s="6" t="b">
        <v>0</v>
      </c>
      <c r="O69" s="6">
        <v>20</v>
      </c>
      <c r="P69" s="6" t="b">
        <v>1</v>
      </c>
      <c r="Q69" s="6" t="s">
        <v>8266</v>
      </c>
      <c r="R69" s="7">
        <f t="shared" si="8"/>
        <v>1.1625000000000001</v>
      </c>
      <c r="S69" s="8">
        <f t="shared" si="9"/>
        <v>116.25</v>
      </c>
      <c r="T69" s="6" t="str">
        <f t="shared" si="10"/>
        <v>film &amp; video</v>
      </c>
      <c r="U69" s="6" t="str">
        <f t="shared" si="11"/>
        <v>shorts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14">
        <f t="shared" si="6"/>
        <v>41693.36100694444</v>
      </c>
      <c r="K70" s="6">
        <v>1390570791</v>
      </c>
      <c r="L70" s="14">
        <f t="shared" si="7"/>
        <v>41663.36100694444</v>
      </c>
      <c r="M70" s="88">
        <f>Table1[[#This Row],[Data Ended Conversion]]-Table1[[#This Row],[Data Created Conversion]]</f>
        <v>30</v>
      </c>
      <c r="N70" s="6" t="b">
        <v>0</v>
      </c>
      <c r="O70" s="6">
        <v>36</v>
      </c>
      <c r="P70" s="6" t="b">
        <v>1</v>
      </c>
      <c r="Q70" s="6" t="s">
        <v>8266</v>
      </c>
      <c r="R70" s="7">
        <f t="shared" si="8"/>
        <v>1.2716666666666667</v>
      </c>
      <c r="S70" s="8">
        <f t="shared" si="9"/>
        <v>21.194444444444443</v>
      </c>
      <c r="T70" s="6" t="str">
        <f t="shared" si="10"/>
        <v>film &amp; video</v>
      </c>
      <c r="U70" s="6" t="str">
        <f t="shared" si="11"/>
        <v>shorts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14">
        <f t="shared" si="6"/>
        <v>40818.082638888889</v>
      </c>
      <c r="K71" s="6">
        <v>1314765025</v>
      </c>
      <c r="L71" s="14">
        <f t="shared" si="7"/>
        <v>40785.979456018518</v>
      </c>
      <c r="M71" s="88">
        <f>Table1[[#This Row],[Data Ended Conversion]]-Table1[[#This Row],[Data Created Conversion]]</f>
        <v>32.103182870370802</v>
      </c>
      <c r="N71" s="6" t="b">
        <v>0</v>
      </c>
      <c r="O71" s="6">
        <v>178</v>
      </c>
      <c r="P71" s="6" t="b">
        <v>1</v>
      </c>
      <c r="Q71" s="6" t="s">
        <v>8266</v>
      </c>
      <c r="R71" s="7">
        <f t="shared" si="8"/>
        <v>1.109423</v>
      </c>
      <c r="S71" s="8">
        <f t="shared" si="9"/>
        <v>62.327134831460668</v>
      </c>
      <c r="T71" s="6" t="str">
        <f t="shared" si="10"/>
        <v>film &amp; video</v>
      </c>
      <c r="U71" s="6" t="str">
        <f t="shared" si="11"/>
        <v>shorts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14">
        <f t="shared" si="6"/>
        <v>40790.688020833331</v>
      </c>
      <c r="K72" s="6">
        <v>1309987845</v>
      </c>
      <c r="L72" s="14">
        <f t="shared" si="7"/>
        <v>40730.688020833331</v>
      </c>
      <c r="M72" s="88">
        <f>Table1[[#This Row],[Data Ended Conversion]]-Table1[[#This Row],[Data Created Conversion]]</f>
        <v>60</v>
      </c>
      <c r="N72" s="6" t="b">
        <v>0</v>
      </c>
      <c r="O72" s="6">
        <v>17</v>
      </c>
      <c r="P72" s="6" t="b">
        <v>1</v>
      </c>
      <c r="Q72" s="6" t="s">
        <v>8266</v>
      </c>
      <c r="R72" s="7">
        <f t="shared" si="8"/>
        <v>1.272</v>
      </c>
      <c r="S72" s="8">
        <f t="shared" si="9"/>
        <v>37.411764705882355</v>
      </c>
      <c r="T72" s="6" t="str">
        <f t="shared" si="10"/>
        <v>film &amp; video</v>
      </c>
      <c r="U72" s="6" t="str">
        <f t="shared" si="11"/>
        <v>shorts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14">
        <f t="shared" si="6"/>
        <v>41057.063159722216</v>
      </c>
      <c r="K73" s="6">
        <v>1333002657</v>
      </c>
      <c r="L73" s="14">
        <f t="shared" si="7"/>
        <v>40997.063159722216</v>
      </c>
      <c r="M73" s="88">
        <f>Table1[[#This Row],[Data Ended Conversion]]-Table1[[#This Row],[Data Created Conversion]]</f>
        <v>60</v>
      </c>
      <c r="N73" s="6" t="b">
        <v>0</v>
      </c>
      <c r="O73" s="6">
        <v>32</v>
      </c>
      <c r="P73" s="6" t="b">
        <v>1</v>
      </c>
      <c r="Q73" s="6" t="s">
        <v>8266</v>
      </c>
      <c r="R73" s="7">
        <f t="shared" si="8"/>
        <v>1.2394444444444443</v>
      </c>
      <c r="S73" s="8">
        <f t="shared" si="9"/>
        <v>69.71875</v>
      </c>
      <c r="T73" s="6" t="str">
        <f t="shared" si="10"/>
        <v>film &amp; video</v>
      </c>
      <c r="U73" s="6" t="str">
        <f t="shared" si="11"/>
        <v>shorts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14">
        <f t="shared" si="6"/>
        <v>41227.791666666664</v>
      </c>
      <c r="K74" s="6">
        <v>1351210481</v>
      </c>
      <c r="L74" s="14">
        <f t="shared" si="7"/>
        <v>41207.801863425921</v>
      </c>
      <c r="M74" s="88">
        <f>Table1[[#This Row],[Data Ended Conversion]]-Table1[[#This Row],[Data Created Conversion]]</f>
        <v>19.98980324074364</v>
      </c>
      <c r="N74" s="6" t="b">
        <v>0</v>
      </c>
      <c r="O74" s="6">
        <v>41</v>
      </c>
      <c r="P74" s="6" t="b">
        <v>1</v>
      </c>
      <c r="Q74" s="6" t="s">
        <v>8266</v>
      </c>
      <c r="R74" s="7">
        <f t="shared" si="8"/>
        <v>1.084090909090909</v>
      </c>
      <c r="S74" s="8">
        <f t="shared" si="9"/>
        <v>58.170731707317074</v>
      </c>
      <c r="T74" s="6" t="str">
        <f t="shared" si="10"/>
        <v>film &amp; video</v>
      </c>
      <c r="U74" s="6" t="str">
        <f t="shared" si="11"/>
        <v>shorts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14">
        <f t="shared" si="6"/>
        <v>40665.957638888889</v>
      </c>
      <c r="K75" s="6">
        <v>1297620584</v>
      </c>
      <c r="L75" s="14">
        <f t="shared" si="7"/>
        <v>40587.548425925925</v>
      </c>
      <c r="M75" s="88">
        <f>Table1[[#This Row],[Data Ended Conversion]]-Table1[[#This Row],[Data Created Conversion]]</f>
        <v>78.409212962964375</v>
      </c>
      <c r="N75" s="6" t="b">
        <v>0</v>
      </c>
      <c r="O75" s="6">
        <v>18</v>
      </c>
      <c r="P75" s="6" t="b">
        <v>1</v>
      </c>
      <c r="Q75" s="6" t="s">
        <v>8266</v>
      </c>
      <c r="R75" s="7">
        <f t="shared" si="8"/>
        <v>1</v>
      </c>
      <c r="S75" s="8">
        <f t="shared" si="9"/>
        <v>50</v>
      </c>
      <c r="T75" s="6" t="str">
        <f t="shared" si="10"/>
        <v>film &amp; video</v>
      </c>
      <c r="U75" s="6" t="str">
        <f t="shared" si="11"/>
        <v>shorts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14">
        <f t="shared" si="6"/>
        <v>42390.278877314813</v>
      </c>
      <c r="K76" s="6">
        <v>1450784495</v>
      </c>
      <c r="L76" s="14">
        <f t="shared" si="7"/>
        <v>42360.278877314813</v>
      </c>
      <c r="M76" s="88">
        <f>Table1[[#This Row],[Data Ended Conversion]]-Table1[[#This Row],[Data Created Conversion]]</f>
        <v>30</v>
      </c>
      <c r="N76" s="6" t="b">
        <v>0</v>
      </c>
      <c r="O76" s="6">
        <v>29</v>
      </c>
      <c r="P76" s="6" t="b">
        <v>1</v>
      </c>
      <c r="Q76" s="6" t="s">
        <v>8266</v>
      </c>
      <c r="R76" s="7">
        <f t="shared" si="8"/>
        <v>1.1293199999999999</v>
      </c>
      <c r="S76" s="8">
        <f t="shared" si="9"/>
        <v>19.471034482758618</v>
      </c>
      <c r="T76" s="6" t="str">
        <f t="shared" si="10"/>
        <v>film &amp; video</v>
      </c>
      <c r="U76" s="6" t="str">
        <f t="shared" si="11"/>
        <v>shorts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14">
        <f t="shared" si="6"/>
        <v>41387.000833333332</v>
      </c>
      <c r="K77" s="6">
        <v>1364101272</v>
      </c>
      <c r="L77" s="14">
        <f t="shared" si="7"/>
        <v>41357.000833333332</v>
      </c>
      <c r="M77" s="88">
        <f>Table1[[#This Row],[Data Ended Conversion]]-Table1[[#This Row],[Data Created Conversion]]</f>
        <v>30</v>
      </c>
      <c r="N77" s="6" t="b">
        <v>0</v>
      </c>
      <c r="O77" s="6">
        <v>47</v>
      </c>
      <c r="P77" s="6" t="b">
        <v>1</v>
      </c>
      <c r="Q77" s="6" t="s">
        <v>8266</v>
      </c>
      <c r="R77" s="7">
        <f t="shared" si="8"/>
        <v>1.1542857142857144</v>
      </c>
      <c r="S77" s="8">
        <f t="shared" si="9"/>
        <v>85.957446808510639</v>
      </c>
      <c r="T77" s="6" t="str">
        <f t="shared" si="10"/>
        <v>film &amp; video</v>
      </c>
      <c r="U77" s="6" t="str">
        <f t="shared" si="11"/>
        <v>shorts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14">
        <f t="shared" si="6"/>
        <v>40904.524976851848</v>
      </c>
      <c r="K78" s="6">
        <v>1319819758</v>
      </c>
      <c r="L78" s="14">
        <f t="shared" si="7"/>
        <v>40844.483310185184</v>
      </c>
      <c r="M78" s="88">
        <f>Table1[[#This Row],[Data Ended Conversion]]-Table1[[#This Row],[Data Created Conversion]]</f>
        <v>60.041666666664241</v>
      </c>
      <c r="N78" s="6" t="b">
        <v>0</v>
      </c>
      <c r="O78" s="6">
        <v>15</v>
      </c>
      <c r="P78" s="6" t="b">
        <v>1</v>
      </c>
      <c r="Q78" s="6" t="s">
        <v>8266</v>
      </c>
      <c r="R78" s="7">
        <f t="shared" si="8"/>
        <v>1.5333333333333334</v>
      </c>
      <c r="S78" s="8">
        <f t="shared" si="9"/>
        <v>30.666666666666668</v>
      </c>
      <c r="T78" s="6" t="str">
        <f t="shared" si="10"/>
        <v>film &amp; video</v>
      </c>
      <c r="U78" s="6" t="str">
        <f t="shared" si="11"/>
        <v>shorts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14">
        <f t="shared" si="6"/>
        <v>41049.915972222218</v>
      </c>
      <c r="K79" s="6">
        <v>1332991717</v>
      </c>
      <c r="L79" s="14">
        <f t="shared" si="7"/>
        <v>40996.936539351853</v>
      </c>
      <c r="M79" s="88">
        <f>Table1[[#This Row],[Data Ended Conversion]]-Table1[[#This Row],[Data Created Conversion]]</f>
        <v>52.97943287036469</v>
      </c>
      <c r="N79" s="6" t="b">
        <v>0</v>
      </c>
      <c r="O79" s="6">
        <v>26</v>
      </c>
      <c r="P79" s="6" t="b">
        <v>1</v>
      </c>
      <c r="Q79" s="6" t="s">
        <v>8266</v>
      </c>
      <c r="R79" s="7">
        <f t="shared" si="8"/>
        <v>3.9249999999999998</v>
      </c>
      <c r="S79" s="8">
        <f t="shared" si="9"/>
        <v>60.384615384615387</v>
      </c>
      <c r="T79" s="6" t="str">
        <f t="shared" si="10"/>
        <v>film &amp; video</v>
      </c>
      <c r="U79" s="6" t="str">
        <f t="shared" si="11"/>
        <v>shorts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14">
        <f t="shared" si="6"/>
        <v>42614.522233796299</v>
      </c>
      <c r="K80" s="6">
        <v>1471887121</v>
      </c>
      <c r="L80" s="14">
        <f t="shared" si="7"/>
        <v>42604.522233796299</v>
      </c>
      <c r="M80" s="88">
        <f>Table1[[#This Row],[Data Ended Conversion]]-Table1[[#This Row],[Data Created Conversion]]</f>
        <v>10</v>
      </c>
      <c r="N80" s="6" t="b">
        <v>0</v>
      </c>
      <c r="O80" s="6">
        <v>35</v>
      </c>
      <c r="P80" s="6" t="b">
        <v>1</v>
      </c>
      <c r="Q80" s="6" t="s">
        <v>8266</v>
      </c>
      <c r="R80" s="7">
        <f t="shared" si="8"/>
        <v>27.02</v>
      </c>
      <c r="S80" s="8">
        <f t="shared" si="9"/>
        <v>38.6</v>
      </c>
      <c r="T80" s="6" t="str">
        <f t="shared" si="10"/>
        <v>film &amp; video</v>
      </c>
      <c r="U80" s="6" t="str">
        <f t="shared" si="11"/>
        <v>shorts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14">
        <f t="shared" si="6"/>
        <v>41754.568206018514</v>
      </c>
      <c r="K81" s="6">
        <v>1395859093</v>
      </c>
      <c r="L81" s="14">
        <f t="shared" si="7"/>
        <v>41724.568206018514</v>
      </c>
      <c r="M81" s="88">
        <f>Table1[[#This Row],[Data Ended Conversion]]-Table1[[#This Row],[Data Created Conversion]]</f>
        <v>30</v>
      </c>
      <c r="N81" s="6" t="b">
        <v>0</v>
      </c>
      <c r="O81" s="6">
        <v>41</v>
      </c>
      <c r="P81" s="6" t="b">
        <v>1</v>
      </c>
      <c r="Q81" s="6" t="s">
        <v>8266</v>
      </c>
      <c r="R81" s="7">
        <f t="shared" si="8"/>
        <v>1.27</v>
      </c>
      <c r="S81" s="8">
        <f t="shared" si="9"/>
        <v>40.268292682926827</v>
      </c>
      <c r="T81" s="6" t="str">
        <f t="shared" si="10"/>
        <v>film &amp; video</v>
      </c>
      <c r="U81" s="6" t="str">
        <f t="shared" si="11"/>
        <v>shorts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14">
        <f t="shared" si="6"/>
        <v>41617.875648148147</v>
      </c>
      <c r="K82" s="6">
        <v>1383616856</v>
      </c>
      <c r="L82" s="14">
        <f t="shared" si="7"/>
        <v>41582.875648148147</v>
      </c>
      <c r="M82" s="88">
        <f>Table1[[#This Row],[Data Ended Conversion]]-Table1[[#This Row],[Data Created Conversion]]</f>
        <v>35</v>
      </c>
      <c r="N82" s="6" t="b">
        <v>0</v>
      </c>
      <c r="O82" s="6">
        <v>47</v>
      </c>
      <c r="P82" s="6" t="b">
        <v>1</v>
      </c>
      <c r="Q82" s="6" t="s">
        <v>8266</v>
      </c>
      <c r="R82" s="7">
        <f t="shared" si="8"/>
        <v>1.0725</v>
      </c>
      <c r="S82" s="8">
        <f t="shared" si="9"/>
        <v>273.82978723404256</v>
      </c>
      <c r="T82" s="6" t="str">
        <f t="shared" si="10"/>
        <v>film &amp; video</v>
      </c>
      <c r="U82" s="6" t="str">
        <f t="shared" si="11"/>
        <v>shorts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14">
        <f t="shared" si="6"/>
        <v>41103.91805555555</v>
      </c>
      <c r="K83" s="6">
        <v>1341892127</v>
      </c>
      <c r="L83" s="14">
        <f t="shared" si="7"/>
        <v>41099.950543981482</v>
      </c>
      <c r="M83" s="88">
        <f>Table1[[#This Row],[Data Ended Conversion]]-Table1[[#This Row],[Data Created Conversion]]</f>
        <v>3.9675115740683395</v>
      </c>
      <c r="N83" s="6" t="b">
        <v>0</v>
      </c>
      <c r="O83" s="6">
        <v>28</v>
      </c>
      <c r="P83" s="6" t="b">
        <v>1</v>
      </c>
      <c r="Q83" s="6" t="s">
        <v>8266</v>
      </c>
      <c r="R83" s="7">
        <f t="shared" si="8"/>
        <v>1.98</v>
      </c>
      <c r="S83" s="8">
        <f t="shared" si="9"/>
        <v>53.035714285714285</v>
      </c>
      <c r="T83" s="6" t="str">
        <f t="shared" si="10"/>
        <v>film &amp; video</v>
      </c>
      <c r="U83" s="6" t="str">
        <f t="shared" si="11"/>
        <v>shorts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14">
        <f t="shared" si="6"/>
        <v>40825.611817129626</v>
      </c>
      <c r="K84" s="6">
        <v>1315597261</v>
      </c>
      <c r="L84" s="14">
        <f t="shared" si="7"/>
        <v>40795.611817129626</v>
      </c>
      <c r="M84" s="88">
        <f>Table1[[#This Row],[Data Ended Conversion]]-Table1[[#This Row],[Data Created Conversion]]</f>
        <v>30</v>
      </c>
      <c r="N84" s="6" t="b">
        <v>0</v>
      </c>
      <c r="O84" s="6">
        <v>100</v>
      </c>
      <c r="P84" s="6" t="b">
        <v>1</v>
      </c>
      <c r="Q84" s="6" t="s">
        <v>8266</v>
      </c>
      <c r="R84" s="7">
        <f t="shared" si="8"/>
        <v>1.0001249999999999</v>
      </c>
      <c r="S84" s="8">
        <f t="shared" si="9"/>
        <v>40.005000000000003</v>
      </c>
      <c r="T84" s="6" t="str">
        <f t="shared" si="10"/>
        <v>film &amp; video</v>
      </c>
      <c r="U84" s="6" t="str">
        <f t="shared" si="11"/>
        <v>shorts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14">
        <f t="shared" si="6"/>
        <v>42057.270833333336</v>
      </c>
      <c r="K85" s="6">
        <v>1423320389</v>
      </c>
      <c r="L85" s="14">
        <f t="shared" si="7"/>
        <v>42042.407280092586</v>
      </c>
      <c r="M85" s="88">
        <f>Table1[[#This Row],[Data Ended Conversion]]-Table1[[#This Row],[Data Created Conversion]]</f>
        <v>14.863553240749752</v>
      </c>
      <c r="N85" s="6" t="b">
        <v>0</v>
      </c>
      <c r="O85" s="6">
        <v>13</v>
      </c>
      <c r="P85" s="6" t="b">
        <v>1</v>
      </c>
      <c r="Q85" s="6" t="s">
        <v>8266</v>
      </c>
      <c r="R85" s="7">
        <f t="shared" si="8"/>
        <v>1.0249999999999999</v>
      </c>
      <c r="S85" s="8">
        <f t="shared" si="9"/>
        <v>15.76923076923077</v>
      </c>
      <c r="T85" s="6" t="str">
        <f t="shared" si="10"/>
        <v>film &amp; video</v>
      </c>
      <c r="U85" s="6" t="str">
        <f t="shared" si="11"/>
        <v>shorts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14">
        <f t="shared" si="6"/>
        <v>40678.54960648148</v>
      </c>
      <c r="K86" s="6">
        <v>1302891086</v>
      </c>
      <c r="L86" s="14">
        <f t="shared" si="7"/>
        <v>40648.54960648148</v>
      </c>
      <c r="M86" s="88">
        <f>Table1[[#This Row],[Data Ended Conversion]]-Table1[[#This Row],[Data Created Conversion]]</f>
        <v>30</v>
      </c>
      <c r="N86" s="6" t="b">
        <v>0</v>
      </c>
      <c r="O86" s="6">
        <v>7</v>
      </c>
      <c r="P86" s="6" t="b">
        <v>1</v>
      </c>
      <c r="Q86" s="6" t="s">
        <v>8266</v>
      </c>
      <c r="R86" s="7">
        <f t="shared" si="8"/>
        <v>1</v>
      </c>
      <c r="S86" s="8">
        <f t="shared" si="9"/>
        <v>71.428571428571431</v>
      </c>
      <c r="T86" s="6" t="str">
        <f t="shared" si="10"/>
        <v>film &amp; video</v>
      </c>
      <c r="U86" s="6" t="str">
        <f t="shared" si="11"/>
        <v>shorts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14">
        <f t="shared" si="6"/>
        <v>40808.917094907403</v>
      </c>
      <c r="K87" s="6">
        <v>1314154837</v>
      </c>
      <c r="L87" s="14">
        <f t="shared" si="7"/>
        <v>40778.917094907403</v>
      </c>
      <c r="M87" s="88">
        <f>Table1[[#This Row],[Data Ended Conversion]]-Table1[[#This Row],[Data Created Conversion]]</f>
        <v>30</v>
      </c>
      <c r="N87" s="6" t="b">
        <v>0</v>
      </c>
      <c r="O87" s="6">
        <v>21</v>
      </c>
      <c r="P87" s="6" t="b">
        <v>1</v>
      </c>
      <c r="Q87" s="6" t="s">
        <v>8266</v>
      </c>
      <c r="R87" s="7">
        <f t="shared" si="8"/>
        <v>1.2549999999999999</v>
      </c>
      <c r="S87" s="8">
        <f t="shared" si="9"/>
        <v>71.714285714285708</v>
      </c>
      <c r="T87" s="6" t="str">
        <f t="shared" si="10"/>
        <v>film &amp; video</v>
      </c>
      <c r="U87" s="6" t="str">
        <f t="shared" si="11"/>
        <v>shorts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14">
        <f t="shared" si="6"/>
        <v>42365.389409722215</v>
      </c>
      <c r="K88" s="6">
        <v>1444828845</v>
      </c>
      <c r="L88" s="14">
        <f t="shared" si="7"/>
        <v>42291.347743055558</v>
      </c>
      <c r="M88" s="88">
        <f>Table1[[#This Row],[Data Ended Conversion]]-Table1[[#This Row],[Data Created Conversion]]</f>
        <v>74.041666666656965</v>
      </c>
      <c r="N88" s="6" t="b">
        <v>0</v>
      </c>
      <c r="O88" s="6">
        <v>17</v>
      </c>
      <c r="P88" s="6" t="b">
        <v>1</v>
      </c>
      <c r="Q88" s="6" t="s">
        <v>8266</v>
      </c>
      <c r="R88" s="7">
        <f t="shared" si="8"/>
        <v>1.0646666666666667</v>
      </c>
      <c r="S88" s="8">
        <f t="shared" si="9"/>
        <v>375.76470588235293</v>
      </c>
      <c r="T88" s="6" t="str">
        <f t="shared" si="10"/>
        <v>film &amp; video</v>
      </c>
      <c r="U88" s="6" t="str">
        <f t="shared" si="11"/>
        <v>shorts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14">
        <f t="shared" si="6"/>
        <v>40331.861805555556</v>
      </c>
      <c r="K89" s="6">
        <v>1274705803</v>
      </c>
      <c r="L89" s="14">
        <f t="shared" si="7"/>
        <v>40322.331053240734</v>
      </c>
      <c r="M89" s="88">
        <f>Table1[[#This Row],[Data Ended Conversion]]-Table1[[#This Row],[Data Created Conversion]]</f>
        <v>9.5307523148221662</v>
      </c>
      <c r="N89" s="6" t="b">
        <v>0</v>
      </c>
      <c r="O89" s="6">
        <v>25</v>
      </c>
      <c r="P89" s="6" t="b">
        <v>1</v>
      </c>
      <c r="Q89" s="6" t="s">
        <v>8266</v>
      </c>
      <c r="R89" s="7">
        <f t="shared" si="8"/>
        <v>1.046</v>
      </c>
      <c r="S89" s="8">
        <f t="shared" si="9"/>
        <v>104.6</v>
      </c>
      <c r="T89" s="6" t="str">
        <f t="shared" si="10"/>
        <v>film &amp; video</v>
      </c>
      <c r="U89" s="6" t="str">
        <f t="shared" si="11"/>
        <v>shorts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14">
        <f t="shared" si="6"/>
        <v>41812.450590277775</v>
      </c>
      <c r="K90" s="6">
        <v>1401205731</v>
      </c>
      <c r="L90" s="14">
        <f t="shared" si="7"/>
        <v>41786.450590277775</v>
      </c>
      <c r="M90" s="88">
        <f>Table1[[#This Row],[Data Ended Conversion]]-Table1[[#This Row],[Data Created Conversion]]</f>
        <v>26</v>
      </c>
      <c r="N90" s="6" t="b">
        <v>0</v>
      </c>
      <c r="O90" s="6">
        <v>60</v>
      </c>
      <c r="P90" s="6" t="b">
        <v>1</v>
      </c>
      <c r="Q90" s="6" t="s">
        <v>8266</v>
      </c>
      <c r="R90" s="7">
        <f t="shared" si="8"/>
        <v>1.0285714285714285</v>
      </c>
      <c r="S90" s="8">
        <f t="shared" si="9"/>
        <v>60</v>
      </c>
      <c r="T90" s="6" t="str">
        <f t="shared" si="10"/>
        <v>film &amp; video</v>
      </c>
      <c r="U90" s="6" t="str">
        <f t="shared" si="11"/>
        <v>shorts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14">
        <f t="shared" si="6"/>
        <v>41427.543888888889</v>
      </c>
      <c r="K91" s="6">
        <v>1368036192</v>
      </c>
      <c r="L91" s="14">
        <f t="shared" si="7"/>
        <v>41402.543888888889</v>
      </c>
      <c r="M91" s="88">
        <f>Table1[[#This Row],[Data Ended Conversion]]-Table1[[#This Row],[Data Created Conversion]]</f>
        <v>25</v>
      </c>
      <c r="N91" s="6" t="b">
        <v>0</v>
      </c>
      <c r="O91" s="6">
        <v>56</v>
      </c>
      <c r="P91" s="6" t="b">
        <v>1</v>
      </c>
      <c r="Q91" s="6" t="s">
        <v>8266</v>
      </c>
      <c r="R91" s="7">
        <f t="shared" si="8"/>
        <v>1.1506666666666667</v>
      </c>
      <c r="S91" s="8">
        <f t="shared" si="9"/>
        <v>123.28571428571429</v>
      </c>
      <c r="T91" s="6" t="str">
        <f t="shared" si="10"/>
        <v>film &amp; video</v>
      </c>
      <c r="U91" s="6" t="str">
        <f t="shared" si="11"/>
        <v>shorts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14">
        <f t="shared" si="6"/>
        <v>40736.089108796295</v>
      </c>
      <c r="K92" s="6">
        <v>1307862499</v>
      </c>
      <c r="L92" s="14">
        <f t="shared" si="7"/>
        <v>40706.089108796295</v>
      </c>
      <c r="M92" s="88">
        <f>Table1[[#This Row],[Data Ended Conversion]]-Table1[[#This Row],[Data Created Conversion]]</f>
        <v>30</v>
      </c>
      <c r="N92" s="6" t="b">
        <v>0</v>
      </c>
      <c r="O92" s="6">
        <v>16</v>
      </c>
      <c r="P92" s="6" t="b">
        <v>1</v>
      </c>
      <c r="Q92" s="6" t="s">
        <v>8266</v>
      </c>
      <c r="R92" s="7">
        <f t="shared" si="8"/>
        <v>1.004</v>
      </c>
      <c r="S92" s="8">
        <f t="shared" si="9"/>
        <v>31.375</v>
      </c>
      <c r="T92" s="6" t="str">
        <f t="shared" si="10"/>
        <v>film &amp; video</v>
      </c>
      <c r="U92" s="6" t="str">
        <f t="shared" si="11"/>
        <v>shorts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14">
        <f t="shared" si="6"/>
        <v>40680.194027777776</v>
      </c>
      <c r="K93" s="6">
        <v>1300354764</v>
      </c>
      <c r="L93" s="14">
        <f t="shared" si="7"/>
        <v>40619.194027777776</v>
      </c>
      <c r="M93" s="88">
        <f>Table1[[#This Row],[Data Ended Conversion]]-Table1[[#This Row],[Data Created Conversion]]</f>
        <v>61</v>
      </c>
      <c r="N93" s="6" t="b">
        <v>0</v>
      </c>
      <c r="O93" s="6">
        <v>46</v>
      </c>
      <c r="P93" s="6" t="b">
        <v>1</v>
      </c>
      <c r="Q93" s="6" t="s">
        <v>8266</v>
      </c>
      <c r="R93" s="7">
        <f t="shared" si="8"/>
        <v>1.2</v>
      </c>
      <c r="S93" s="8">
        <f t="shared" si="9"/>
        <v>78.260869565217391</v>
      </c>
      <c r="T93" s="6" t="str">
        <f t="shared" si="10"/>
        <v>film &amp; video</v>
      </c>
      <c r="U93" s="6" t="str">
        <f t="shared" si="11"/>
        <v>shorts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14">
        <f t="shared" si="6"/>
        <v>42767.124999999993</v>
      </c>
      <c r="K94" s="6">
        <v>1481949983</v>
      </c>
      <c r="L94" s="14">
        <f t="shared" si="7"/>
        <v>42720.990543981483</v>
      </c>
      <c r="M94" s="88">
        <f>Table1[[#This Row],[Data Ended Conversion]]-Table1[[#This Row],[Data Created Conversion]]</f>
        <v>46.134456018509809</v>
      </c>
      <c r="N94" s="6" t="b">
        <v>0</v>
      </c>
      <c r="O94" s="6">
        <v>43</v>
      </c>
      <c r="P94" s="6" t="b">
        <v>1</v>
      </c>
      <c r="Q94" s="6" t="s">
        <v>8266</v>
      </c>
      <c r="R94" s="7">
        <f t="shared" si="8"/>
        <v>1.052</v>
      </c>
      <c r="S94" s="8">
        <f t="shared" si="9"/>
        <v>122.32558139534883</v>
      </c>
      <c r="T94" s="6" t="str">
        <f t="shared" si="10"/>
        <v>film &amp; video</v>
      </c>
      <c r="U94" s="6" t="str">
        <f t="shared" si="11"/>
        <v>shorts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14">
        <f t="shared" si="6"/>
        <v>41093.666666666664</v>
      </c>
      <c r="K95" s="6">
        <v>1338928537</v>
      </c>
      <c r="L95" s="14">
        <f t="shared" si="7"/>
        <v>41065.649733796294</v>
      </c>
      <c r="M95" s="88">
        <f>Table1[[#This Row],[Data Ended Conversion]]-Table1[[#This Row],[Data Created Conversion]]</f>
        <v>28.01693287037051</v>
      </c>
      <c r="N95" s="6" t="b">
        <v>0</v>
      </c>
      <c r="O95" s="6">
        <v>15</v>
      </c>
      <c r="P95" s="6" t="b">
        <v>1</v>
      </c>
      <c r="Q95" s="6" t="s">
        <v>8266</v>
      </c>
      <c r="R95" s="7">
        <f t="shared" si="8"/>
        <v>1.1060000000000001</v>
      </c>
      <c r="S95" s="8">
        <f t="shared" si="9"/>
        <v>73.733333333333334</v>
      </c>
      <c r="T95" s="6" t="str">
        <f t="shared" si="10"/>
        <v>film &amp; video</v>
      </c>
      <c r="U95" s="6" t="str">
        <f t="shared" si="11"/>
        <v>shorts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14">
        <f t="shared" si="6"/>
        <v>41736.509513888886</v>
      </c>
      <c r="K96" s="6">
        <v>1395162822</v>
      </c>
      <c r="L96" s="14">
        <f t="shared" si="7"/>
        <v>41716.509513888886</v>
      </c>
      <c r="M96" s="88">
        <f>Table1[[#This Row],[Data Ended Conversion]]-Table1[[#This Row],[Data Created Conversion]]</f>
        <v>20</v>
      </c>
      <c r="N96" s="6" t="b">
        <v>0</v>
      </c>
      <c r="O96" s="6">
        <v>12</v>
      </c>
      <c r="P96" s="6" t="b">
        <v>1</v>
      </c>
      <c r="Q96" s="6" t="s">
        <v>8266</v>
      </c>
      <c r="R96" s="7">
        <f t="shared" si="8"/>
        <v>1.04</v>
      </c>
      <c r="S96" s="8">
        <f t="shared" si="9"/>
        <v>21.666666666666668</v>
      </c>
      <c r="T96" s="6" t="str">
        <f t="shared" si="10"/>
        <v>film &amp; video</v>
      </c>
      <c r="U96" s="6" t="str">
        <f t="shared" si="11"/>
        <v>shorts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14">
        <f t="shared" si="6"/>
        <v>40964.796770833331</v>
      </c>
      <c r="K97" s="6">
        <v>1327622841</v>
      </c>
      <c r="L97" s="14">
        <f t="shared" si="7"/>
        <v>40934.796770833331</v>
      </c>
      <c r="M97" s="88">
        <f>Table1[[#This Row],[Data Ended Conversion]]-Table1[[#This Row],[Data Created Conversion]]</f>
        <v>30</v>
      </c>
      <c r="N97" s="6" t="b">
        <v>0</v>
      </c>
      <c r="O97" s="6">
        <v>21</v>
      </c>
      <c r="P97" s="6" t="b">
        <v>1</v>
      </c>
      <c r="Q97" s="6" t="s">
        <v>8266</v>
      </c>
      <c r="R97" s="7">
        <f t="shared" si="8"/>
        <v>1.3142857142857143</v>
      </c>
      <c r="S97" s="8">
        <f t="shared" si="9"/>
        <v>21.904761904761905</v>
      </c>
      <c r="T97" s="6" t="str">
        <f t="shared" si="10"/>
        <v>film &amp; video</v>
      </c>
      <c r="U97" s="6" t="str">
        <f t="shared" si="11"/>
        <v>shorts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14">
        <f t="shared" si="6"/>
        <v>40390.916666666664</v>
      </c>
      <c r="K98" s="6">
        <v>1274889241</v>
      </c>
      <c r="L98" s="14">
        <f t="shared" si="7"/>
        <v>40324.45417824074</v>
      </c>
      <c r="M98" s="88">
        <f>Table1[[#This Row],[Data Ended Conversion]]-Table1[[#This Row],[Data Created Conversion]]</f>
        <v>66.462488425924676</v>
      </c>
      <c r="N98" s="6" t="b">
        <v>0</v>
      </c>
      <c r="O98" s="6">
        <v>34</v>
      </c>
      <c r="P98" s="6" t="b">
        <v>1</v>
      </c>
      <c r="Q98" s="6" t="s">
        <v>8266</v>
      </c>
      <c r="R98" s="7">
        <f t="shared" si="8"/>
        <v>1.1466666666666667</v>
      </c>
      <c r="S98" s="8">
        <f t="shared" si="9"/>
        <v>50.588235294117645</v>
      </c>
      <c r="T98" s="6" t="str">
        <f t="shared" si="10"/>
        <v>film &amp; video</v>
      </c>
      <c r="U98" s="6" t="str">
        <f t="shared" si="11"/>
        <v>shorts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14">
        <f t="shared" si="6"/>
        <v>40735.926874999997</v>
      </c>
      <c r="K99" s="6">
        <v>1307848482</v>
      </c>
      <c r="L99" s="14">
        <f t="shared" si="7"/>
        <v>40705.926874999997</v>
      </c>
      <c r="M99" s="88">
        <f>Table1[[#This Row],[Data Ended Conversion]]-Table1[[#This Row],[Data Created Conversion]]</f>
        <v>30</v>
      </c>
      <c r="N99" s="6" t="b">
        <v>0</v>
      </c>
      <c r="O99" s="6">
        <v>8</v>
      </c>
      <c r="P99" s="6" t="b">
        <v>1</v>
      </c>
      <c r="Q99" s="6" t="s">
        <v>8266</v>
      </c>
      <c r="R99" s="7">
        <f t="shared" si="8"/>
        <v>1.0625</v>
      </c>
      <c r="S99" s="8">
        <f t="shared" si="9"/>
        <v>53.125</v>
      </c>
      <c r="T99" s="6" t="str">
        <f t="shared" si="10"/>
        <v>film &amp; video</v>
      </c>
      <c r="U99" s="6" t="str">
        <f t="shared" si="11"/>
        <v>shorts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14">
        <f t="shared" si="6"/>
        <v>41250.770833333328</v>
      </c>
      <c r="K100" s="6">
        <v>1351796674</v>
      </c>
      <c r="L100" s="14">
        <f t="shared" si="7"/>
        <v>41214.586504629624</v>
      </c>
      <c r="M100" s="88">
        <f>Table1[[#This Row],[Data Ended Conversion]]-Table1[[#This Row],[Data Created Conversion]]</f>
        <v>36.184328703704523</v>
      </c>
      <c r="N100" s="6" t="b">
        <v>0</v>
      </c>
      <c r="O100" s="6">
        <v>60</v>
      </c>
      <c r="P100" s="6" t="b">
        <v>1</v>
      </c>
      <c r="Q100" s="6" t="s">
        <v>8266</v>
      </c>
      <c r="R100" s="7">
        <f t="shared" si="8"/>
        <v>1.0625</v>
      </c>
      <c r="S100" s="8">
        <f t="shared" si="9"/>
        <v>56.666666666666664</v>
      </c>
      <c r="T100" s="6" t="str">
        <f t="shared" si="10"/>
        <v>film &amp; video</v>
      </c>
      <c r="U100" s="6" t="str">
        <f t="shared" si="11"/>
        <v>shorts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14">
        <f t="shared" si="6"/>
        <v>41661.694432870368</v>
      </c>
      <c r="K101" s="6">
        <v>1387834799</v>
      </c>
      <c r="L101" s="14">
        <f t="shared" si="7"/>
        <v>41631.694432870368</v>
      </c>
      <c r="M101" s="88">
        <f>Table1[[#This Row],[Data Ended Conversion]]-Table1[[#This Row],[Data Created Conversion]]</f>
        <v>30</v>
      </c>
      <c r="N101" s="6" t="b">
        <v>0</v>
      </c>
      <c r="O101" s="6">
        <v>39</v>
      </c>
      <c r="P101" s="6" t="b">
        <v>1</v>
      </c>
      <c r="Q101" s="6" t="s">
        <v>8266</v>
      </c>
      <c r="R101" s="7">
        <f t="shared" si="8"/>
        <v>1.0601933333333333</v>
      </c>
      <c r="S101" s="8">
        <f t="shared" si="9"/>
        <v>40.776666666666664</v>
      </c>
      <c r="T101" s="6" t="str">
        <f t="shared" si="10"/>
        <v>film &amp; video</v>
      </c>
      <c r="U101" s="6" t="str">
        <f t="shared" si="11"/>
        <v>shorts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14">
        <f t="shared" si="6"/>
        <v>41217.586643518516</v>
      </c>
      <c r="K102" s="6">
        <v>1350324286</v>
      </c>
      <c r="L102" s="14">
        <f t="shared" si="7"/>
        <v>41197.544976851852</v>
      </c>
      <c r="M102" s="88">
        <f>Table1[[#This Row],[Data Ended Conversion]]-Table1[[#This Row],[Data Created Conversion]]</f>
        <v>20.041666666664241</v>
      </c>
      <c r="N102" s="6" t="b">
        <v>0</v>
      </c>
      <c r="O102" s="6">
        <v>26</v>
      </c>
      <c r="P102" s="6" t="b">
        <v>1</v>
      </c>
      <c r="Q102" s="6" t="s">
        <v>8266</v>
      </c>
      <c r="R102" s="7">
        <f t="shared" si="8"/>
        <v>1</v>
      </c>
      <c r="S102" s="8">
        <f t="shared" si="9"/>
        <v>192.30769230769232</v>
      </c>
      <c r="T102" s="6" t="str">
        <f t="shared" si="10"/>
        <v>film &amp; video</v>
      </c>
      <c r="U102" s="6" t="str">
        <f t="shared" si="11"/>
        <v>shorts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14">
        <f t="shared" si="6"/>
        <v>41298.568402777775</v>
      </c>
      <c r="K103" s="6">
        <v>1356979110</v>
      </c>
      <c r="L103" s="14">
        <f t="shared" si="7"/>
        <v>41274.568402777775</v>
      </c>
      <c r="M103" s="88">
        <f>Table1[[#This Row],[Data Ended Conversion]]-Table1[[#This Row],[Data Created Conversion]]</f>
        <v>24</v>
      </c>
      <c r="N103" s="6" t="b">
        <v>0</v>
      </c>
      <c r="O103" s="6">
        <v>35</v>
      </c>
      <c r="P103" s="6" t="b">
        <v>1</v>
      </c>
      <c r="Q103" s="6" t="s">
        <v>8266</v>
      </c>
      <c r="R103" s="7">
        <f t="shared" si="8"/>
        <v>1</v>
      </c>
      <c r="S103" s="8">
        <f t="shared" si="9"/>
        <v>100</v>
      </c>
      <c r="T103" s="6" t="str">
        <f t="shared" si="10"/>
        <v>film &amp; video</v>
      </c>
      <c r="U103" s="6" t="str">
        <f t="shared" si="11"/>
        <v>shorts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14">
        <f t="shared" si="6"/>
        <v>40534.922835648147</v>
      </c>
      <c r="K104" s="6">
        <v>1290481733</v>
      </c>
      <c r="L104" s="14">
        <f t="shared" si="7"/>
        <v>40504.922835648147</v>
      </c>
      <c r="M104" s="88">
        <f>Table1[[#This Row],[Data Ended Conversion]]-Table1[[#This Row],[Data Created Conversion]]</f>
        <v>30</v>
      </c>
      <c r="N104" s="6" t="b">
        <v>0</v>
      </c>
      <c r="O104" s="6">
        <v>65</v>
      </c>
      <c r="P104" s="6" t="b">
        <v>1</v>
      </c>
      <c r="Q104" s="6" t="s">
        <v>8266</v>
      </c>
      <c r="R104" s="7">
        <f t="shared" si="8"/>
        <v>1.2775000000000001</v>
      </c>
      <c r="S104" s="8">
        <f t="shared" si="9"/>
        <v>117.92307692307692</v>
      </c>
      <c r="T104" s="6" t="str">
        <f t="shared" si="10"/>
        <v>film &amp; video</v>
      </c>
      <c r="U104" s="6" t="str">
        <f t="shared" si="11"/>
        <v>shorts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14">
        <f t="shared" si="6"/>
        <v>41705.597569444442</v>
      </c>
      <c r="K105" s="6">
        <v>1392232830</v>
      </c>
      <c r="L105" s="14">
        <f t="shared" si="7"/>
        <v>41682.597569444442</v>
      </c>
      <c r="M105" s="88">
        <f>Table1[[#This Row],[Data Ended Conversion]]-Table1[[#This Row],[Data Created Conversion]]</f>
        <v>23</v>
      </c>
      <c r="N105" s="6" t="b">
        <v>0</v>
      </c>
      <c r="O105" s="6">
        <v>49</v>
      </c>
      <c r="P105" s="6" t="b">
        <v>1</v>
      </c>
      <c r="Q105" s="6" t="s">
        <v>8266</v>
      </c>
      <c r="R105" s="7">
        <f t="shared" si="8"/>
        <v>1.0515384615384615</v>
      </c>
      <c r="S105" s="8">
        <f t="shared" si="9"/>
        <v>27.897959183673468</v>
      </c>
      <c r="T105" s="6" t="str">
        <f t="shared" si="10"/>
        <v>film &amp; video</v>
      </c>
      <c r="U105" s="6" t="str">
        <f t="shared" si="11"/>
        <v>shorts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14">
        <f t="shared" si="6"/>
        <v>40635.833333333328</v>
      </c>
      <c r="K106" s="6">
        <v>1299775266</v>
      </c>
      <c r="L106" s="14">
        <f t="shared" si="7"/>
        <v>40612.486874999995</v>
      </c>
      <c r="M106" s="88">
        <f>Table1[[#This Row],[Data Ended Conversion]]-Table1[[#This Row],[Data Created Conversion]]</f>
        <v>23.34645833333343</v>
      </c>
      <c r="N106" s="6" t="b">
        <v>0</v>
      </c>
      <c r="O106" s="6">
        <v>10</v>
      </c>
      <c r="P106" s="6" t="b">
        <v>1</v>
      </c>
      <c r="Q106" s="6" t="s">
        <v>8266</v>
      </c>
      <c r="R106" s="7">
        <f t="shared" si="8"/>
        <v>1.2</v>
      </c>
      <c r="S106" s="8">
        <f t="shared" si="9"/>
        <v>60</v>
      </c>
      <c r="T106" s="6" t="str">
        <f t="shared" si="10"/>
        <v>film &amp; video</v>
      </c>
      <c r="U106" s="6" t="str">
        <f t="shared" si="11"/>
        <v>shorts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14">
        <f t="shared" si="6"/>
        <v>42503.791666666664</v>
      </c>
      <c r="K107" s="6">
        <v>1461605020</v>
      </c>
      <c r="L107" s="14">
        <f t="shared" si="7"/>
        <v>42485.516435185178</v>
      </c>
      <c r="M107" s="88">
        <f>Table1[[#This Row],[Data Ended Conversion]]-Table1[[#This Row],[Data Created Conversion]]</f>
        <v>18.275231481486117</v>
      </c>
      <c r="N107" s="6" t="b">
        <v>0</v>
      </c>
      <c r="O107" s="6">
        <v>60</v>
      </c>
      <c r="P107" s="6" t="b">
        <v>1</v>
      </c>
      <c r="Q107" s="6" t="s">
        <v>8266</v>
      </c>
      <c r="R107" s="7">
        <f t="shared" si="8"/>
        <v>1.074090909090909</v>
      </c>
      <c r="S107" s="8">
        <f t="shared" si="9"/>
        <v>39.383333333333333</v>
      </c>
      <c r="T107" s="6" t="str">
        <f t="shared" si="10"/>
        <v>film &amp; video</v>
      </c>
      <c r="U107" s="6" t="str">
        <f t="shared" si="11"/>
        <v>shorts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14">
        <f t="shared" si="6"/>
        <v>41001.568298611113</v>
      </c>
      <c r="K108" s="6">
        <v>1332182301</v>
      </c>
      <c r="L108" s="14">
        <f t="shared" si="7"/>
        <v>40987.568298611113</v>
      </c>
      <c r="M108" s="88">
        <f>Table1[[#This Row],[Data Ended Conversion]]-Table1[[#This Row],[Data Created Conversion]]</f>
        <v>14</v>
      </c>
      <c r="N108" s="6" t="b">
        <v>0</v>
      </c>
      <c r="O108" s="6">
        <v>27</v>
      </c>
      <c r="P108" s="6" t="b">
        <v>1</v>
      </c>
      <c r="Q108" s="6" t="s">
        <v>8266</v>
      </c>
      <c r="R108" s="7">
        <f t="shared" si="8"/>
        <v>1.0049999999999999</v>
      </c>
      <c r="S108" s="8">
        <f t="shared" si="9"/>
        <v>186.11111111111111</v>
      </c>
      <c r="T108" s="6" t="str">
        <f t="shared" si="10"/>
        <v>film &amp; video</v>
      </c>
      <c r="U108" s="6" t="str">
        <f t="shared" si="11"/>
        <v>shorts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14">
        <f t="shared" si="6"/>
        <v>40657.774155092593</v>
      </c>
      <c r="K109" s="6">
        <v>1301787287</v>
      </c>
      <c r="L109" s="14">
        <f t="shared" si="7"/>
        <v>40635.774155092593</v>
      </c>
      <c r="M109" s="88">
        <f>Table1[[#This Row],[Data Ended Conversion]]-Table1[[#This Row],[Data Created Conversion]]</f>
        <v>22</v>
      </c>
      <c r="N109" s="6" t="b">
        <v>0</v>
      </c>
      <c r="O109" s="6">
        <v>69</v>
      </c>
      <c r="P109" s="6" t="b">
        <v>1</v>
      </c>
      <c r="Q109" s="6" t="s">
        <v>8266</v>
      </c>
      <c r="R109" s="7">
        <f t="shared" si="8"/>
        <v>1.0246666666666666</v>
      </c>
      <c r="S109" s="8">
        <f t="shared" si="9"/>
        <v>111.37681159420291</v>
      </c>
      <c r="T109" s="6" t="str">
        <f t="shared" si="10"/>
        <v>film &amp; video</v>
      </c>
      <c r="U109" s="6" t="str">
        <f t="shared" si="11"/>
        <v>shorts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14">
        <f t="shared" si="6"/>
        <v>41425.404745370368</v>
      </c>
      <c r="K110" s="6">
        <v>1364827370</v>
      </c>
      <c r="L110" s="14">
        <f t="shared" si="7"/>
        <v>41365.404745370368</v>
      </c>
      <c r="M110" s="88">
        <f>Table1[[#This Row],[Data Ended Conversion]]-Table1[[#This Row],[Data Created Conversion]]</f>
        <v>60</v>
      </c>
      <c r="N110" s="6" t="b">
        <v>0</v>
      </c>
      <c r="O110" s="6">
        <v>47</v>
      </c>
      <c r="P110" s="6" t="b">
        <v>1</v>
      </c>
      <c r="Q110" s="6" t="s">
        <v>8266</v>
      </c>
      <c r="R110" s="7">
        <f t="shared" si="8"/>
        <v>2.4666666666666668</v>
      </c>
      <c r="S110" s="8">
        <f t="shared" si="9"/>
        <v>78.723404255319153</v>
      </c>
      <c r="T110" s="6" t="str">
        <f t="shared" si="10"/>
        <v>film &amp; video</v>
      </c>
      <c r="U110" s="6" t="str">
        <f t="shared" si="11"/>
        <v>shorts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14">
        <f t="shared" si="6"/>
        <v>40599.817476851851</v>
      </c>
      <c r="K111" s="6">
        <v>1296088630</v>
      </c>
      <c r="L111" s="14">
        <f t="shared" si="7"/>
        <v>40569.817476851851</v>
      </c>
      <c r="M111" s="88">
        <f>Table1[[#This Row],[Data Ended Conversion]]-Table1[[#This Row],[Data Created Conversion]]</f>
        <v>30</v>
      </c>
      <c r="N111" s="6" t="b">
        <v>0</v>
      </c>
      <c r="O111" s="6">
        <v>47</v>
      </c>
      <c r="P111" s="6" t="b">
        <v>1</v>
      </c>
      <c r="Q111" s="6" t="s">
        <v>8266</v>
      </c>
      <c r="R111" s="7">
        <f t="shared" si="8"/>
        <v>2.1949999999999998</v>
      </c>
      <c r="S111" s="8">
        <f t="shared" si="9"/>
        <v>46.702127659574465</v>
      </c>
      <c r="T111" s="6" t="str">
        <f t="shared" si="10"/>
        <v>film &amp; video</v>
      </c>
      <c r="U111" s="6" t="str">
        <f t="shared" si="11"/>
        <v>shorts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14">
        <f t="shared" si="6"/>
        <v>41592.040972222218</v>
      </c>
      <c r="K112" s="6">
        <v>1381445253</v>
      </c>
      <c r="L112" s="14">
        <f t="shared" si="7"/>
        <v>41557.741354166668</v>
      </c>
      <c r="M112" s="88">
        <f>Table1[[#This Row],[Data Ended Conversion]]-Table1[[#This Row],[Data Created Conversion]]</f>
        <v>34.299618055549217</v>
      </c>
      <c r="N112" s="6" t="b">
        <v>0</v>
      </c>
      <c r="O112" s="6">
        <v>26</v>
      </c>
      <c r="P112" s="6" t="b">
        <v>1</v>
      </c>
      <c r="Q112" s="6" t="s">
        <v>8266</v>
      </c>
      <c r="R112" s="7">
        <f t="shared" si="8"/>
        <v>1.3076923076923077</v>
      </c>
      <c r="S112" s="8">
        <f t="shared" si="9"/>
        <v>65.384615384615387</v>
      </c>
      <c r="T112" s="6" t="str">
        <f t="shared" si="10"/>
        <v>film &amp; video</v>
      </c>
      <c r="U112" s="6" t="str">
        <f t="shared" si="11"/>
        <v>shorts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14">
        <f t="shared" si="6"/>
        <v>42155.124849537031</v>
      </c>
      <c r="K113" s="6">
        <v>1430467187</v>
      </c>
      <c r="L113" s="14">
        <f t="shared" si="7"/>
        <v>42125.124849537031</v>
      </c>
      <c r="M113" s="88">
        <f>Table1[[#This Row],[Data Ended Conversion]]-Table1[[#This Row],[Data Created Conversion]]</f>
        <v>30</v>
      </c>
      <c r="N113" s="6" t="b">
        <v>0</v>
      </c>
      <c r="O113" s="6">
        <v>53</v>
      </c>
      <c r="P113" s="6" t="b">
        <v>1</v>
      </c>
      <c r="Q113" s="6" t="s">
        <v>8266</v>
      </c>
      <c r="R113" s="7">
        <f t="shared" si="8"/>
        <v>1.5457142857142858</v>
      </c>
      <c r="S113" s="8">
        <f t="shared" si="9"/>
        <v>102.0754716981132</v>
      </c>
      <c r="T113" s="6" t="str">
        <f t="shared" si="10"/>
        <v>film &amp; video</v>
      </c>
      <c r="U113" s="6" t="str">
        <f t="shared" si="11"/>
        <v>shorts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14">
        <f t="shared" si="6"/>
        <v>41741.875</v>
      </c>
      <c r="K114" s="6">
        <v>1395277318</v>
      </c>
      <c r="L114" s="14">
        <f t="shared" si="7"/>
        <v>41717.834699074068</v>
      </c>
      <c r="M114" s="88">
        <f>Table1[[#This Row],[Data Ended Conversion]]-Table1[[#This Row],[Data Created Conversion]]</f>
        <v>24.04030092593166</v>
      </c>
      <c r="N114" s="6" t="b">
        <v>0</v>
      </c>
      <c r="O114" s="6">
        <v>81</v>
      </c>
      <c r="P114" s="6" t="b">
        <v>1</v>
      </c>
      <c r="Q114" s="6" t="s">
        <v>8266</v>
      </c>
      <c r="R114" s="7">
        <f t="shared" si="8"/>
        <v>1.04</v>
      </c>
      <c r="S114" s="8">
        <f t="shared" si="9"/>
        <v>64.197530864197532</v>
      </c>
      <c r="T114" s="6" t="str">
        <f t="shared" si="10"/>
        <v>film &amp; video</v>
      </c>
      <c r="U114" s="6" t="str">
        <f t="shared" si="11"/>
        <v>shorts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14">
        <f t="shared" si="6"/>
        <v>40761.416666666664</v>
      </c>
      <c r="K115" s="6">
        <v>1311963128</v>
      </c>
      <c r="L115" s="14">
        <f t="shared" si="7"/>
        <v>40753.550092592588</v>
      </c>
      <c r="M115" s="88">
        <f>Table1[[#This Row],[Data Ended Conversion]]-Table1[[#This Row],[Data Created Conversion]]</f>
        <v>7.8665740740761976</v>
      </c>
      <c r="N115" s="6" t="b">
        <v>0</v>
      </c>
      <c r="O115" s="6">
        <v>78</v>
      </c>
      <c r="P115" s="6" t="b">
        <v>1</v>
      </c>
      <c r="Q115" s="6" t="s">
        <v>8266</v>
      </c>
      <c r="R115" s="7">
        <f t="shared" si="8"/>
        <v>1.41</v>
      </c>
      <c r="S115" s="8">
        <f t="shared" si="9"/>
        <v>90.384615384615387</v>
      </c>
      <c r="T115" s="6" t="str">
        <f t="shared" si="10"/>
        <v>film &amp; video</v>
      </c>
      <c r="U115" s="6" t="str">
        <f t="shared" si="11"/>
        <v>shorts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14">
        <f t="shared" si="6"/>
        <v>40921.065833333334</v>
      </c>
      <c r="K116" s="6">
        <v>1321252488</v>
      </c>
      <c r="L116" s="14">
        <f t="shared" si="7"/>
        <v>40861.065833333334</v>
      </c>
      <c r="M116" s="88">
        <f>Table1[[#This Row],[Data Ended Conversion]]-Table1[[#This Row],[Data Created Conversion]]</f>
        <v>60</v>
      </c>
      <c r="N116" s="6" t="b">
        <v>0</v>
      </c>
      <c r="O116" s="6">
        <v>35</v>
      </c>
      <c r="P116" s="6" t="b">
        <v>1</v>
      </c>
      <c r="Q116" s="6" t="s">
        <v>8266</v>
      </c>
      <c r="R116" s="7">
        <f t="shared" si="8"/>
        <v>1.0333333333333334</v>
      </c>
      <c r="S116" s="8">
        <f t="shared" si="9"/>
        <v>88.571428571428569</v>
      </c>
      <c r="T116" s="6" t="str">
        <f t="shared" si="10"/>
        <v>film &amp; video</v>
      </c>
      <c r="U116" s="6" t="str">
        <f t="shared" si="11"/>
        <v>shorts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14">
        <f t="shared" si="6"/>
        <v>40943.530601851846</v>
      </c>
      <c r="K117" s="6">
        <v>1326217444</v>
      </c>
      <c r="L117" s="14">
        <f t="shared" si="7"/>
        <v>40918.530601851846</v>
      </c>
      <c r="M117" s="88">
        <f>Table1[[#This Row],[Data Ended Conversion]]-Table1[[#This Row],[Data Created Conversion]]</f>
        <v>25</v>
      </c>
      <c r="N117" s="6" t="b">
        <v>0</v>
      </c>
      <c r="O117" s="6">
        <v>22</v>
      </c>
      <c r="P117" s="6" t="b">
        <v>1</v>
      </c>
      <c r="Q117" s="6" t="s">
        <v>8266</v>
      </c>
      <c r="R117" s="7">
        <f t="shared" si="8"/>
        <v>1.4044444444444444</v>
      </c>
      <c r="S117" s="8">
        <f t="shared" si="9"/>
        <v>28.727272727272727</v>
      </c>
      <c r="T117" s="6" t="str">
        <f t="shared" si="10"/>
        <v>film &amp; video</v>
      </c>
      <c r="U117" s="6" t="str">
        <f t="shared" si="11"/>
        <v>shorts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14">
        <f t="shared" si="6"/>
        <v>40641.247164351851</v>
      </c>
      <c r="K118" s="6">
        <v>1298289355</v>
      </c>
      <c r="L118" s="14">
        <f t="shared" si="7"/>
        <v>40595.288831018515</v>
      </c>
      <c r="M118" s="88">
        <f>Table1[[#This Row],[Data Ended Conversion]]-Table1[[#This Row],[Data Created Conversion]]</f>
        <v>45.958333333335759</v>
      </c>
      <c r="N118" s="6" t="b">
        <v>0</v>
      </c>
      <c r="O118" s="6">
        <v>57</v>
      </c>
      <c r="P118" s="6" t="b">
        <v>1</v>
      </c>
      <c r="Q118" s="6" t="s">
        <v>8266</v>
      </c>
      <c r="R118" s="7">
        <f t="shared" si="8"/>
        <v>1.1365714285714286</v>
      </c>
      <c r="S118" s="8">
        <f t="shared" si="9"/>
        <v>69.78947368421052</v>
      </c>
      <c r="T118" s="6" t="str">
        <f t="shared" si="10"/>
        <v>film &amp; video</v>
      </c>
      <c r="U118" s="6" t="str">
        <f t="shared" si="11"/>
        <v>shorts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14">
        <f t="shared" si="6"/>
        <v>40338.583333333328</v>
      </c>
      <c r="K119" s="6">
        <v>1268337744</v>
      </c>
      <c r="L119" s="14">
        <f t="shared" si="7"/>
        <v>40248.626666666663</v>
      </c>
      <c r="M119" s="88">
        <f>Table1[[#This Row],[Data Ended Conversion]]-Table1[[#This Row],[Data Created Conversion]]</f>
        <v>89.956666666665114</v>
      </c>
      <c r="N119" s="6" t="b">
        <v>0</v>
      </c>
      <c r="O119" s="6">
        <v>27</v>
      </c>
      <c r="P119" s="6" t="b">
        <v>1</v>
      </c>
      <c r="Q119" s="6" t="s">
        <v>8266</v>
      </c>
      <c r="R119" s="7">
        <f t="shared" si="8"/>
        <v>1.0049377777777779</v>
      </c>
      <c r="S119" s="8">
        <f t="shared" si="9"/>
        <v>167.48962962962963</v>
      </c>
      <c r="T119" s="6" t="str">
        <f t="shared" si="10"/>
        <v>film &amp; video</v>
      </c>
      <c r="U119" s="6" t="str">
        <f t="shared" si="11"/>
        <v>shorts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14">
        <f t="shared" si="6"/>
        <v>40752.845324074071</v>
      </c>
      <c r="K120" s="6">
        <v>1309310236</v>
      </c>
      <c r="L120" s="14">
        <f t="shared" si="7"/>
        <v>40722.845324074071</v>
      </c>
      <c r="M120" s="88">
        <f>Table1[[#This Row],[Data Ended Conversion]]-Table1[[#This Row],[Data Created Conversion]]</f>
        <v>30</v>
      </c>
      <c r="N120" s="6" t="b">
        <v>0</v>
      </c>
      <c r="O120" s="6">
        <v>39</v>
      </c>
      <c r="P120" s="6" t="b">
        <v>1</v>
      </c>
      <c r="Q120" s="6" t="s">
        <v>8266</v>
      </c>
      <c r="R120" s="7">
        <f t="shared" si="8"/>
        <v>1.1303159999999999</v>
      </c>
      <c r="S120" s="8">
        <f t="shared" si="9"/>
        <v>144.91230769230768</v>
      </c>
      <c r="T120" s="6" t="str">
        <f t="shared" si="10"/>
        <v>film &amp; video</v>
      </c>
      <c r="U120" s="6" t="str">
        <f t="shared" si="11"/>
        <v>shorts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14">
        <f t="shared" si="6"/>
        <v>40768.75</v>
      </c>
      <c r="K121" s="6">
        <v>1310693986</v>
      </c>
      <c r="L121" s="14">
        <f t="shared" si="7"/>
        <v>40738.860949074071</v>
      </c>
      <c r="M121" s="88">
        <f>Table1[[#This Row],[Data Ended Conversion]]-Table1[[#This Row],[Data Created Conversion]]</f>
        <v>29.889050925929041</v>
      </c>
      <c r="N121" s="6" t="b">
        <v>0</v>
      </c>
      <c r="O121" s="6">
        <v>37</v>
      </c>
      <c r="P121" s="6" t="b">
        <v>1</v>
      </c>
      <c r="Q121" s="6" t="s">
        <v>8266</v>
      </c>
      <c r="R121" s="7">
        <f t="shared" si="8"/>
        <v>1.0455692307692308</v>
      </c>
      <c r="S121" s="8">
        <f t="shared" si="9"/>
        <v>91.840540540540545</v>
      </c>
      <c r="T121" s="6" t="str">
        <f t="shared" si="10"/>
        <v>film &amp; video</v>
      </c>
      <c r="U121" s="6" t="str">
        <f t="shared" si="11"/>
        <v>shorts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14">
        <f t="shared" si="6"/>
        <v>42645.841516203705</v>
      </c>
      <c r="K122" s="6">
        <v>1472865107</v>
      </c>
      <c r="L122" s="14">
        <f t="shared" si="7"/>
        <v>42615.841516203705</v>
      </c>
      <c r="M122" s="88">
        <f>Table1[[#This Row],[Data Ended Conversion]]-Table1[[#This Row],[Data Created Conversion]]</f>
        <v>30</v>
      </c>
      <c r="N122" s="6" t="b">
        <v>0</v>
      </c>
      <c r="O122" s="6">
        <v>1</v>
      </c>
      <c r="P122" s="6" t="b">
        <v>0</v>
      </c>
      <c r="Q122" s="6" t="s">
        <v>8267</v>
      </c>
      <c r="R122" s="7">
        <f t="shared" si="8"/>
        <v>1.4285714285714287E-4</v>
      </c>
      <c r="S122" s="8">
        <f t="shared" si="9"/>
        <v>10</v>
      </c>
      <c r="T122" s="6" t="str">
        <f t="shared" si="10"/>
        <v>film &amp; video</v>
      </c>
      <c r="U122" s="6" t="str">
        <f t="shared" si="11"/>
        <v>science fiction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14">
        <f t="shared" si="6"/>
        <v>42112.219444444439</v>
      </c>
      <c r="K123" s="6">
        <v>1427993710</v>
      </c>
      <c r="L123" s="14">
        <f t="shared" si="7"/>
        <v>42096.496643518512</v>
      </c>
      <c r="M123" s="88">
        <f>Table1[[#This Row],[Data Ended Conversion]]-Table1[[#This Row],[Data Created Conversion]]</f>
        <v>15.722800925927004</v>
      </c>
      <c r="N123" s="6" t="b">
        <v>0</v>
      </c>
      <c r="O123" s="6">
        <v>1</v>
      </c>
      <c r="P123" s="6" t="b">
        <v>0</v>
      </c>
      <c r="Q123" s="6" t="s">
        <v>8267</v>
      </c>
      <c r="R123" s="7">
        <f t="shared" si="8"/>
        <v>3.3333333333333332E-4</v>
      </c>
      <c r="S123" s="8">
        <f t="shared" si="9"/>
        <v>1</v>
      </c>
      <c r="T123" s="6" t="str">
        <f t="shared" si="10"/>
        <v>film &amp; video</v>
      </c>
      <c r="U123" s="6" t="str">
        <f t="shared" si="11"/>
        <v>science fiction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14">
        <f t="shared" si="6"/>
        <v>42653.223460648143</v>
      </c>
      <c r="K124" s="6">
        <v>1470910907</v>
      </c>
      <c r="L124" s="14">
        <f t="shared" si="7"/>
        <v>42593.223460648143</v>
      </c>
      <c r="M124" s="88">
        <f>Table1[[#This Row],[Data Ended Conversion]]-Table1[[#This Row],[Data Created Conversion]]</f>
        <v>60</v>
      </c>
      <c r="N124" s="6" t="b">
        <v>0</v>
      </c>
      <c r="O124" s="6">
        <v>0</v>
      </c>
      <c r="P124" s="6" t="b">
        <v>0</v>
      </c>
      <c r="Q124" s="6" t="s">
        <v>8267</v>
      </c>
      <c r="R124" s="7">
        <f t="shared" si="8"/>
        <v>0</v>
      </c>
      <c r="S124" s="8" t="str">
        <f t="shared" si="9"/>
        <v>-</v>
      </c>
      <c r="T124" s="6" t="str">
        <f t="shared" si="10"/>
        <v>film &amp; video</v>
      </c>
      <c r="U124" s="6" t="str">
        <f t="shared" si="11"/>
        <v>science fiction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14">
        <f t="shared" si="6"/>
        <v>41940.708333333328</v>
      </c>
      <c r="K125" s="6">
        <v>1411411564</v>
      </c>
      <c r="L125" s="14">
        <f t="shared" si="7"/>
        <v>41904.573657407404</v>
      </c>
      <c r="M125" s="88">
        <f>Table1[[#This Row],[Data Ended Conversion]]-Table1[[#This Row],[Data Created Conversion]]</f>
        <v>36.134675925924967</v>
      </c>
      <c r="N125" s="6" t="b">
        <v>0</v>
      </c>
      <c r="O125" s="6">
        <v>6</v>
      </c>
      <c r="P125" s="6" t="b">
        <v>0</v>
      </c>
      <c r="Q125" s="6" t="s">
        <v>8267</v>
      </c>
      <c r="R125" s="7">
        <f t="shared" si="8"/>
        <v>2.7454545454545453E-3</v>
      </c>
      <c r="S125" s="8">
        <f t="shared" si="9"/>
        <v>25.166666666666668</v>
      </c>
      <c r="T125" s="6" t="str">
        <f t="shared" si="10"/>
        <v>film &amp; video</v>
      </c>
      <c r="U125" s="6" t="str">
        <f t="shared" si="11"/>
        <v>science fiction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14">
        <f t="shared" si="6"/>
        <v>42139.720393518517</v>
      </c>
      <c r="K126" s="6">
        <v>1429568242</v>
      </c>
      <c r="L126" s="14">
        <f t="shared" si="7"/>
        <v>42114.720393518517</v>
      </c>
      <c r="M126" s="88">
        <f>Table1[[#This Row],[Data Ended Conversion]]-Table1[[#This Row],[Data Created Conversion]]</f>
        <v>25</v>
      </c>
      <c r="N126" s="6" t="b">
        <v>0</v>
      </c>
      <c r="O126" s="6">
        <v>0</v>
      </c>
      <c r="P126" s="6" t="b">
        <v>0</v>
      </c>
      <c r="Q126" s="6" t="s">
        <v>8267</v>
      </c>
      <c r="R126" s="7">
        <f t="shared" si="8"/>
        <v>0</v>
      </c>
      <c r="S126" s="8" t="str">
        <f t="shared" si="9"/>
        <v>-</v>
      </c>
      <c r="T126" s="6" t="str">
        <f t="shared" si="10"/>
        <v>film &amp; video</v>
      </c>
      <c r="U126" s="6" t="str">
        <f t="shared" si="11"/>
        <v>science fiction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14">
        <f t="shared" si="6"/>
        <v>42769.78564814815</v>
      </c>
      <c r="K127" s="6">
        <v>1480981880</v>
      </c>
      <c r="L127" s="14">
        <f t="shared" si="7"/>
        <v>42709.78564814815</v>
      </c>
      <c r="M127" s="88">
        <f>Table1[[#This Row],[Data Ended Conversion]]-Table1[[#This Row],[Data Created Conversion]]</f>
        <v>60</v>
      </c>
      <c r="N127" s="6" t="b">
        <v>0</v>
      </c>
      <c r="O127" s="6">
        <v>6</v>
      </c>
      <c r="P127" s="6" t="b">
        <v>0</v>
      </c>
      <c r="Q127" s="6" t="s">
        <v>8267</v>
      </c>
      <c r="R127" s="7">
        <f t="shared" si="8"/>
        <v>0.14000000000000001</v>
      </c>
      <c r="S127" s="8">
        <f t="shared" si="9"/>
        <v>11.666666666666666</v>
      </c>
      <c r="T127" s="6" t="str">
        <f t="shared" si="10"/>
        <v>film &amp; video</v>
      </c>
      <c r="U127" s="6" t="str">
        <f t="shared" si="11"/>
        <v>science fiction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14">
        <f t="shared" si="6"/>
        <v>42165.874999999993</v>
      </c>
      <c r="K128" s="6">
        <v>1431353337</v>
      </c>
      <c r="L128" s="14">
        <f t="shared" si="7"/>
        <v>42135.381215277775</v>
      </c>
      <c r="M128" s="88">
        <f>Table1[[#This Row],[Data Ended Conversion]]-Table1[[#This Row],[Data Created Conversion]]</f>
        <v>30.493784722217242</v>
      </c>
      <c r="N128" s="6" t="b">
        <v>0</v>
      </c>
      <c r="O128" s="6">
        <v>13</v>
      </c>
      <c r="P128" s="6" t="b">
        <v>0</v>
      </c>
      <c r="Q128" s="6" t="s">
        <v>8267</v>
      </c>
      <c r="R128" s="7">
        <f t="shared" si="8"/>
        <v>5.5480000000000002E-2</v>
      </c>
      <c r="S128" s="8">
        <f t="shared" si="9"/>
        <v>106.69230769230769</v>
      </c>
      <c r="T128" s="6" t="str">
        <f t="shared" si="10"/>
        <v>film &amp; video</v>
      </c>
      <c r="U128" s="6" t="str">
        <f t="shared" si="11"/>
        <v>science fiction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14">
        <f t="shared" si="6"/>
        <v>42097.37431712963</v>
      </c>
      <c r="K129" s="6">
        <v>1425481141</v>
      </c>
      <c r="L129" s="14">
        <f t="shared" si="7"/>
        <v>42067.415983796294</v>
      </c>
      <c r="M129" s="88">
        <f>Table1[[#This Row],[Data Ended Conversion]]-Table1[[#This Row],[Data Created Conversion]]</f>
        <v>29.958333333335759</v>
      </c>
      <c r="N129" s="6" t="b">
        <v>0</v>
      </c>
      <c r="O129" s="6">
        <v>4</v>
      </c>
      <c r="P129" s="6" t="b">
        <v>0</v>
      </c>
      <c r="Q129" s="6" t="s">
        <v>8267</v>
      </c>
      <c r="R129" s="7">
        <f t="shared" si="8"/>
        <v>2.375E-2</v>
      </c>
      <c r="S129" s="8">
        <f t="shared" si="9"/>
        <v>47.5</v>
      </c>
      <c r="T129" s="6" t="str">
        <f t="shared" si="10"/>
        <v>film &amp; video</v>
      </c>
      <c r="U129" s="6" t="str">
        <f t="shared" si="11"/>
        <v>science fiction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14">
        <f t="shared" ref="J130:J193" si="12">(((I130/60)/60)/24)+DATE(1970,1,1)+(-5/24)</f>
        <v>42663.019594907404</v>
      </c>
      <c r="K130" s="6">
        <v>1473917293</v>
      </c>
      <c r="L130" s="14">
        <f t="shared" ref="L130:L193" si="13">(((K130/60)/60)/24)+DATE(1970,1,1)+(-5/24)</f>
        <v>42628.019594907404</v>
      </c>
      <c r="M130" s="88">
        <f>Table1[[#This Row],[Data Ended Conversion]]-Table1[[#This Row],[Data Created Conversion]]</f>
        <v>35</v>
      </c>
      <c r="N130" s="6" t="b">
        <v>0</v>
      </c>
      <c r="O130" s="6">
        <v>6</v>
      </c>
      <c r="P130" s="6" t="b">
        <v>0</v>
      </c>
      <c r="Q130" s="6" t="s">
        <v>8267</v>
      </c>
      <c r="R130" s="7">
        <f t="shared" si="8"/>
        <v>1.8669999999999999E-2</v>
      </c>
      <c r="S130" s="8">
        <f t="shared" si="9"/>
        <v>311.16666666666669</v>
      </c>
      <c r="T130" s="6" t="str">
        <f t="shared" si="10"/>
        <v>film &amp; video</v>
      </c>
      <c r="U130" s="6" t="str">
        <f t="shared" si="11"/>
        <v>science fiction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14">
        <f t="shared" si="12"/>
        <v>41942.728969907403</v>
      </c>
      <c r="K131" s="6">
        <v>1409524183</v>
      </c>
      <c r="L131" s="14">
        <f t="shared" si="13"/>
        <v>41882.728969907403</v>
      </c>
      <c r="M131" s="88">
        <f>Table1[[#This Row],[Data Ended Conversion]]-Table1[[#This Row],[Data Created Conversion]]</f>
        <v>60</v>
      </c>
      <c r="N131" s="6" t="b">
        <v>0</v>
      </c>
      <c r="O131" s="6">
        <v>0</v>
      </c>
      <c r="P131" s="6" t="b">
        <v>0</v>
      </c>
      <c r="Q131" s="6" t="s">
        <v>8267</v>
      </c>
      <c r="R131" s="7">
        <f t="shared" ref="R131:R194" si="14">IFERROR(E131/D131,"-")</f>
        <v>0</v>
      </c>
      <c r="S131" s="8" t="str">
        <f t="shared" ref="S131:S194" si="15">IFERROR(E131/O131,"-")</f>
        <v>-</v>
      </c>
      <c r="T131" s="6" t="str">
        <f t="shared" ref="T131:T194" si="16">LEFT(Q131,FIND("/",Q131)-1)</f>
        <v>film &amp; video</v>
      </c>
      <c r="U131" s="6" t="str">
        <f t="shared" ref="U131:U194" si="17">RIGHT(Q131,LEN(Q131)-FIND("/",Q131))</f>
        <v>science fiction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14">
        <f t="shared" si="12"/>
        <v>41806.636111111111</v>
      </c>
      <c r="K132" s="6">
        <v>1400536692</v>
      </c>
      <c r="L132" s="14">
        <f t="shared" si="13"/>
        <v>41778.707083333327</v>
      </c>
      <c r="M132" s="88">
        <f>Table1[[#This Row],[Data Ended Conversion]]-Table1[[#This Row],[Data Created Conversion]]</f>
        <v>27.929027777783631</v>
      </c>
      <c r="N132" s="6" t="b">
        <v>0</v>
      </c>
      <c r="O132" s="6">
        <v>0</v>
      </c>
      <c r="P132" s="6" t="b">
        <v>0</v>
      </c>
      <c r="Q132" s="6" t="s">
        <v>8267</v>
      </c>
      <c r="R132" s="7">
        <f t="shared" si="14"/>
        <v>0</v>
      </c>
      <c r="S132" s="8" t="str">
        <f t="shared" si="15"/>
        <v>-</v>
      </c>
      <c r="T132" s="6" t="str">
        <f t="shared" si="16"/>
        <v>film &amp; video</v>
      </c>
      <c r="U132" s="6" t="str">
        <f t="shared" si="17"/>
        <v>science fiction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14">
        <f t="shared" si="12"/>
        <v>42556.791666666664</v>
      </c>
      <c r="K133" s="6">
        <v>1466453161</v>
      </c>
      <c r="L133" s="14">
        <f t="shared" si="13"/>
        <v>42541.629178240742</v>
      </c>
      <c r="M133" s="88">
        <f>Table1[[#This Row],[Data Ended Conversion]]-Table1[[#This Row],[Data Created Conversion]]</f>
        <v>15.162488425921765</v>
      </c>
      <c r="N133" s="6" t="b">
        <v>0</v>
      </c>
      <c r="O133" s="6">
        <v>0</v>
      </c>
      <c r="P133" s="6" t="b">
        <v>0</v>
      </c>
      <c r="Q133" s="6" t="s">
        <v>8267</v>
      </c>
      <c r="R133" s="7">
        <f t="shared" si="14"/>
        <v>0</v>
      </c>
      <c r="S133" s="8" t="str">
        <f t="shared" si="15"/>
        <v>-</v>
      </c>
      <c r="T133" s="6" t="str">
        <f t="shared" si="16"/>
        <v>film &amp; video</v>
      </c>
      <c r="U133" s="6" t="str">
        <f t="shared" si="17"/>
        <v>science fiction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14">
        <f t="shared" si="12"/>
        <v>41950.645914351851</v>
      </c>
      <c r="K134" s="6">
        <v>1411500607</v>
      </c>
      <c r="L134" s="14">
        <f t="shared" si="13"/>
        <v>41905.60424768518</v>
      </c>
      <c r="M134" s="88">
        <f>Table1[[#This Row],[Data Ended Conversion]]-Table1[[#This Row],[Data Created Conversion]]</f>
        <v>45.041666666671517</v>
      </c>
      <c r="N134" s="6" t="b">
        <v>0</v>
      </c>
      <c r="O134" s="6">
        <v>81</v>
      </c>
      <c r="P134" s="6" t="b">
        <v>0</v>
      </c>
      <c r="Q134" s="6" t="s">
        <v>8267</v>
      </c>
      <c r="R134" s="7">
        <f t="shared" si="14"/>
        <v>9.5687499999999995E-2</v>
      </c>
      <c r="S134" s="8">
        <f t="shared" si="15"/>
        <v>94.506172839506178</v>
      </c>
      <c r="T134" s="6" t="str">
        <f t="shared" si="16"/>
        <v>film &amp; video</v>
      </c>
      <c r="U134" s="6" t="str">
        <f t="shared" si="17"/>
        <v>science fiction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14">
        <f t="shared" si="12"/>
        <v>42521.521527777775</v>
      </c>
      <c r="K135" s="6">
        <v>1462130584</v>
      </c>
      <c r="L135" s="14">
        <f t="shared" si="13"/>
        <v>42491.599351851844</v>
      </c>
      <c r="M135" s="88">
        <f>Table1[[#This Row],[Data Ended Conversion]]-Table1[[#This Row],[Data Created Conversion]]</f>
        <v>29.922175925930787</v>
      </c>
      <c r="N135" s="6" t="b">
        <v>0</v>
      </c>
      <c r="O135" s="6">
        <v>0</v>
      </c>
      <c r="P135" s="6" t="b">
        <v>0</v>
      </c>
      <c r="Q135" s="6" t="s">
        <v>8267</v>
      </c>
      <c r="R135" s="7">
        <f t="shared" si="14"/>
        <v>0</v>
      </c>
      <c r="S135" s="8" t="str">
        <f t="shared" si="15"/>
        <v>-</v>
      </c>
      <c r="T135" s="6" t="str">
        <f t="shared" si="16"/>
        <v>film &amp; video</v>
      </c>
      <c r="U135" s="6" t="str">
        <f t="shared" si="17"/>
        <v>science fiction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14">
        <f t="shared" si="12"/>
        <v>42251.499999999993</v>
      </c>
      <c r="K136" s="6">
        <v>1438811418</v>
      </c>
      <c r="L136" s="14">
        <f t="shared" si="13"/>
        <v>42221.701597222222</v>
      </c>
      <c r="M136" s="88">
        <f>Table1[[#This Row],[Data Ended Conversion]]-Table1[[#This Row],[Data Created Conversion]]</f>
        <v>29.798402777771116</v>
      </c>
      <c r="N136" s="6" t="b">
        <v>0</v>
      </c>
      <c r="O136" s="6">
        <v>0</v>
      </c>
      <c r="P136" s="6" t="b">
        <v>0</v>
      </c>
      <c r="Q136" s="6" t="s">
        <v>8267</v>
      </c>
      <c r="R136" s="7">
        <f t="shared" si="14"/>
        <v>0</v>
      </c>
      <c r="S136" s="8" t="str">
        <f t="shared" si="15"/>
        <v>-</v>
      </c>
      <c r="T136" s="6" t="str">
        <f t="shared" si="16"/>
        <v>film &amp; video</v>
      </c>
      <c r="U136" s="6" t="str">
        <f t="shared" si="17"/>
        <v>science fiction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14">
        <f t="shared" si="12"/>
        <v>41821.583333333328</v>
      </c>
      <c r="K137" s="6">
        <v>1401354597</v>
      </c>
      <c r="L137" s="14">
        <f t="shared" si="13"/>
        <v>41788.173576388886</v>
      </c>
      <c r="M137" s="88">
        <f>Table1[[#This Row],[Data Ended Conversion]]-Table1[[#This Row],[Data Created Conversion]]</f>
        <v>33.409756944442051</v>
      </c>
      <c r="N137" s="6" t="b">
        <v>0</v>
      </c>
      <c r="O137" s="6">
        <v>5</v>
      </c>
      <c r="P137" s="6" t="b">
        <v>0</v>
      </c>
      <c r="Q137" s="6" t="s">
        <v>8267</v>
      </c>
      <c r="R137" s="7">
        <f t="shared" si="14"/>
        <v>0.13433333333333333</v>
      </c>
      <c r="S137" s="8">
        <f t="shared" si="15"/>
        <v>80.599999999999994</v>
      </c>
      <c r="T137" s="6" t="str">
        <f t="shared" si="16"/>
        <v>film &amp; video</v>
      </c>
      <c r="U137" s="6" t="str">
        <f t="shared" si="17"/>
        <v>science fiction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14">
        <f t="shared" si="12"/>
        <v>42140.219444444439</v>
      </c>
      <c r="K138" s="6">
        <v>1427968234</v>
      </c>
      <c r="L138" s="14">
        <f t="shared" si="13"/>
        <v>42096.201782407406</v>
      </c>
      <c r="M138" s="88">
        <f>Table1[[#This Row],[Data Ended Conversion]]-Table1[[#This Row],[Data Created Conversion]]</f>
        <v>44.017662037033006</v>
      </c>
      <c r="N138" s="6" t="b">
        <v>0</v>
      </c>
      <c r="O138" s="6">
        <v>0</v>
      </c>
      <c r="P138" s="6" t="b">
        <v>0</v>
      </c>
      <c r="Q138" s="6" t="s">
        <v>8267</v>
      </c>
      <c r="R138" s="7">
        <f t="shared" si="14"/>
        <v>0</v>
      </c>
      <c r="S138" s="8" t="str">
        <f t="shared" si="15"/>
        <v>-</v>
      </c>
      <c r="T138" s="6" t="str">
        <f t="shared" si="16"/>
        <v>film &amp; video</v>
      </c>
      <c r="U138" s="6" t="str">
        <f t="shared" si="17"/>
        <v>science fiction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14">
        <f t="shared" si="12"/>
        <v>42289.365659722222</v>
      </c>
      <c r="K139" s="6">
        <v>1440337593</v>
      </c>
      <c r="L139" s="14">
        <f t="shared" si="13"/>
        <v>42239.365659722222</v>
      </c>
      <c r="M139" s="88">
        <f>Table1[[#This Row],[Data Ended Conversion]]-Table1[[#This Row],[Data Created Conversion]]</f>
        <v>50</v>
      </c>
      <c r="N139" s="6" t="b">
        <v>0</v>
      </c>
      <c r="O139" s="6">
        <v>0</v>
      </c>
      <c r="P139" s="6" t="b">
        <v>0</v>
      </c>
      <c r="Q139" s="6" t="s">
        <v>8267</v>
      </c>
      <c r="R139" s="7">
        <f t="shared" si="14"/>
        <v>0</v>
      </c>
      <c r="S139" s="8" t="str">
        <f t="shared" si="15"/>
        <v>-</v>
      </c>
      <c r="T139" s="6" t="str">
        <f t="shared" si="16"/>
        <v>film &amp; video</v>
      </c>
      <c r="U139" s="6" t="str">
        <f t="shared" si="17"/>
        <v>science fiction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14">
        <f t="shared" si="12"/>
        <v>42216.999305555553</v>
      </c>
      <c r="K140" s="6">
        <v>1435731041</v>
      </c>
      <c r="L140" s="14">
        <f t="shared" si="13"/>
        <v>42186.049085648141</v>
      </c>
      <c r="M140" s="88">
        <f>Table1[[#This Row],[Data Ended Conversion]]-Table1[[#This Row],[Data Created Conversion]]</f>
        <v>30.950219907412247</v>
      </c>
      <c r="N140" s="6" t="b">
        <v>0</v>
      </c>
      <c r="O140" s="6">
        <v>58</v>
      </c>
      <c r="P140" s="6" t="b">
        <v>0</v>
      </c>
      <c r="Q140" s="6" t="s">
        <v>8267</v>
      </c>
      <c r="R140" s="7">
        <f t="shared" si="14"/>
        <v>3.1413333333333335E-2</v>
      </c>
      <c r="S140" s="8">
        <f t="shared" si="15"/>
        <v>81.241379310344826</v>
      </c>
      <c r="T140" s="6" t="str">
        <f t="shared" si="16"/>
        <v>film &amp; video</v>
      </c>
      <c r="U140" s="6" t="str">
        <f t="shared" si="17"/>
        <v>science fiction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14">
        <f t="shared" si="12"/>
        <v>42197.712638888886</v>
      </c>
      <c r="K141" s="6">
        <v>1435874772</v>
      </c>
      <c r="L141" s="14">
        <f t="shared" si="13"/>
        <v>42187.712638888886</v>
      </c>
      <c r="M141" s="88">
        <f>Table1[[#This Row],[Data Ended Conversion]]-Table1[[#This Row],[Data Created Conversion]]</f>
        <v>10</v>
      </c>
      <c r="N141" s="6" t="b">
        <v>0</v>
      </c>
      <c r="O141" s="6">
        <v>1</v>
      </c>
      <c r="P141" s="6" t="b">
        <v>0</v>
      </c>
      <c r="Q141" s="6" t="s">
        <v>8267</v>
      </c>
      <c r="R141" s="7">
        <f t="shared" si="14"/>
        <v>1</v>
      </c>
      <c r="S141" s="8">
        <f t="shared" si="15"/>
        <v>500</v>
      </c>
      <c r="T141" s="6" t="str">
        <f t="shared" si="16"/>
        <v>film &amp; video</v>
      </c>
      <c r="U141" s="6" t="str">
        <f t="shared" si="17"/>
        <v>science fiction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14">
        <f t="shared" si="12"/>
        <v>42082.948287037034</v>
      </c>
      <c r="K142" s="6">
        <v>1424234732</v>
      </c>
      <c r="L142" s="14">
        <f t="shared" si="13"/>
        <v>42052.989953703705</v>
      </c>
      <c r="M142" s="88">
        <f>Table1[[#This Row],[Data Ended Conversion]]-Table1[[#This Row],[Data Created Conversion]]</f>
        <v>29.958333333328483</v>
      </c>
      <c r="N142" s="6" t="b">
        <v>0</v>
      </c>
      <c r="O142" s="6">
        <v>0</v>
      </c>
      <c r="P142" s="6" t="b">
        <v>0</v>
      </c>
      <c r="Q142" s="6" t="s">
        <v>8267</v>
      </c>
      <c r="R142" s="7">
        <f t="shared" si="14"/>
        <v>0</v>
      </c>
      <c r="S142" s="8" t="str">
        <f t="shared" si="15"/>
        <v>-</v>
      </c>
      <c r="T142" s="6" t="str">
        <f t="shared" si="16"/>
        <v>film &amp; video</v>
      </c>
      <c r="U142" s="6" t="str">
        <f t="shared" si="17"/>
        <v>science fiction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14">
        <f t="shared" si="12"/>
        <v>42154.944710648146</v>
      </c>
      <c r="K143" s="6">
        <v>1429155623</v>
      </c>
      <c r="L143" s="14">
        <f t="shared" si="13"/>
        <v>42109.944710648146</v>
      </c>
      <c r="M143" s="88">
        <f>Table1[[#This Row],[Data Ended Conversion]]-Table1[[#This Row],[Data Created Conversion]]</f>
        <v>45</v>
      </c>
      <c r="N143" s="6" t="b">
        <v>0</v>
      </c>
      <c r="O143" s="6">
        <v>28</v>
      </c>
      <c r="P143" s="6" t="b">
        <v>0</v>
      </c>
      <c r="Q143" s="6" t="s">
        <v>8267</v>
      </c>
      <c r="R143" s="7">
        <f t="shared" si="14"/>
        <v>0.10775</v>
      </c>
      <c r="S143" s="8">
        <f t="shared" si="15"/>
        <v>46.178571428571431</v>
      </c>
      <c r="T143" s="6" t="str">
        <f t="shared" si="16"/>
        <v>film &amp; video</v>
      </c>
      <c r="U143" s="6" t="str">
        <f t="shared" si="17"/>
        <v>science fiction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14">
        <f t="shared" si="12"/>
        <v>41959.726597222216</v>
      </c>
      <c r="K144" s="6">
        <v>1414358778</v>
      </c>
      <c r="L144" s="14">
        <f t="shared" si="13"/>
        <v>41938.684930555552</v>
      </c>
      <c r="M144" s="88">
        <f>Table1[[#This Row],[Data Ended Conversion]]-Table1[[#This Row],[Data Created Conversion]]</f>
        <v>21.041666666664241</v>
      </c>
      <c r="N144" s="6" t="b">
        <v>0</v>
      </c>
      <c r="O144" s="6">
        <v>1</v>
      </c>
      <c r="P144" s="6" t="b">
        <v>0</v>
      </c>
      <c r="Q144" s="6" t="s">
        <v>8267</v>
      </c>
      <c r="R144" s="7">
        <f t="shared" si="14"/>
        <v>3.3333333333333335E-3</v>
      </c>
      <c r="S144" s="8">
        <f t="shared" si="15"/>
        <v>10</v>
      </c>
      <c r="T144" t="str">
        <f t="shared" si="16"/>
        <v>film &amp; video</v>
      </c>
      <c r="U144" t="str">
        <f t="shared" si="17"/>
        <v>science fiction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14">
        <f t="shared" si="12"/>
        <v>42616.038194444445</v>
      </c>
      <c r="K145" s="6">
        <v>1467941542</v>
      </c>
      <c r="L145" s="14">
        <f t="shared" si="13"/>
        <v>42558.855810185189</v>
      </c>
      <c r="M145" s="88">
        <f>Table1[[#This Row],[Data Ended Conversion]]-Table1[[#This Row],[Data Created Conversion]]</f>
        <v>57.182384259256651</v>
      </c>
      <c r="N145" s="6" t="b">
        <v>0</v>
      </c>
      <c r="O145" s="6">
        <v>0</v>
      </c>
      <c r="P145" s="6" t="b">
        <v>0</v>
      </c>
      <c r="Q145" s="6" t="s">
        <v>8267</v>
      </c>
      <c r="R145" s="7">
        <f t="shared" si="14"/>
        <v>0</v>
      </c>
      <c r="S145" s="8" t="str">
        <f t="shared" si="15"/>
        <v>-</v>
      </c>
      <c r="T145" t="str">
        <f t="shared" si="16"/>
        <v>film &amp; video</v>
      </c>
      <c r="U145" t="str">
        <f t="shared" si="17"/>
        <v>science fiction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14">
        <f t="shared" si="12"/>
        <v>42107.512407407405</v>
      </c>
      <c r="K146" s="6">
        <v>1423765072</v>
      </c>
      <c r="L146" s="14">
        <f t="shared" si="13"/>
        <v>42047.554074074076</v>
      </c>
      <c r="M146" s="88">
        <f>Table1[[#This Row],[Data Ended Conversion]]-Table1[[#This Row],[Data Created Conversion]]</f>
        <v>59.958333333328483</v>
      </c>
      <c r="N146" s="6" t="b">
        <v>0</v>
      </c>
      <c r="O146" s="6">
        <v>37</v>
      </c>
      <c r="P146" s="6" t="b">
        <v>0</v>
      </c>
      <c r="Q146" s="6" t="s">
        <v>8267</v>
      </c>
      <c r="R146" s="7">
        <f t="shared" si="14"/>
        <v>0.27600000000000002</v>
      </c>
      <c r="S146" s="8">
        <f t="shared" si="15"/>
        <v>55.945945945945944</v>
      </c>
      <c r="T146" t="str">
        <f t="shared" si="16"/>
        <v>film &amp; video</v>
      </c>
      <c r="U146" t="str">
        <f t="shared" si="17"/>
        <v>science fiction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14">
        <f t="shared" si="12"/>
        <v>42227.333935185183</v>
      </c>
      <c r="K147" s="6">
        <v>1436965252</v>
      </c>
      <c r="L147" s="14">
        <f t="shared" si="13"/>
        <v>42200.333935185183</v>
      </c>
      <c r="M147" s="88">
        <f>Table1[[#This Row],[Data Ended Conversion]]-Table1[[#This Row],[Data Created Conversion]]</f>
        <v>27</v>
      </c>
      <c r="N147" s="6" t="b">
        <v>0</v>
      </c>
      <c r="O147" s="6">
        <v>9</v>
      </c>
      <c r="P147" s="6" t="b">
        <v>0</v>
      </c>
      <c r="Q147" s="6" t="s">
        <v>8267</v>
      </c>
      <c r="R147" s="7">
        <f t="shared" si="14"/>
        <v>7.5111111111111115E-2</v>
      </c>
      <c r="S147" s="8">
        <f t="shared" si="15"/>
        <v>37.555555555555557</v>
      </c>
      <c r="T147" t="str">
        <f t="shared" si="16"/>
        <v>film &amp; video</v>
      </c>
      <c r="U147" t="str">
        <f t="shared" si="17"/>
        <v>science fiction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14">
        <f t="shared" si="12"/>
        <v>42752.807847222219</v>
      </c>
      <c r="K148" s="6">
        <v>1479514998</v>
      </c>
      <c r="L148" s="14">
        <f t="shared" si="13"/>
        <v>42692.807847222219</v>
      </c>
      <c r="M148" s="88">
        <f>Table1[[#This Row],[Data Ended Conversion]]-Table1[[#This Row],[Data Created Conversion]]</f>
        <v>60</v>
      </c>
      <c r="N148" s="6" t="b">
        <v>0</v>
      </c>
      <c r="O148" s="6">
        <v>3</v>
      </c>
      <c r="P148" s="6" t="b">
        <v>0</v>
      </c>
      <c r="Q148" s="6" t="s">
        <v>8267</v>
      </c>
      <c r="R148" s="7">
        <f t="shared" si="14"/>
        <v>5.7499999999999999E-3</v>
      </c>
      <c r="S148" s="8">
        <f t="shared" si="15"/>
        <v>38.333333333333336</v>
      </c>
      <c r="T148" t="str">
        <f t="shared" si="16"/>
        <v>film &amp; video</v>
      </c>
      <c r="U148" t="str">
        <f t="shared" si="17"/>
        <v>science fiction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14">
        <f t="shared" si="12"/>
        <v>42012.554166666661</v>
      </c>
      <c r="K149" s="6">
        <v>1417026340</v>
      </c>
      <c r="L149" s="14">
        <f t="shared" si="13"/>
        <v>41969.559490740743</v>
      </c>
      <c r="M149" s="88">
        <f>Table1[[#This Row],[Data Ended Conversion]]-Table1[[#This Row],[Data Created Conversion]]</f>
        <v>42.994675925918273</v>
      </c>
      <c r="N149" s="6" t="b">
        <v>0</v>
      </c>
      <c r="O149" s="6">
        <v>0</v>
      </c>
      <c r="P149" s="6" t="b">
        <v>0</v>
      </c>
      <c r="Q149" s="6" t="s">
        <v>8267</v>
      </c>
      <c r="R149" s="7">
        <f t="shared" si="14"/>
        <v>0</v>
      </c>
      <c r="S149" s="8" t="str">
        <f t="shared" si="15"/>
        <v>-</v>
      </c>
      <c r="T149" t="str">
        <f t="shared" si="16"/>
        <v>film &amp; video</v>
      </c>
      <c r="U149" t="str">
        <f t="shared" si="17"/>
        <v>science fiction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14">
        <f t="shared" si="12"/>
        <v>42427.073333333326</v>
      </c>
      <c r="K150" s="6">
        <v>1453963536</v>
      </c>
      <c r="L150" s="14">
        <f t="shared" si="13"/>
        <v>42397.073333333326</v>
      </c>
      <c r="M150" s="88">
        <f>Table1[[#This Row],[Data Ended Conversion]]-Table1[[#This Row],[Data Created Conversion]]</f>
        <v>30</v>
      </c>
      <c r="N150" s="6" t="b">
        <v>0</v>
      </c>
      <c r="O150" s="6">
        <v>2</v>
      </c>
      <c r="P150" s="6" t="b">
        <v>0</v>
      </c>
      <c r="Q150" s="6" t="s">
        <v>8267</v>
      </c>
      <c r="R150" s="7">
        <f t="shared" si="14"/>
        <v>8.0000000000000004E-4</v>
      </c>
      <c r="S150" s="8">
        <f t="shared" si="15"/>
        <v>20</v>
      </c>
      <c r="T150" t="str">
        <f t="shared" si="16"/>
        <v>film &amp; video</v>
      </c>
      <c r="U150" t="str">
        <f t="shared" si="17"/>
        <v>science fiction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14">
        <f t="shared" si="12"/>
        <v>41998.124999999993</v>
      </c>
      <c r="K151" s="6">
        <v>1416888470</v>
      </c>
      <c r="L151" s="14">
        <f t="shared" si="13"/>
        <v>41967.963773148142</v>
      </c>
      <c r="M151" s="88">
        <f>Table1[[#This Row],[Data Ended Conversion]]-Table1[[#This Row],[Data Created Conversion]]</f>
        <v>30.161226851851097</v>
      </c>
      <c r="N151" s="6" t="b">
        <v>0</v>
      </c>
      <c r="O151" s="6">
        <v>6</v>
      </c>
      <c r="P151" s="6" t="b">
        <v>0</v>
      </c>
      <c r="Q151" s="6" t="s">
        <v>8267</v>
      </c>
      <c r="R151" s="7">
        <f t="shared" si="14"/>
        <v>9.1999999999999998E-3</v>
      </c>
      <c r="S151" s="8">
        <f t="shared" si="15"/>
        <v>15.333333333333334</v>
      </c>
      <c r="T151" t="str">
        <f t="shared" si="16"/>
        <v>film &amp; video</v>
      </c>
      <c r="U151" t="str">
        <f t="shared" si="17"/>
        <v>science fiction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14">
        <f t="shared" si="12"/>
        <v>42149.95349537037</v>
      </c>
      <c r="K152" s="6">
        <v>1427428382</v>
      </c>
      <c r="L152" s="14">
        <f t="shared" si="13"/>
        <v>42089.95349537037</v>
      </c>
      <c r="M152" s="88">
        <f>Table1[[#This Row],[Data Ended Conversion]]-Table1[[#This Row],[Data Created Conversion]]</f>
        <v>60</v>
      </c>
      <c r="N152" s="6" t="b">
        <v>0</v>
      </c>
      <c r="O152" s="6">
        <v>67</v>
      </c>
      <c r="P152" s="6" t="b">
        <v>0</v>
      </c>
      <c r="Q152" s="6" t="s">
        <v>8267</v>
      </c>
      <c r="R152" s="7">
        <f t="shared" si="14"/>
        <v>0.23163076923076922</v>
      </c>
      <c r="S152" s="8">
        <f t="shared" si="15"/>
        <v>449.43283582089555</v>
      </c>
      <c r="T152" t="str">
        <f t="shared" si="16"/>
        <v>film &amp; video</v>
      </c>
      <c r="U152" t="str">
        <f t="shared" si="17"/>
        <v>science fiction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14">
        <f t="shared" si="12"/>
        <v>42173.342488425922</v>
      </c>
      <c r="K153" s="6">
        <v>1429449191</v>
      </c>
      <c r="L153" s="14">
        <f t="shared" si="13"/>
        <v>42113.342488425922</v>
      </c>
      <c r="M153" s="88">
        <f>Table1[[#This Row],[Data Ended Conversion]]-Table1[[#This Row],[Data Created Conversion]]</f>
        <v>60</v>
      </c>
      <c r="N153" s="6" t="b">
        <v>0</v>
      </c>
      <c r="O153" s="6">
        <v>5</v>
      </c>
      <c r="P153" s="6" t="b">
        <v>0</v>
      </c>
      <c r="Q153" s="6" t="s">
        <v>8267</v>
      </c>
      <c r="R153" s="7">
        <f t="shared" si="14"/>
        <v>5.5999999999999995E-4</v>
      </c>
      <c r="S153" s="8">
        <f t="shared" si="15"/>
        <v>28</v>
      </c>
      <c r="T153" t="str">
        <f t="shared" si="16"/>
        <v>film &amp; video</v>
      </c>
      <c r="U153" t="str">
        <f t="shared" si="17"/>
        <v>science fiction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14">
        <f t="shared" si="12"/>
        <v>41904.869212962964</v>
      </c>
      <c r="K154" s="6">
        <v>1408845100</v>
      </c>
      <c r="L154" s="14">
        <f t="shared" si="13"/>
        <v>41874.869212962964</v>
      </c>
      <c r="M154" s="88">
        <f>Table1[[#This Row],[Data Ended Conversion]]-Table1[[#This Row],[Data Created Conversion]]</f>
        <v>30</v>
      </c>
      <c r="N154" s="6" t="b">
        <v>0</v>
      </c>
      <c r="O154" s="6">
        <v>2</v>
      </c>
      <c r="P154" s="6" t="b">
        <v>0</v>
      </c>
      <c r="Q154" s="6" t="s">
        <v>8267</v>
      </c>
      <c r="R154" s="7">
        <f t="shared" si="14"/>
        <v>7.8947368421052633E-5</v>
      </c>
      <c r="S154" s="8">
        <f t="shared" si="15"/>
        <v>15</v>
      </c>
      <c r="T154" t="str">
        <f t="shared" si="16"/>
        <v>film &amp; video</v>
      </c>
      <c r="U154" t="str">
        <f t="shared" si="17"/>
        <v>science fiction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14">
        <f t="shared" si="12"/>
        <v>41975.419490740744</v>
      </c>
      <c r="K155" s="6">
        <v>1413900244</v>
      </c>
      <c r="L155" s="14">
        <f t="shared" si="13"/>
        <v>41933.377824074072</v>
      </c>
      <c r="M155" s="88">
        <f>Table1[[#This Row],[Data Ended Conversion]]-Table1[[#This Row],[Data Created Conversion]]</f>
        <v>42.041666666671517</v>
      </c>
      <c r="N155" s="6" t="b">
        <v>0</v>
      </c>
      <c r="O155" s="6">
        <v>10</v>
      </c>
      <c r="P155" s="6" t="b">
        <v>0</v>
      </c>
      <c r="Q155" s="6" t="s">
        <v>8267</v>
      </c>
      <c r="R155" s="7">
        <f t="shared" si="14"/>
        <v>7.1799999999999998E-3</v>
      </c>
      <c r="S155" s="8">
        <f t="shared" si="15"/>
        <v>35.9</v>
      </c>
      <c r="T155" t="str">
        <f t="shared" si="16"/>
        <v>film &amp; video</v>
      </c>
      <c r="U155" t="str">
        <f t="shared" si="17"/>
        <v>science fiction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14">
        <f t="shared" si="12"/>
        <v>42158.339062499996</v>
      </c>
      <c r="K156" s="6">
        <v>1429621695</v>
      </c>
      <c r="L156" s="14">
        <f t="shared" si="13"/>
        <v>42115.339062499996</v>
      </c>
      <c r="M156" s="88">
        <f>Table1[[#This Row],[Data Ended Conversion]]-Table1[[#This Row],[Data Created Conversion]]</f>
        <v>43</v>
      </c>
      <c r="N156" s="6" t="b">
        <v>0</v>
      </c>
      <c r="O156" s="6">
        <v>3</v>
      </c>
      <c r="P156" s="6" t="b">
        <v>0</v>
      </c>
      <c r="Q156" s="6" t="s">
        <v>8267</v>
      </c>
      <c r="R156" s="7">
        <f t="shared" si="14"/>
        <v>2.6666666666666668E-2</v>
      </c>
      <c r="S156" s="8">
        <f t="shared" si="15"/>
        <v>13.333333333333334</v>
      </c>
      <c r="T156" t="str">
        <f t="shared" si="16"/>
        <v>film &amp; video</v>
      </c>
      <c r="U156" t="str">
        <f t="shared" si="17"/>
        <v>science fiction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14">
        <f t="shared" si="12"/>
        <v>42208.351099537038</v>
      </c>
      <c r="K157" s="6">
        <v>1434201935</v>
      </c>
      <c r="L157" s="14">
        <f t="shared" si="13"/>
        <v>42168.351099537038</v>
      </c>
      <c r="M157" s="88">
        <f>Table1[[#This Row],[Data Ended Conversion]]-Table1[[#This Row],[Data Created Conversion]]</f>
        <v>40</v>
      </c>
      <c r="N157" s="6" t="b">
        <v>0</v>
      </c>
      <c r="O157" s="6">
        <v>4</v>
      </c>
      <c r="P157" s="6" t="b">
        <v>0</v>
      </c>
      <c r="Q157" s="6" t="s">
        <v>8267</v>
      </c>
      <c r="R157" s="7">
        <f t="shared" si="14"/>
        <v>6.0000000000000002E-5</v>
      </c>
      <c r="S157" s="8">
        <f t="shared" si="15"/>
        <v>20.25</v>
      </c>
      <c r="T157" t="str">
        <f t="shared" si="16"/>
        <v>film &amp; video</v>
      </c>
      <c r="U157" t="str">
        <f t="shared" si="17"/>
        <v>science fiction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14">
        <f t="shared" si="12"/>
        <v>41853.916620370372</v>
      </c>
      <c r="K158" s="6">
        <v>1401850796</v>
      </c>
      <c r="L158" s="14">
        <f t="shared" si="13"/>
        <v>41793.916620370372</v>
      </c>
      <c r="M158" s="88">
        <f>Table1[[#This Row],[Data Ended Conversion]]-Table1[[#This Row],[Data Created Conversion]]</f>
        <v>60</v>
      </c>
      <c r="N158" s="6" t="b">
        <v>0</v>
      </c>
      <c r="O158" s="6">
        <v>15</v>
      </c>
      <c r="P158" s="6" t="b">
        <v>0</v>
      </c>
      <c r="Q158" s="6" t="s">
        <v>8267</v>
      </c>
      <c r="R158" s="7">
        <f t="shared" si="14"/>
        <v>5.0999999999999997E-2</v>
      </c>
      <c r="S158" s="8">
        <f t="shared" si="15"/>
        <v>119</v>
      </c>
      <c r="T158" t="str">
        <f t="shared" si="16"/>
        <v>film &amp; video</v>
      </c>
      <c r="U158" t="str">
        <f t="shared" si="17"/>
        <v>science fiction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14">
        <f t="shared" si="12"/>
        <v>42426.703379629624</v>
      </c>
      <c r="K159" s="6">
        <v>1453931572</v>
      </c>
      <c r="L159" s="14">
        <f t="shared" si="13"/>
        <v>42396.703379629624</v>
      </c>
      <c r="M159" s="88">
        <f>Table1[[#This Row],[Data Ended Conversion]]-Table1[[#This Row],[Data Created Conversion]]</f>
        <v>30</v>
      </c>
      <c r="N159" s="6" t="b">
        <v>0</v>
      </c>
      <c r="O159" s="6">
        <v>2</v>
      </c>
      <c r="P159" s="6" t="b">
        <v>0</v>
      </c>
      <c r="Q159" s="6" t="s">
        <v>8267</v>
      </c>
      <c r="R159" s="7">
        <f t="shared" si="14"/>
        <v>2.671118530884808E-3</v>
      </c>
      <c r="S159" s="8">
        <f t="shared" si="15"/>
        <v>4</v>
      </c>
      <c r="T159" t="str">
        <f t="shared" si="16"/>
        <v>film &amp; video</v>
      </c>
      <c r="U159" t="str">
        <f t="shared" si="17"/>
        <v>science fiction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14">
        <f t="shared" si="12"/>
        <v>41933.868379629625</v>
      </c>
      <c r="K160" s="6">
        <v>1411350628</v>
      </c>
      <c r="L160" s="14">
        <f t="shared" si="13"/>
        <v>41903.868379629625</v>
      </c>
      <c r="M160" s="88">
        <f>Table1[[#This Row],[Data Ended Conversion]]-Table1[[#This Row],[Data Created Conversion]]</f>
        <v>30</v>
      </c>
      <c r="N160" s="6" t="b">
        <v>0</v>
      </c>
      <c r="O160" s="6">
        <v>0</v>
      </c>
      <c r="P160" s="6" t="b">
        <v>0</v>
      </c>
      <c r="Q160" s="6" t="s">
        <v>8267</v>
      </c>
      <c r="R160" s="7">
        <f t="shared" si="14"/>
        <v>0</v>
      </c>
      <c r="S160" s="8" t="str">
        <f t="shared" si="15"/>
        <v>-</v>
      </c>
      <c r="T160" t="str">
        <f t="shared" si="16"/>
        <v>film &amp; video</v>
      </c>
      <c r="U160" t="str">
        <f t="shared" si="17"/>
        <v>science fiction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14">
        <f t="shared" si="12"/>
        <v>42554.226215277777</v>
      </c>
      <c r="K161" s="6">
        <v>1464085545</v>
      </c>
      <c r="L161" s="14">
        <f t="shared" si="13"/>
        <v>42514.226215277777</v>
      </c>
      <c r="M161" s="88">
        <f>Table1[[#This Row],[Data Ended Conversion]]-Table1[[#This Row],[Data Created Conversion]]</f>
        <v>40</v>
      </c>
      <c r="N161" s="6" t="b">
        <v>0</v>
      </c>
      <c r="O161" s="6">
        <v>1</v>
      </c>
      <c r="P161" s="6" t="b">
        <v>0</v>
      </c>
      <c r="Q161" s="6" t="s">
        <v>8267</v>
      </c>
      <c r="R161" s="7">
        <f t="shared" si="14"/>
        <v>2.0000000000000002E-5</v>
      </c>
      <c r="S161" s="8">
        <f t="shared" si="15"/>
        <v>10</v>
      </c>
      <c r="T161" t="str">
        <f t="shared" si="16"/>
        <v>film &amp; video</v>
      </c>
      <c r="U161" t="str">
        <f t="shared" si="17"/>
        <v>science fiction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14">
        <f t="shared" si="12"/>
        <v>42231.704756944448</v>
      </c>
      <c r="K162" s="6">
        <v>1434491691</v>
      </c>
      <c r="L162" s="14">
        <f t="shared" si="13"/>
        <v>42171.704756944448</v>
      </c>
      <c r="M162" s="88">
        <f>Table1[[#This Row],[Data Ended Conversion]]-Table1[[#This Row],[Data Created Conversion]]</f>
        <v>60</v>
      </c>
      <c r="N162" s="6" t="b">
        <v>0</v>
      </c>
      <c r="O162" s="6">
        <v>0</v>
      </c>
      <c r="P162" s="6" t="b">
        <v>0</v>
      </c>
      <c r="Q162" s="6" t="s">
        <v>8268</v>
      </c>
      <c r="R162" s="7">
        <f t="shared" si="14"/>
        <v>0</v>
      </c>
      <c r="S162" s="8" t="str">
        <f t="shared" si="15"/>
        <v>-</v>
      </c>
      <c r="T162" s="6" t="str">
        <f t="shared" si="16"/>
        <v>film &amp; video</v>
      </c>
      <c r="U162" s="6" t="str">
        <f t="shared" si="17"/>
        <v>drama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14">
        <f t="shared" si="12"/>
        <v>41822.479108796295</v>
      </c>
      <c r="K163" s="6">
        <v>1401726595</v>
      </c>
      <c r="L163" s="14">
        <f t="shared" si="13"/>
        <v>41792.479108796295</v>
      </c>
      <c r="M163" s="88">
        <f>Table1[[#This Row],[Data Ended Conversion]]-Table1[[#This Row],[Data Created Conversion]]</f>
        <v>30</v>
      </c>
      <c r="N163" s="6" t="b">
        <v>0</v>
      </c>
      <c r="O163" s="6">
        <v>1</v>
      </c>
      <c r="P163" s="6" t="b">
        <v>0</v>
      </c>
      <c r="Q163" s="6" t="s">
        <v>8268</v>
      </c>
      <c r="R163" s="7">
        <f t="shared" si="14"/>
        <v>1E-4</v>
      </c>
      <c r="S163" s="8">
        <f t="shared" si="15"/>
        <v>5</v>
      </c>
      <c r="T163" s="6" t="str">
        <f t="shared" si="16"/>
        <v>film &amp; video</v>
      </c>
      <c r="U163" s="6" t="str">
        <f t="shared" si="17"/>
        <v>drama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14">
        <f t="shared" si="12"/>
        <v>41867.779166666667</v>
      </c>
      <c r="K164" s="6">
        <v>1405393356</v>
      </c>
      <c r="L164" s="14">
        <f t="shared" si="13"/>
        <v>41834.91847222222</v>
      </c>
      <c r="M164" s="88">
        <f>Table1[[#This Row],[Data Ended Conversion]]-Table1[[#This Row],[Data Created Conversion]]</f>
        <v>32.86069444444729</v>
      </c>
      <c r="N164" s="6" t="b">
        <v>0</v>
      </c>
      <c r="O164" s="6">
        <v>10</v>
      </c>
      <c r="P164" s="6" t="b">
        <v>0</v>
      </c>
      <c r="Q164" s="6" t="s">
        <v>8268</v>
      </c>
      <c r="R164" s="7">
        <f t="shared" si="14"/>
        <v>0.15535714285714286</v>
      </c>
      <c r="S164" s="8">
        <f t="shared" si="15"/>
        <v>43.5</v>
      </c>
      <c r="T164" s="6" t="str">
        <f t="shared" si="16"/>
        <v>film &amp; video</v>
      </c>
      <c r="U164" s="6" t="str">
        <f t="shared" si="17"/>
        <v>drama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14">
        <f t="shared" si="12"/>
        <v>42277.791666666664</v>
      </c>
      <c r="K165" s="6">
        <v>1440716654</v>
      </c>
      <c r="L165" s="14">
        <f t="shared" si="13"/>
        <v>42243.752939814811</v>
      </c>
      <c r="M165" s="88">
        <f>Table1[[#This Row],[Data Ended Conversion]]-Table1[[#This Row],[Data Created Conversion]]</f>
        <v>34.038726851853426</v>
      </c>
      <c r="N165" s="6" t="b">
        <v>0</v>
      </c>
      <c r="O165" s="6">
        <v>0</v>
      </c>
      <c r="P165" s="6" t="b">
        <v>0</v>
      </c>
      <c r="Q165" s="6" t="s">
        <v>8268</v>
      </c>
      <c r="R165" s="7">
        <f t="shared" si="14"/>
        <v>0</v>
      </c>
      <c r="S165" s="8" t="str">
        <f t="shared" si="15"/>
        <v>-</v>
      </c>
      <c r="T165" s="6" t="str">
        <f t="shared" si="16"/>
        <v>film &amp; video</v>
      </c>
      <c r="U165" s="6" t="str">
        <f t="shared" si="17"/>
        <v>drama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14">
        <f t="shared" si="12"/>
        <v>41901.554409722223</v>
      </c>
      <c r="K166" s="6">
        <v>1405966701</v>
      </c>
      <c r="L166" s="14">
        <f t="shared" si="13"/>
        <v>41841.554409722223</v>
      </c>
      <c r="M166" s="88">
        <f>Table1[[#This Row],[Data Ended Conversion]]-Table1[[#This Row],[Data Created Conversion]]</f>
        <v>60</v>
      </c>
      <c r="N166" s="6" t="b">
        <v>0</v>
      </c>
      <c r="O166" s="6">
        <v>7</v>
      </c>
      <c r="P166" s="6" t="b">
        <v>0</v>
      </c>
      <c r="Q166" s="6" t="s">
        <v>8268</v>
      </c>
      <c r="R166" s="7">
        <f t="shared" si="14"/>
        <v>5.3333333333333332E-3</v>
      </c>
      <c r="S166" s="8">
        <f t="shared" si="15"/>
        <v>91.428571428571431</v>
      </c>
      <c r="T166" s="6" t="str">
        <f t="shared" si="16"/>
        <v>film &amp; video</v>
      </c>
      <c r="U166" s="6" t="str">
        <f t="shared" si="17"/>
        <v>drama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14">
        <f t="shared" si="12"/>
        <v>42381.450509259252</v>
      </c>
      <c r="K167" s="6">
        <v>1450021724</v>
      </c>
      <c r="L167" s="14">
        <f t="shared" si="13"/>
        <v>42351.450509259252</v>
      </c>
      <c r="M167" s="88">
        <f>Table1[[#This Row],[Data Ended Conversion]]-Table1[[#This Row],[Data Created Conversion]]</f>
        <v>30</v>
      </c>
      <c r="N167" s="6" t="b">
        <v>0</v>
      </c>
      <c r="O167" s="6">
        <v>0</v>
      </c>
      <c r="P167" s="6" t="b">
        <v>0</v>
      </c>
      <c r="Q167" s="6" t="s">
        <v>8268</v>
      </c>
      <c r="R167" s="7">
        <f t="shared" si="14"/>
        <v>0</v>
      </c>
      <c r="S167" s="8" t="str">
        <f t="shared" si="15"/>
        <v>-</v>
      </c>
      <c r="T167" s="6" t="str">
        <f t="shared" si="16"/>
        <v>film &amp; video</v>
      </c>
      <c r="U167" s="6" t="str">
        <f t="shared" si="17"/>
        <v>drama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14">
        <f t="shared" si="12"/>
        <v>42750.867615740739</v>
      </c>
      <c r="K168" s="6">
        <v>1481939362</v>
      </c>
      <c r="L168" s="14">
        <f t="shared" si="13"/>
        <v>42720.867615740739</v>
      </c>
      <c r="M168" s="88">
        <f>Table1[[#This Row],[Data Ended Conversion]]-Table1[[#This Row],[Data Created Conversion]]</f>
        <v>30</v>
      </c>
      <c r="N168" s="6" t="b">
        <v>0</v>
      </c>
      <c r="O168" s="6">
        <v>1</v>
      </c>
      <c r="P168" s="6" t="b">
        <v>0</v>
      </c>
      <c r="Q168" s="6" t="s">
        <v>8268</v>
      </c>
      <c r="R168" s="7">
        <f t="shared" si="14"/>
        <v>0.6</v>
      </c>
      <c r="S168" s="8">
        <f t="shared" si="15"/>
        <v>3000</v>
      </c>
      <c r="T168" s="6" t="str">
        <f t="shared" si="16"/>
        <v>film &amp; video</v>
      </c>
      <c r="U168" s="6" t="str">
        <f t="shared" si="17"/>
        <v>drama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14">
        <f t="shared" si="12"/>
        <v>42220.719155092585</v>
      </c>
      <c r="K169" s="6">
        <v>1433542535</v>
      </c>
      <c r="L169" s="14">
        <f t="shared" si="13"/>
        <v>42160.719155092585</v>
      </c>
      <c r="M169" s="88">
        <f>Table1[[#This Row],[Data Ended Conversion]]-Table1[[#This Row],[Data Created Conversion]]</f>
        <v>60</v>
      </c>
      <c r="N169" s="6" t="b">
        <v>0</v>
      </c>
      <c r="O169" s="6">
        <v>2</v>
      </c>
      <c r="P169" s="6" t="b">
        <v>0</v>
      </c>
      <c r="Q169" s="6" t="s">
        <v>8268</v>
      </c>
      <c r="R169" s="7">
        <f t="shared" si="14"/>
        <v>1E-4</v>
      </c>
      <c r="S169" s="8">
        <f t="shared" si="15"/>
        <v>5.5</v>
      </c>
      <c r="T169" s="6" t="str">
        <f t="shared" si="16"/>
        <v>film &amp; video</v>
      </c>
      <c r="U169" s="6" t="str">
        <f t="shared" si="17"/>
        <v>drama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14">
        <f t="shared" si="12"/>
        <v>42082.585300925923</v>
      </c>
      <c r="K170" s="6">
        <v>1424203370</v>
      </c>
      <c r="L170" s="14">
        <f t="shared" si="13"/>
        <v>42052.626967592594</v>
      </c>
      <c r="M170" s="88">
        <f>Table1[[#This Row],[Data Ended Conversion]]-Table1[[#This Row],[Data Created Conversion]]</f>
        <v>29.958333333328483</v>
      </c>
      <c r="N170" s="6" t="b">
        <v>0</v>
      </c>
      <c r="O170" s="6">
        <v>3</v>
      </c>
      <c r="P170" s="6" t="b">
        <v>0</v>
      </c>
      <c r="Q170" s="6" t="s">
        <v>8268</v>
      </c>
      <c r="R170" s="7">
        <f t="shared" si="14"/>
        <v>4.0625000000000001E-2</v>
      </c>
      <c r="S170" s="8">
        <f t="shared" si="15"/>
        <v>108.33333333333333</v>
      </c>
      <c r="T170" s="6" t="str">
        <f t="shared" si="16"/>
        <v>film &amp; video</v>
      </c>
      <c r="U170" s="6" t="str">
        <f t="shared" si="17"/>
        <v>drama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14">
        <f t="shared" si="12"/>
        <v>41930.296979166662</v>
      </c>
      <c r="K171" s="6">
        <v>1411042059</v>
      </c>
      <c r="L171" s="14">
        <f t="shared" si="13"/>
        <v>41900.296979166662</v>
      </c>
      <c r="M171" s="88">
        <f>Table1[[#This Row],[Data Ended Conversion]]-Table1[[#This Row],[Data Created Conversion]]</f>
        <v>30</v>
      </c>
      <c r="N171" s="6" t="b">
        <v>0</v>
      </c>
      <c r="O171" s="6">
        <v>10</v>
      </c>
      <c r="P171" s="6" t="b">
        <v>0</v>
      </c>
      <c r="Q171" s="6" t="s">
        <v>8268</v>
      </c>
      <c r="R171" s="7">
        <f t="shared" si="14"/>
        <v>0.224</v>
      </c>
      <c r="S171" s="8">
        <f t="shared" si="15"/>
        <v>56</v>
      </c>
      <c r="T171" s="6" t="str">
        <f t="shared" si="16"/>
        <v>film &amp; video</v>
      </c>
      <c r="U171" s="6" t="str">
        <f t="shared" si="17"/>
        <v>drama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14">
        <f t="shared" si="12"/>
        <v>42246.019444444442</v>
      </c>
      <c r="K172" s="6">
        <v>1438385283</v>
      </c>
      <c r="L172" s="14">
        <f t="shared" si="13"/>
        <v>42216.769479166665</v>
      </c>
      <c r="M172" s="88">
        <f>Table1[[#This Row],[Data Ended Conversion]]-Table1[[#This Row],[Data Created Conversion]]</f>
        <v>29.249965277776937</v>
      </c>
      <c r="N172" s="6" t="b">
        <v>0</v>
      </c>
      <c r="O172" s="6">
        <v>10</v>
      </c>
      <c r="P172" s="6" t="b">
        <v>0</v>
      </c>
      <c r="Q172" s="6" t="s">
        <v>8268</v>
      </c>
      <c r="R172" s="7">
        <f t="shared" si="14"/>
        <v>3.2500000000000001E-2</v>
      </c>
      <c r="S172" s="8">
        <f t="shared" si="15"/>
        <v>32.5</v>
      </c>
      <c r="T172" s="6" t="str">
        <f t="shared" si="16"/>
        <v>film &amp; video</v>
      </c>
      <c r="U172" s="6" t="str">
        <f t="shared" si="17"/>
        <v>drama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14">
        <f t="shared" si="12"/>
        <v>42593.972384259258</v>
      </c>
      <c r="K173" s="6">
        <v>1465791614</v>
      </c>
      <c r="L173" s="14">
        <f t="shared" si="13"/>
        <v>42533.972384259258</v>
      </c>
      <c r="M173" s="88">
        <f>Table1[[#This Row],[Data Ended Conversion]]-Table1[[#This Row],[Data Created Conversion]]</f>
        <v>60</v>
      </c>
      <c r="N173" s="6" t="b">
        <v>0</v>
      </c>
      <c r="O173" s="6">
        <v>1</v>
      </c>
      <c r="P173" s="6" t="b">
        <v>0</v>
      </c>
      <c r="Q173" s="6" t="s">
        <v>8268</v>
      </c>
      <c r="R173" s="7">
        <f t="shared" si="14"/>
        <v>2.0000000000000002E-5</v>
      </c>
      <c r="S173" s="8">
        <f t="shared" si="15"/>
        <v>1</v>
      </c>
      <c r="T173" s="6" t="str">
        <f t="shared" si="16"/>
        <v>film &amp; video</v>
      </c>
      <c r="U173" s="6" t="str">
        <f t="shared" si="17"/>
        <v>drama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14">
        <f t="shared" si="12"/>
        <v>42082.14494212962</v>
      </c>
      <c r="K174" s="6">
        <v>1423733323</v>
      </c>
      <c r="L174" s="14">
        <f t="shared" si="13"/>
        <v>42047.186608796292</v>
      </c>
      <c r="M174" s="88">
        <f>Table1[[#This Row],[Data Ended Conversion]]-Table1[[#This Row],[Data Created Conversion]]</f>
        <v>34.958333333328483</v>
      </c>
      <c r="N174" s="6" t="b">
        <v>0</v>
      </c>
      <c r="O174" s="6">
        <v>0</v>
      </c>
      <c r="P174" s="6" t="b">
        <v>0</v>
      </c>
      <c r="Q174" s="6" t="s">
        <v>8268</v>
      </c>
      <c r="R174" s="7">
        <f t="shared" si="14"/>
        <v>0</v>
      </c>
      <c r="S174" s="8" t="str">
        <f t="shared" si="15"/>
        <v>-</v>
      </c>
      <c r="T174" s="6" t="str">
        <f t="shared" si="16"/>
        <v>film &amp; video</v>
      </c>
      <c r="U174" s="6" t="str">
        <f t="shared" si="17"/>
        <v>drama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14">
        <f t="shared" si="12"/>
        <v>42063.364675925921</v>
      </c>
      <c r="K175" s="6">
        <v>1422539108</v>
      </c>
      <c r="L175" s="14">
        <f t="shared" si="13"/>
        <v>42033.364675925921</v>
      </c>
      <c r="M175" s="88">
        <f>Table1[[#This Row],[Data Ended Conversion]]-Table1[[#This Row],[Data Created Conversion]]</f>
        <v>30</v>
      </c>
      <c r="N175" s="6" t="b">
        <v>0</v>
      </c>
      <c r="O175" s="6">
        <v>0</v>
      </c>
      <c r="P175" s="6" t="b">
        <v>0</v>
      </c>
      <c r="Q175" s="6" t="s">
        <v>8268</v>
      </c>
      <c r="R175" s="7">
        <f t="shared" si="14"/>
        <v>0</v>
      </c>
      <c r="S175" s="8" t="str">
        <f t="shared" si="15"/>
        <v>-</v>
      </c>
      <c r="T175" s="6" t="str">
        <f t="shared" si="16"/>
        <v>film &amp; video</v>
      </c>
      <c r="U175" s="6" t="str">
        <f t="shared" si="17"/>
        <v>drama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14">
        <f t="shared" si="12"/>
        <v>42132.55064814815</v>
      </c>
      <c r="K176" s="6">
        <v>1425924776</v>
      </c>
      <c r="L176" s="14">
        <f t="shared" si="13"/>
        <v>42072.55064814815</v>
      </c>
      <c r="M176" s="88">
        <f>Table1[[#This Row],[Data Ended Conversion]]-Table1[[#This Row],[Data Created Conversion]]</f>
        <v>60</v>
      </c>
      <c r="N176" s="6" t="b">
        <v>0</v>
      </c>
      <c r="O176" s="6">
        <v>0</v>
      </c>
      <c r="P176" s="6" t="b">
        <v>0</v>
      </c>
      <c r="Q176" s="6" t="s">
        <v>8268</v>
      </c>
      <c r="R176" s="7">
        <f t="shared" si="14"/>
        <v>0</v>
      </c>
      <c r="S176" s="8" t="str">
        <f t="shared" si="15"/>
        <v>-</v>
      </c>
      <c r="T176" s="6" t="str">
        <f t="shared" si="16"/>
        <v>film &amp; video</v>
      </c>
      <c r="U176" s="6" t="str">
        <f t="shared" si="17"/>
        <v>drama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14">
        <f t="shared" si="12"/>
        <v>41880.569571759253</v>
      </c>
      <c r="K177" s="6">
        <v>1407177611</v>
      </c>
      <c r="L177" s="14">
        <f t="shared" si="13"/>
        <v>41855.569571759253</v>
      </c>
      <c r="M177" s="88">
        <f>Table1[[#This Row],[Data Ended Conversion]]-Table1[[#This Row],[Data Created Conversion]]</f>
        <v>25</v>
      </c>
      <c r="N177" s="6" t="b">
        <v>0</v>
      </c>
      <c r="O177" s="6">
        <v>26</v>
      </c>
      <c r="P177" s="6" t="b">
        <v>0</v>
      </c>
      <c r="Q177" s="6" t="s">
        <v>8268</v>
      </c>
      <c r="R177" s="7">
        <f t="shared" si="14"/>
        <v>6.4850000000000005E-2</v>
      </c>
      <c r="S177" s="8">
        <f t="shared" si="15"/>
        <v>49.884615384615387</v>
      </c>
      <c r="T177" s="6" t="str">
        <f t="shared" si="16"/>
        <v>film &amp; video</v>
      </c>
      <c r="U177" s="6" t="str">
        <f t="shared" si="17"/>
        <v>drama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14">
        <f t="shared" si="12"/>
        <v>42221.615729166668</v>
      </c>
      <c r="K178" s="6">
        <v>1436211999</v>
      </c>
      <c r="L178" s="14">
        <f t="shared" si="13"/>
        <v>42191.615729166668</v>
      </c>
      <c r="M178" s="88">
        <f>Table1[[#This Row],[Data Ended Conversion]]-Table1[[#This Row],[Data Created Conversion]]</f>
        <v>30</v>
      </c>
      <c r="N178" s="6" t="b">
        <v>0</v>
      </c>
      <c r="O178" s="6">
        <v>0</v>
      </c>
      <c r="P178" s="6" t="b">
        <v>0</v>
      </c>
      <c r="Q178" s="6" t="s">
        <v>8268</v>
      </c>
      <c r="R178" s="7">
        <f t="shared" si="14"/>
        <v>0</v>
      </c>
      <c r="S178" s="8" t="str">
        <f t="shared" si="15"/>
        <v>-</v>
      </c>
      <c r="T178" s="6" t="str">
        <f t="shared" si="16"/>
        <v>film &amp; video</v>
      </c>
      <c r="U178" s="6" t="str">
        <f t="shared" si="17"/>
        <v>drama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14">
        <f t="shared" si="12"/>
        <v>42086.797754629624</v>
      </c>
      <c r="K179" s="6">
        <v>1425690526</v>
      </c>
      <c r="L179" s="14">
        <f t="shared" si="13"/>
        <v>42069.839421296296</v>
      </c>
      <c r="M179" s="88">
        <f>Table1[[#This Row],[Data Ended Conversion]]-Table1[[#This Row],[Data Created Conversion]]</f>
        <v>16.958333333328483</v>
      </c>
      <c r="N179" s="6" t="b">
        <v>0</v>
      </c>
      <c r="O179" s="6">
        <v>7</v>
      </c>
      <c r="P179" s="6" t="b">
        <v>0</v>
      </c>
      <c r="Q179" s="6" t="s">
        <v>8268</v>
      </c>
      <c r="R179" s="7">
        <f t="shared" si="14"/>
        <v>0.4</v>
      </c>
      <c r="S179" s="8">
        <f t="shared" si="15"/>
        <v>25.714285714285715</v>
      </c>
      <c r="T179" s="6" t="str">
        <f t="shared" si="16"/>
        <v>film &amp; video</v>
      </c>
      <c r="U179" s="6" t="str">
        <f t="shared" si="17"/>
        <v>drama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14">
        <f t="shared" si="12"/>
        <v>42334.788715277777</v>
      </c>
      <c r="K180" s="6">
        <v>1445986545</v>
      </c>
      <c r="L180" s="14">
        <f t="shared" si="13"/>
        <v>42304.747048611105</v>
      </c>
      <c r="M180" s="88">
        <f>Table1[[#This Row],[Data Ended Conversion]]-Table1[[#This Row],[Data Created Conversion]]</f>
        <v>30.041666666671517</v>
      </c>
      <c r="N180" s="6" t="b">
        <v>0</v>
      </c>
      <c r="O180" s="6">
        <v>0</v>
      </c>
      <c r="P180" s="6" t="b">
        <v>0</v>
      </c>
      <c r="Q180" s="6" t="s">
        <v>8268</v>
      </c>
      <c r="R180" s="7">
        <f t="shared" si="14"/>
        <v>0</v>
      </c>
      <c r="S180" s="8" t="str">
        <f t="shared" si="15"/>
        <v>-</v>
      </c>
      <c r="T180" s="6" t="str">
        <f t="shared" si="16"/>
        <v>film &amp; video</v>
      </c>
      <c r="U180" s="6" t="str">
        <f t="shared" si="17"/>
        <v>drama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14">
        <f t="shared" si="12"/>
        <v>42432.872164351851</v>
      </c>
      <c r="K181" s="6">
        <v>1454464555</v>
      </c>
      <c r="L181" s="14">
        <f t="shared" si="13"/>
        <v>42402.872164351851</v>
      </c>
      <c r="M181" s="88">
        <f>Table1[[#This Row],[Data Ended Conversion]]-Table1[[#This Row],[Data Created Conversion]]</f>
        <v>30</v>
      </c>
      <c r="N181" s="6" t="b">
        <v>0</v>
      </c>
      <c r="O181" s="6">
        <v>2</v>
      </c>
      <c r="P181" s="6" t="b">
        <v>0</v>
      </c>
      <c r="Q181" s="6" t="s">
        <v>8268</v>
      </c>
      <c r="R181" s="7">
        <f t="shared" si="14"/>
        <v>0.2</v>
      </c>
      <c r="S181" s="8">
        <f t="shared" si="15"/>
        <v>100</v>
      </c>
      <c r="T181" s="6" t="str">
        <f t="shared" si="16"/>
        <v>film &amp; video</v>
      </c>
      <c r="U181" s="6" t="str">
        <f t="shared" si="17"/>
        <v>drama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14">
        <f t="shared" si="12"/>
        <v>42107.583333333336</v>
      </c>
      <c r="K182" s="6">
        <v>1425512843</v>
      </c>
      <c r="L182" s="14">
        <f t="shared" si="13"/>
        <v>42067.782905092587</v>
      </c>
      <c r="M182" s="88">
        <f>Table1[[#This Row],[Data Ended Conversion]]-Table1[[#This Row],[Data Created Conversion]]</f>
        <v>39.80042824074917</v>
      </c>
      <c r="N182" s="6" t="b">
        <v>0</v>
      </c>
      <c r="O182" s="6">
        <v>13</v>
      </c>
      <c r="P182" s="6" t="b">
        <v>0</v>
      </c>
      <c r="Q182" s="6" t="s">
        <v>8268</v>
      </c>
      <c r="R182" s="7">
        <f t="shared" si="14"/>
        <v>0.33416666666666667</v>
      </c>
      <c r="S182" s="8">
        <f t="shared" si="15"/>
        <v>30.846153846153847</v>
      </c>
      <c r="T182" s="6" t="str">
        <f t="shared" si="16"/>
        <v>film &amp; video</v>
      </c>
      <c r="U182" s="6" t="str">
        <f t="shared" si="17"/>
        <v>drama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14">
        <f t="shared" si="12"/>
        <v>42177.533506944441</v>
      </c>
      <c r="K183" s="6">
        <v>1432403295</v>
      </c>
      <c r="L183" s="14">
        <f t="shared" si="13"/>
        <v>42147.533506944441</v>
      </c>
      <c r="M183" s="88">
        <f>Table1[[#This Row],[Data Ended Conversion]]-Table1[[#This Row],[Data Created Conversion]]</f>
        <v>30</v>
      </c>
      <c r="N183" s="6" t="b">
        <v>0</v>
      </c>
      <c r="O183" s="6">
        <v>4</v>
      </c>
      <c r="P183" s="6" t="b">
        <v>0</v>
      </c>
      <c r="Q183" s="6" t="s">
        <v>8268</v>
      </c>
      <c r="R183" s="7">
        <f t="shared" si="14"/>
        <v>0.21092608822670172</v>
      </c>
      <c r="S183" s="8">
        <f t="shared" si="15"/>
        <v>180.5</v>
      </c>
      <c r="T183" s="6" t="str">
        <f t="shared" si="16"/>
        <v>film &amp; video</v>
      </c>
      <c r="U183" s="6" t="str">
        <f t="shared" si="17"/>
        <v>drama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14">
        <f t="shared" si="12"/>
        <v>42741.803611111107</v>
      </c>
      <c r="K184" s="6">
        <v>1481156232</v>
      </c>
      <c r="L184" s="14">
        <f t="shared" si="13"/>
        <v>42711.803611111107</v>
      </c>
      <c r="M184" s="88">
        <f>Table1[[#This Row],[Data Ended Conversion]]-Table1[[#This Row],[Data Created Conversion]]</f>
        <v>30</v>
      </c>
      <c r="N184" s="6" t="b">
        <v>0</v>
      </c>
      <c r="O184" s="6">
        <v>0</v>
      </c>
      <c r="P184" s="6" t="b">
        <v>0</v>
      </c>
      <c r="Q184" s="6" t="s">
        <v>8268</v>
      </c>
      <c r="R184" s="7">
        <f t="shared" si="14"/>
        <v>0</v>
      </c>
      <c r="S184" s="8" t="str">
        <f t="shared" si="15"/>
        <v>-</v>
      </c>
      <c r="T184" s="6" t="str">
        <f t="shared" si="16"/>
        <v>film &amp; video</v>
      </c>
      <c r="U184" s="6" t="str">
        <f t="shared" si="17"/>
        <v>drama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14">
        <f t="shared" si="12"/>
        <v>41969.643634259257</v>
      </c>
      <c r="K185" s="6">
        <v>1414438010</v>
      </c>
      <c r="L185" s="14">
        <f t="shared" si="13"/>
        <v>41939.601967592593</v>
      </c>
      <c r="M185" s="88">
        <f>Table1[[#This Row],[Data Ended Conversion]]-Table1[[#This Row],[Data Created Conversion]]</f>
        <v>30.041666666664241</v>
      </c>
      <c r="N185" s="6" t="b">
        <v>0</v>
      </c>
      <c r="O185" s="6">
        <v>12</v>
      </c>
      <c r="P185" s="6" t="b">
        <v>0</v>
      </c>
      <c r="Q185" s="6" t="s">
        <v>8268</v>
      </c>
      <c r="R185" s="7">
        <f t="shared" si="14"/>
        <v>0.35855999999999999</v>
      </c>
      <c r="S185" s="8">
        <f t="shared" si="15"/>
        <v>373.5</v>
      </c>
      <c r="T185" s="6" t="str">
        <f t="shared" si="16"/>
        <v>film &amp; video</v>
      </c>
      <c r="U185" s="6" t="str">
        <f t="shared" si="17"/>
        <v>drama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14">
        <f t="shared" si="12"/>
        <v>41882.957638888889</v>
      </c>
      <c r="K186" s="6">
        <v>1404586762</v>
      </c>
      <c r="L186" s="14">
        <f t="shared" si="13"/>
        <v>41825.58289351852</v>
      </c>
      <c r="M186" s="88">
        <f>Table1[[#This Row],[Data Ended Conversion]]-Table1[[#This Row],[Data Created Conversion]]</f>
        <v>57.374745370369055</v>
      </c>
      <c r="N186" s="6" t="b">
        <v>0</v>
      </c>
      <c r="O186" s="6">
        <v>2</v>
      </c>
      <c r="P186" s="6" t="b">
        <v>0</v>
      </c>
      <c r="Q186" s="6" t="s">
        <v>8268</v>
      </c>
      <c r="R186" s="7">
        <f t="shared" si="14"/>
        <v>3.4000000000000002E-2</v>
      </c>
      <c r="S186" s="8">
        <f t="shared" si="15"/>
        <v>25.5</v>
      </c>
      <c r="T186" s="6" t="str">
        <f t="shared" si="16"/>
        <v>film &amp; video</v>
      </c>
      <c r="U186" s="6" t="str">
        <f t="shared" si="17"/>
        <v>drama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14">
        <f t="shared" si="12"/>
        <v>42600.702997685185</v>
      </c>
      <c r="K187" s="6">
        <v>1468965139</v>
      </c>
      <c r="L187" s="14">
        <f t="shared" si="13"/>
        <v>42570.702997685185</v>
      </c>
      <c r="M187" s="88">
        <f>Table1[[#This Row],[Data Ended Conversion]]-Table1[[#This Row],[Data Created Conversion]]</f>
        <v>30</v>
      </c>
      <c r="N187" s="6" t="b">
        <v>0</v>
      </c>
      <c r="O187" s="6">
        <v>10</v>
      </c>
      <c r="P187" s="6" t="b">
        <v>0</v>
      </c>
      <c r="Q187" s="6" t="s">
        <v>8268</v>
      </c>
      <c r="R187" s="7">
        <f t="shared" si="14"/>
        <v>5.5E-2</v>
      </c>
      <c r="S187" s="8">
        <f t="shared" si="15"/>
        <v>220</v>
      </c>
      <c r="T187" s="6" t="str">
        <f t="shared" si="16"/>
        <v>film &amp; video</v>
      </c>
      <c r="U187" s="6" t="str">
        <f t="shared" si="17"/>
        <v>drama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14">
        <f t="shared" si="12"/>
        <v>42797.624999999993</v>
      </c>
      <c r="K188" s="6">
        <v>1485977434</v>
      </c>
      <c r="L188" s="14">
        <f t="shared" si="13"/>
        <v>42767.604560185187</v>
      </c>
      <c r="M188" s="88">
        <f>Table1[[#This Row],[Data Ended Conversion]]-Table1[[#This Row],[Data Created Conversion]]</f>
        <v>30.020439814805286</v>
      </c>
      <c r="N188" s="6" t="b">
        <v>0</v>
      </c>
      <c r="O188" s="6">
        <v>0</v>
      </c>
      <c r="P188" s="6" t="b">
        <v>0</v>
      </c>
      <c r="Q188" s="6" t="s">
        <v>8268</v>
      </c>
      <c r="R188" s="7">
        <f t="shared" si="14"/>
        <v>0</v>
      </c>
      <c r="S188" s="8" t="str">
        <f t="shared" si="15"/>
        <v>-</v>
      </c>
      <c r="T188" s="6" t="str">
        <f t="shared" si="16"/>
        <v>film &amp; video</v>
      </c>
      <c r="U188" s="6" t="str">
        <f t="shared" si="17"/>
        <v>drama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14">
        <f t="shared" si="12"/>
        <v>42206.082638888889</v>
      </c>
      <c r="K189" s="6">
        <v>1435383457</v>
      </c>
      <c r="L189" s="14">
        <f t="shared" si="13"/>
        <v>42182.02612268518</v>
      </c>
      <c r="M189" s="88">
        <f>Table1[[#This Row],[Data Ended Conversion]]-Table1[[#This Row],[Data Created Conversion]]</f>
        <v>24.05651620370918</v>
      </c>
      <c r="N189" s="6" t="b">
        <v>0</v>
      </c>
      <c r="O189" s="6">
        <v>5</v>
      </c>
      <c r="P189" s="6" t="b">
        <v>0</v>
      </c>
      <c r="Q189" s="6" t="s">
        <v>8268</v>
      </c>
      <c r="R189" s="7">
        <f t="shared" si="14"/>
        <v>0.16</v>
      </c>
      <c r="S189" s="8">
        <f t="shared" si="15"/>
        <v>160</v>
      </c>
      <c r="T189" s="6" t="str">
        <f t="shared" si="16"/>
        <v>film &amp; video</v>
      </c>
      <c r="U189" s="6" t="str">
        <f t="shared" si="17"/>
        <v>drama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14">
        <f t="shared" si="12"/>
        <v>41886.974710648145</v>
      </c>
      <c r="K190" s="6">
        <v>1407299015</v>
      </c>
      <c r="L190" s="14">
        <f t="shared" si="13"/>
        <v>41856.974710648145</v>
      </c>
      <c r="M190" s="88">
        <f>Table1[[#This Row],[Data Ended Conversion]]-Table1[[#This Row],[Data Created Conversion]]</f>
        <v>30</v>
      </c>
      <c r="N190" s="6" t="b">
        <v>0</v>
      </c>
      <c r="O190" s="6">
        <v>0</v>
      </c>
      <c r="P190" s="6" t="b">
        <v>0</v>
      </c>
      <c r="Q190" s="6" t="s">
        <v>8268</v>
      </c>
      <c r="R190" s="7">
        <f t="shared" si="14"/>
        <v>0</v>
      </c>
      <c r="S190" s="8" t="str">
        <f t="shared" si="15"/>
        <v>-</v>
      </c>
      <c r="T190" s="6" t="str">
        <f t="shared" si="16"/>
        <v>film &amp; video</v>
      </c>
      <c r="U190" s="6" t="str">
        <f t="shared" si="17"/>
        <v>drama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14">
        <f t="shared" si="12"/>
        <v>42616.482372685183</v>
      </c>
      <c r="K191" s="6">
        <v>1467736477</v>
      </c>
      <c r="L191" s="14">
        <f t="shared" si="13"/>
        <v>42556.482372685183</v>
      </c>
      <c r="M191" s="88">
        <f>Table1[[#This Row],[Data Ended Conversion]]-Table1[[#This Row],[Data Created Conversion]]</f>
        <v>60</v>
      </c>
      <c r="N191" s="6" t="b">
        <v>0</v>
      </c>
      <c r="O191" s="6">
        <v>5</v>
      </c>
      <c r="P191" s="6" t="b">
        <v>0</v>
      </c>
      <c r="Q191" s="6" t="s">
        <v>8268</v>
      </c>
      <c r="R191" s="7">
        <f t="shared" si="14"/>
        <v>6.8999999999999997E-4</v>
      </c>
      <c r="S191" s="8">
        <f t="shared" si="15"/>
        <v>69</v>
      </c>
      <c r="T191" s="6" t="str">
        <f t="shared" si="16"/>
        <v>film &amp; video</v>
      </c>
      <c r="U191" s="6" t="str">
        <f t="shared" si="17"/>
        <v>drama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14">
        <f t="shared" si="12"/>
        <v>42537.442662037036</v>
      </c>
      <c r="K192" s="6">
        <v>1465227446</v>
      </c>
      <c r="L192" s="14">
        <f t="shared" si="13"/>
        <v>42527.442662037036</v>
      </c>
      <c r="M192" s="88">
        <f>Table1[[#This Row],[Data Ended Conversion]]-Table1[[#This Row],[Data Created Conversion]]</f>
        <v>10</v>
      </c>
      <c r="N192" s="6" t="b">
        <v>0</v>
      </c>
      <c r="O192" s="6">
        <v>1</v>
      </c>
      <c r="P192" s="6" t="b">
        <v>0</v>
      </c>
      <c r="Q192" s="6" t="s">
        <v>8268</v>
      </c>
      <c r="R192" s="7">
        <f t="shared" si="14"/>
        <v>4.1666666666666666E-3</v>
      </c>
      <c r="S192" s="8">
        <f t="shared" si="15"/>
        <v>50</v>
      </c>
      <c r="T192" s="6" t="str">
        <f t="shared" si="16"/>
        <v>film &amp; video</v>
      </c>
      <c r="U192" s="6" t="str">
        <f t="shared" si="17"/>
        <v>drama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14">
        <f t="shared" si="12"/>
        <v>42279.233078703699</v>
      </c>
      <c r="K193" s="6">
        <v>1440326138</v>
      </c>
      <c r="L193" s="14">
        <f t="shared" si="13"/>
        <v>42239.233078703699</v>
      </c>
      <c r="M193" s="88">
        <f>Table1[[#This Row],[Data Ended Conversion]]-Table1[[#This Row],[Data Created Conversion]]</f>
        <v>40</v>
      </c>
      <c r="N193" s="6" t="b">
        <v>0</v>
      </c>
      <c r="O193" s="6">
        <v>3</v>
      </c>
      <c r="P193" s="6" t="b">
        <v>0</v>
      </c>
      <c r="Q193" s="6" t="s">
        <v>8268</v>
      </c>
      <c r="R193" s="7">
        <f t="shared" si="14"/>
        <v>0.05</v>
      </c>
      <c r="S193" s="8">
        <f t="shared" si="15"/>
        <v>83.333333333333329</v>
      </c>
      <c r="T193" s="6" t="str">
        <f t="shared" si="16"/>
        <v>film &amp; video</v>
      </c>
      <c r="U193" s="6" t="str">
        <f t="shared" si="17"/>
        <v>drama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14">
        <f t="shared" ref="J194:J257" si="18">(((I194/60)/60)/24)+DATE(1970,1,1)+(-5/24)</f>
        <v>41929.583703703705</v>
      </c>
      <c r="K194" s="6">
        <v>1410980432</v>
      </c>
      <c r="L194" s="14">
        <f t="shared" ref="L194:L257" si="19">(((K194/60)/60)/24)+DATE(1970,1,1)+(-5/24)</f>
        <v>41899.583703703705</v>
      </c>
      <c r="M194" s="88">
        <f>Table1[[#This Row],[Data Ended Conversion]]-Table1[[#This Row],[Data Created Conversion]]</f>
        <v>30</v>
      </c>
      <c r="N194" s="6" t="b">
        <v>0</v>
      </c>
      <c r="O194" s="6">
        <v>3</v>
      </c>
      <c r="P194" s="6" t="b">
        <v>0</v>
      </c>
      <c r="Q194" s="6" t="s">
        <v>8268</v>
      </c>
      <c r="R194" s="7">
        <f t="shared" si="14"/>
        <v>1.7E-5</v>
      </c>
      <c r="S194" s="8">
        <f t="shared" si="15"/>
        <v>5.666666666666667</v>
      </c>
      <c r="T194" s="6" t="str">
        <f t="shared" si="16"/>
        <v>film &amp; video</v>
      </c>
      <c r="U194" s="6" t="str">
        <f t="shared" si="17"/>
        <v>drama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14">
        <f t="shared" si="18"/>
        <v>41971.768124999995</v>
      </c>
      <c r="K195" s="6">
        <v>1412029566</v>
      </c>
      <c r="L195" s="14">
        <f t="shared" si="19"/>
        <v>41911.726458333331</v>
      </c>
      <c r="M195" s="88">
        <f>Table1[[#This Row],[Data Ended Conversion]]-Table1[[#This Row],[Data Created Conversion]]</f>
        <v>60.041666666664241</v>
      </c>
      <c r="N195" s="6" t="b">
        <v>0</v>
      </c>
      <c r="O195" s="6">
        <v>0</v>
      </c>
      <c r="P195" s="6" t="b">
        <v>0</v>
      </c>
      <c r="Q195" s="6" t="s">
        <v>8268</v>
      </c>
      <c r="R195" s="7">
        <f t="shared" ref="R195:R258" si="20">IFERROR(E195/D195,"-")</f>
        <v>0</v>
      </c>
      <c r="S195" s="8" t="str">
        <f t="shared" ref="S195:S258" si="21">IFERROR(E195/O195,"-")</f>
        <v>-</v>
      </c>
      <c r="T195" s="6" t="str">
        <f t="shared" ref="T195:T258" si="22">LEFT(Q195,FIND("/",Q195)-1)</f>
        <v>film &amp; video</v>
      </c>
      <c r="U195" s="6" t="str">
        <f t="shared" ref="U195:U258" si="23">RIGHT(Q195,LEN(Q195)-FIND("/",Q195))</f>
        <v>drama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14">
        <f t="shared" si="18"/>
        <v>42435.788553240738</v>
      </c>
      <c r="K196" s="6">
        <v>1452124531</v>
      </c>
      <c r="L196" s="14">
        <f t="shared" si="19"/>
        <v>42375.788553240738</v>
      </c>
      <c r="M196" s="88">
        <f>Table1[[#This Row],[Data Ended Conversion]]-Table1[[#This Row],[Data Created Conversion]]</f>
        <v>60</v>
      </c>
      <c r="N196" s="6" t="b">
        <v>0</v>
      </c>
      <c r="O196" s="6">
        <v>3</v>
      </c>
      <c r="P196" s="6" t="b">
        <v>0</v>
      </c>
      <c r="Q196" s="6" t="s">
        <v>8268</v>
      </c>
      <c r="R196" s="7">
        <f t="shared" si="20"/>
        <v>1.1999999999999999E-3</v>
      </c>
      <c r="S196" s="8">
        <f t="shared" si="21"/>
        <v>1</v>
      </c>
      <c r="T196" s="6" t="str">
        <f t="shared" si="22"/>
        <v>film &amp; video</v>
      </c>
      <c r="U196" s="6" t="str">
        <f t="shared" si="23"/>
        <v>drama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14">
        <f t="shared" si="18"/>
        <v>42195.462175925924</v>
      </c>
      <c r="K197" s="6">
        <v>1431360332</v>
      </c>
      <c r="L197" s="14">
        <f t="shared" si="19"/>
        <v>42135.462175925924</v>
      </c>
      <c r="M197" s="88">
        <f>Table1[[#This Row],[Data Ended Conversion]]-Table1[[#This Row],[Data Created Conversion]]</f>
        <v>60</v>
      </c>
      <c r="N197" s="6" t="b">
        <v>0</v>
      </c>
      <c r="O197" s="6">
        <v>0</v>
      </c>
      <c r="P197" s="6" t="b">
        <v>0</v>
      </c>
      <c r="Q197" s="6" t="s">
        <v>8268</v>
      </c>
      <c r="R197" s="7">
        <f t="shared" si="20"/>
        <v>0</v>
      </c>
      <c r="S197" s="8" t="str">
        <f t="shared" si="21"/>
        <v>-</v>
      </c>
      <c r="T197" s="6" t="str">
        <f t="shared" si="22"/>
        <v>film &amp; video</v>
      </c>
      <c r="U197" s="6" t="str">
        <f t="shared" si="23"/>
        <v>drama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14">
        <f t="shared" si="18"/>
        <v>42287.666666666664</v>
      </c>
      <c r="K198" s="6">
        <v>1442062898</v>
      </c>
      <c r="L198" s="14">
        <f t="shared" si="19"/>
        <v>42259.334467592591</v>
      </c>
      <c r="M198" s="88">
        <f>Table1[[#This Row],[Data Ended Conversion]]-Table1[[#This Row],[Data Created Conversion]]</f>
        <v>28.332199074073287</v>
      </c>
      <c r="N198" s="6" t="b">
        <v>0</v>
      </c>
      <c r="O198" s="6">
        <v>19</v>
      </c>
      <c r="P198" s="6" t="b">
        <v>0</v>
      </c>
      <c r="Q198" s="6" t="s">
        <v>8268</v>
      </c>
      <c r="R198" s="7">
        <f t="shared" si="20"/>
        <v>0.41857142857142859</v>
      </c>
      <c r="S198" s="8">
        <f t="shared" si="21"/>
        <v>77.10526315789474</v>
      </c>
      <c r="T198" s="6" t="str">
        <f t="shared" si="22"/>
        <v>film &amp; video</v>
      </c>
      <c r="U198" s="6" t="str">
        <f t="shared" si="23"/>
        <v>drama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14">
        <f t="shared" si="18"/>
        <v>42783.666666666664</v>
      </c>
      <c r="K199" s="6">
        <v>1483734100</v>
      </c>
      <c r="L199" s="14">
        <f t="shared" si="19"/>
        <v>42741.640046296299</v>
      </c>
      <c r="M199" s="88">
        <f>Table1[[#This Row],[Data Ended Conversion]]-Table1[[#This Row],[Data Created Conversion]]</f>
        <v>42.026620370364981</v>
      </c>
      <c r="N199" s="6" t="b">
        <v>0</v>
      </c>
      <c r="O199" s="6">
        <v>8</v>
      </c>
      <c r="P199" s="6" t="b">
        <v>0</v>
      </c>
      <c r="Q199" s="6" t="s">
        <v>8268</v>
      </c>
      <c r="R199" s="7">
        <f t="shared" si="20"/>
        <v>0.1048</v>
      </c>
      <c r="S199" s="8">
        <f t="shared" si="21"/>
        <v>32.75</v>
      </c>
      <c r="T199" s="6" t="str">
        <f t="shared" si="22"/>
        <v>film &amp; video</v>
      </c>
      <c r="U199" s="6" t="str">
        <f t="shared" si="23"/>
        <v>drama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14">
        <f t="shared" si="18"/>
        <v>41917.175023148149</v>
      </c>
      <c r="K200" s="6">
        <v>1409908322</v>
      </c>
      <c r="L200" s="14">
        <f t="shared" si="19"/>
        <v>41887.175023148149</v>
      </c>
      <c r="M200" s="88">
        <f>Table1[[#This Row],[Data Ended Conversion]]-Table1[[#This Row],[Data Created Conversion]]</f>
        <v>30</v>
      </c>
      <c r="N200" s="6" t="b">
        <v>0</v>
      </c>
      <c r="O200" s="6">
        <v>6</v>
      </c>
      <c r="P200" s="6" t="b">
        <v>0</v>
      </c>
      <c r="Q200" s="6" t="s">
        <v>8268</v>
      </c>
      <c r="R200" s="7">
        <f t="shared" si="20"/>
        <v>1.116E-2</v>
      </c>
      <c r="S200" s="8">
        <f t="shared" si="21"/>
        <v>46.5</v>
      </c>
      <c r="T200" s="6" t="str">
        <f t="shared" si="22"/>
        <v>film &amp; video</v>
      </c>
      <c r="U200" s="6" t="str">
        <f t="shared" si="23"/>
        <v>drama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14">
        <f t="shared" si="18"/>
        <v>42613.915532407402</v>
      </c>
      <c r="K201" s="6">
        <v>1470106702</v>
      </c>
      <c r="L201" s="14">
        <f t="shared" si="19"/>
        <v>42583.915532407402</v>
      </c>
      <c r="M201" s="88">
        <f>Table1[[#This Row],[Data Ended Conversion]]-Table1[[#This Row],[Data Created Conversion]]</f>
        <v>30</v>
      </c>
      <c r="N201" s="6" t="b">
        <v>0</v>
      </c>
      <c r="O201" s="6">
        <v>0</v>
      </c>
      <c r="P201" s="6" t="b">
        <v>0</v>
      </c>
      <c r="Q201" s="6" t="s">
        <v>8268</v>
      </c>
      <c r="R201" s="7">
        <f t="shared" si="20"/>
        <v>0</v>
      </c>
      <c r="S201" s="8" t="str">
        <f t="shared" si="21"/>
        <v>-</v>
      </c>
      <c r="T201" s="6" t="str">
        <f t="shared" si="22"/>
        <v>film &amp; video</v>
      </c>
      <c r="U201" s="6" t="str">
        <f t="shared" si="23"/>
        <v>drama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14">
        <f t="shared" si="18"/>
        <v>41896.875034722223</v>
      </c>
      <c r="K202" s="6">
        <v>1408154403</v>
      </c>
      <c r="L202" s="14">
        <f t="shared" si="19"/>
        <v>41866.875034722223</v>
      </c>
      <c r="M202" s="88">
        <f>Table1[[#This Row],[Data Ended Conversion]]-Table1[[#This Row],[Data Created Conversion]]</f>
        <v>30</v>
      </c>
      <c r="N202" s="6" t="b">
        <v>0</v>
      </c>
      <c r="O202" s="6">
        <v>18</v>
      </c>
      <c r="P202" s="6" t="b">
        <v>0</v>
      </c>
      <c r="Q202" s="6" t="s">
        <v>8268</v>
      </c>
      <c r="R202" s="7">
        <f t="shared" si="20"/>
        <v>0.26192500000000002</v>
      </c>
      <c r="S202" s="8">
        <f t="shared" si="21"/>
        <v>87.308333333333337</v>
      </c>
      <c r="T202" s="6" t="str">
        <f t="shared" si="22"/>
        <v>film &amp; video</v>
      </c>
      <c r="U202" s="6" t="str">
        <f t="shared" si="23"/>
        <v>drama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14">
        <f t="shared" si="18"/>
        <v>42043.610289351847</v>
      </c>
      <c r="K203" s="6">
        <v>1421696329</v>
      </c>
      <c r="L203" s="14">
        <f t="shared" si="19"/>
        <v>42023.610289351847</v>
      </c>
      <c r="M203" s="88">
        <f>Table1[[#This Row],[Data Ended Conversion]]-Table1[[#This Row],[Data Created Conversion]]</f>
        <v>20</v>
      </c>
      <c r="N203" s="6" t="b">
        <v>0</v>
      </c>
      <c r="O203" s="6">
        <v>7</v>
      </c>
      <c r="P203" s="6" t="b">
        <v>0</v>
      </c>
      <c r="Q203" s="6" t="s">
        <v>8268</v>
      </c>
      <c r="R203" s="7">
        <f t="shared" si="20"/>
        <v>0.58461538461538465</v>
      </c>
      <c r="S203" s="8">
        <f t="shared" si="21"/>
        <v>54.285714285714285</v>
      </c>
      <c r="T203" s="6" t="str">
        <f t="shared" si="22"/>
        <v>film &amp; video</v>
      </c>
      <c r="U203" s="6" t="str">
        <f t="shared" si="23"/>
        <v>drama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14">
        <f t="shared" si="18"/>
        <v>42285.665972222218</v>
      </c>
      <c r="K204" s="6">
        <v>1441750564</v>
      </c>
      <c r="L204" s="14">
        <f t="shared" si="19"/>
        <v>42255.719490740739</v>
      </c>
      <c r="M204" s="88">
        <f>Table1[[#This Row],[Data Ended Conversion]]-Table1[[#This Row],[Data Created Conversion]]</f>
        <v>29.946481481478259</v>
      </c>
      <c r="N204" s="6" t="b">
        <v>0</v>
      </c>
      <c r="O204" s="6">
        <v>0</v>
      </c>
      <c r="P204" s="6" t="b">
        <v>0</v>
      </c>
      <c r="Q204" s="6" t="s">
        <v>8268</v>
      </c>
      <c r="R204" s="7">
        <f t="shared" si="20"/>
        <v>0</v>
      </c>
      <c r="S204" s="8" t="str">
        <f t="shared" si="21"/>
        <v>-</v>
      </c>
      <c r="T204" s="6" t="str">
        <f t="shared" si="22"/>
        <v>film &amp; video</v>
      </c>
      <c r="U204" s="6" t="str">
        <f t="shared" si="23"/>
        <v>drama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14">
        <f t="shared" si="18"/>
        <v>42033.639629629623</v>
      </c>
      <c r="K205" s="6">
        <v>1417378864</v>
      </c>
      <c r="L205" s="14">
        <f t="shared" si="19"/>
        <v>41973.639629629623</v>
      </c>
      <c r="M205" s="88">
        <f>Table1[[#This Row],[Data Ended Conversion]]-Table1[[#This Row],[Data Created Conversion]]</f>
        <v>60</v>
      </c>
      <c r="N205" s="6" t="b">
        <v>0</v>
      </c>
      <c r="O205" s="6">
        <v>8</v>
      </c>
      <c r="P205" s="6" t="b">
        <v>0</v>
      </c>
      <c r="Q205" s="6" t="s">
        <v>8268</v>
      </c>
      <c r="R205" s="7">
        <f t="shared" si="20"/>
        <v>0.2984</v>
      </c>
      <c r="S205" s="8">
        <f t="shared" si="21"/>
        <v>93.25</v>
      </c>
      <c r="T205" s="6" t="str">
        <f t="shared" si="22"/>
        <v>film &amp; video</v>
      </c>
      <c r="U205" s="6" t="str">
        <f t="shared" si="23"/>
        <v>drama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14">
        <f t="shared" si="18"/>
        <v>42586.375034722216</v>
      </c>
      <c r="K206" s="6">
        <v>1467727203</v>
      </c>
      <c r="L206" s="14">
        <f t="shared" si="19"/>
        <v>42556.375034722216</v>
      </c>
      <c r="M206" s="88">
        <f>Table1[[#This Row],[Data Ended Conversion]]-Table1[[#This Row],[Data Created Conversion]]</f>
        <v>30</v>
      </c>
      <c r="N206" s="6" t="b">
        <v>0</v>
      </c>
      <c r="O206" s="6">
        <v>1293</v>
      </c>
      <c r="P206" s="6" t="b">
        <v>0</v>
      </c>
      <c r="Q206" s="6" t="s">
        <v>8268</v>
      </c>
      <c r="R206" s="7">
        <f t="shared" si="20"/>
        <v>0.50721666666666665</v>
      </c>
      <c r="S206" s="8">
        <f t="shared" si="21"/>
        <v>117.68368136117556</v>
      </c>
      <c r="T206" s="6" t="str">
        <f t="shared" si="22"/>
        <v>film &amp; video</v>
      </c>
      <c r="U206" s="6" t="str">
        <f t="shared" si="23"/>
        <v>drama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14">
        <f t="shared" si="18"/>
        <v>42283.423865740733</v>
      </c>
      <c r="K207" s="6">
        <v>1441120222</v>
      </c>
      <c r="L207" s="14">
        <f t="shared" si="19"/>
        <v>42248.423865740733</v>
      </c>
      <c r="M207" s="88">
        <f>Table1[[#This Row],[Data Ended Conversion]]-Table1[[#This Row],[Data Created Conversion]]</f>
        <v>35</v>
      </c>
      <c r="N207" s="6" t="b">
        <v>0</v>
      </c>
      <c r="O207" s="6">
        <v>17</v>
      </c>
      <c r="P207" s="6" t="b">
        <v>0</v>
      </c>
      <c r="Q207" s="6" t="s">
        <v>8268</v>
      </c>
      <c r="R207" s="7">
        <f t="shared" si="20"/>
        <v>0.16250000000000001</v>
      </c>
      <c r="S207" s="8">
        <f t="shared" si="21"/>
        <v>76.470588235294116</v>
      </c>
      <c r="T207" s="6" t="str">
        <f t="shared" si="22"/>
        <v>film &amp; video</v>
      </c>
      <c r="U207" s="6" t="str">
        <f t="shared" si="23"/>
        <v>drama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14">
        <f t="shared" si="18"/>
        <v>42587.79609953703</v>
      </c>
      <c r="K208" s="6">
        <v>1468627583</v>
      </c>
      <c r="L208" s="14">
        <f t="shared" si="19"/>
        <v>42566.79609953703</v>
      </c>
      <c r="M208" s="88">
        <f>Table1[[#This Row],[Data Ended Conversion]]-Table1[[#This Row],[Data Created Conversion]]</f>
        <v>21</v>
      </c>
      <c r="N208" s="6" t="b">
        <v>0</v>
      </c>
      <c r="O208" s="6">
        <v>0</v>
      </c>
      <c r="P208" s="6" t="b">
        <v>0</v>
      </c>
      <c r="Q208" s="6" t="s">
        <v>8268</v>
      </c>
      <c r="R208" s="7">
        <f t="shared" si="20"/>
        <v>0</v>
      </c>
      <c r="S208" s="8" t="str">
        <f t="shared" si="21"/>
        <v>-</v>
      </c>
      <c r="T208" s="6" t="str">
        <f t="shared" si="22"/>
        <v>film &amp; video</v>
      </c>
      <c r="U208" s="6" t="str">
        <f t="shared" si="23"/>
        <v>drama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14">
        <f t="shared" si="18"/>
        <v>42007.988865740735</v>
      </c>
      <c r="K209" s="6">
        <v>1417754638</v>
      </c>
      <c r="L209" s="14">
        <f t="shared" si="19"/>
        <v>41977.988865740735</v>
      </c>
      <c r="M209" s="88">
        <f>Table1[[#This Row],[Data Ended Conversion]]-Table1[[#This Row],[Data Created Conversion]]</f>
        <v>30</v>
      </c>
      <c r="N209" s="6" t="b">
        <v>0</v>
      </c>
      <c r="O209" s="6">
        <v>13</v>
      </c>
      <c r="P209" s="6" t="b">
        <v>0</v>
      </c>
      <c r="Q209" s="6" t="s">
        <v>8268</v>
      </c>
      <c r="R209" s="7">
        <f t="shared" si="20"/>
        <v>0.15214285714285714</v>
      </c>
      <c r="S209" s="8">
        <f t="shared" si="21"/>
        <v>163.84615384615384</v>
      </c>
      <c r="T209" s="6" t="str">
        <f t="shared" si="22"/>
        <v>film &amp; video</v>
      </c>
      <c r="U209" s="6" t="str">
        <f t="shared" si="23"/>
        <v>drama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14">
        <f t="shared" si="18"/>
        <v>41989.16165509259</v>
      </c>
      <c r="K210" s="6">
        <v>1416127967</v>
      </c>
      <c r="L210" s="14">
        <f t="shared" si="19"/>
        <v>41959.16165509259</v>
      </c>
      <c r="M210" s="88">
        <f>Table1[[#This Row],[Data Ended Conversion]]-Table1[[#This Row],[Data Created Conversion]]</f>
        <v>30</v>
      </c>
      <c r="N210" s="6" t="b">
        <v>0</v>
      </c>
      <c r="O210" s="6">
        <v>0</v>
      </c>
      <c r="P210" s="6" t="b">
        <v>0</v>
      </c>
      <c r="Q210" s="6" t="s">
        <v>8268</v>
      </c>
      <c r="R210" s="7">
        <f t="shared" si="20"/>
        <v>0</v>
      </c>
      <c r="S210" s="8" t="str">
        <f t="shared" si="21"/>
        <v>-</v>
      </c>
      <c r="T210" s="6" t="str">
        <f t="shared" si="22"/>
        <v>film &amp; video</v>
      </c>
      <c r="U210" s="6" t="str">
        <f t="shared" si="23"/>
        <v>drama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14">
        <f t="shared" si="18"/>
        <v>42195.714525462965</v>
      </c>
      <c r="K211" s="6">
        <v>1433974135</v>
      </c>
      <c r="L211" s="14">
        <f t="shared" si="19"/>
        <v>42165.714525462965</v>
      </c>
      <c r="M211" s="88">
        <f>Table1[[#This Row],[Data Ended Conversion]]-Table1[[#This Row],[Data Created Conversion]]</f>
        <v>30</v>
      </c>
      <c r="N211" s="6" t="b">
        <v>0</v>
      </c>
      <c r="O211" s="6">
        <v>0</v>
      </c>
      <c r="P211" s="6" t="b">
        <v>0</v>
      </c>
      <c r="Q211" s="6" t="s">
        <v>8268</v>
      </c>
      <c r="R211" s="7">
        <f t="shared" si="20"/>
        <v>0</v>
      </c>
      <c r="S211" s="8" t="str">
        <f t="shared" si="21"/>
        <v>-</v>
      </c>
      <c r="T211" s="6" t="str">
        <f t="shared" si="22"/>
        <v>film &amp; video</v>
      </c>
      <c r="U211" s="6" t="str">
        <f t="shared" si="23"/>
        <v>drama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14">
        <f t="shared" si="18"/>
        <v>42277.999999999993</v>
      </c>
      <c r="K212" s="6">
        <v>1441157592</v>
      </c>
      <c r="L212" s="14">
        <f t="shared" si="19"/>
        <v>42248.856388888882</v>
      </c>
      <c r="M212" s="88">
        <f>Table1[[#This Row],[Data Ended Conversion]]-Table1[[#This Row],[Data Created Conversion]]</f>
        <v>29.143611111110658</v>
      </c>
      <c r="N212" s="6" t="b">
        <v>0</v>
      </c>
      <c r="O212" s="6">
        <v>33</v>
      </c>
      <c r="P212" s="6" t="b">
        <v>0</v>
      </c>
      <c r="Q212" s="6" t="s">
        <v>8268</v>
      </c>
      <c r="R212" s="7">
        <f t="shared" si="20"/>
        <v>0.2525</v>
      </c>
      <c r="S212" s="8">
        <f t="shared" si="21"/>
        <v>91.818181818181813</v>
      </c>
      <c r="T212" s="6" t="str">
        <f t="shared" si="22"/>
        <v>film &amp; video</v>
      </c>
      <c r="U212" s="6" t="str">
        <f t="shared" si="23"/>
        <v>drama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14">
        <f t="shared" si="18"/>
        <v>42265.951585648152</v>
      </c>
      <c r="K213" s="6">
        <v>1440042617</v>
      </c>
      <c r="L213" s="14">
        <f t="shared" si="19"/>
        <v>42235.951585648152</v>
      </c>
      <c r="M213" s="88">
        <f>Table1[[#This Row],[Data Ended Conversion]]-Table1[[#This Row],[Data Created Conversion]]</f>
        <v>30</v>
      </c>
      <c r="N213" s="6" t="b">
        <v>0</v>
      </c>
      <c r="O213" s="6">
        <v>12</v>
      </c>
      <c r="P213" s="6" t="b">
        <v>0</v>
      </c>
      <c r="Q213" s="6" t="s">
        <v>8268</v>
      </c>
      <c r="R213" s="7">
        <f t="shared" si="20"/>
        <v>0.44600000000000001</v>
      </c>
      <c r="S213" s="8">
        <f t="shared" si="21"/>
        <v>185.83333333333334</v>
      </c>
      <c r="T213" s="6" t="str">
        <f t="shared" si="22"/>
        <v>film &amp; video</v>
      </c>
      <c r="U213" s="6" t="str">
        <f t="shared" si="23"/>
        <v>drama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14">
        <f t="shared" si="18"/>
        <v>42476.631018518521</v>
      </c>
      <c r="K214" s="6">
        <v>1455656920</v>
      </c>
      <c r="L214" s="14">
        <f t="shared" si="19"/>
        <v>42416.672685185178</v>
      </c>
      <c r="M214" s="88">
        <f>Table1[[#This Row],[Data Ended Conversion]]-Table1[[#This Row],[Data Created Conversion]]</f>
        <v>59.958333333343035</v>
      </c>
      <c r="N214" s="6" t="b">
        <v>0</v>
      </c>
      <c r="O214" s="6">
        <v>1</v>
      </c>
      <c r="P214" s="6" t="b">
        <v>0</v>
      </c>
      <c r="Q214" s="6" t="s">
        <v>8268</v>
      </c>
      <c r="R214" s="7">
        <f t="shared" si="20"/>
        <v>1.5873015873015873E-4</v>
      </c>
      <c r="S214" s="8">
        <f t="shared" si="21"/>
        <v>1</v>
      </c>
      <c r="T214" s="6" t="str">
        <f t="shared" si="22"/>
        <v>film &amp; video</v>
      </c>
      <c r="U214" s="6" t="str">
        <f t="shared" si="23"/>
        <v>drama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14">
        <f t="shared" si="18"/>
        <v>42232.379641203697</v>
      </c>
      <c r="K215" s="6">
        <v>1437142547</v>
      </c>
      <c r="L215" s="14">
        <f t="shared" si="19"/>
        <v>42202.385960648149</v>
      </c>
      <c r="M215" s="88">
        <f>Table1[[#This Row],[Data Ended Conversion]]-Table1[[#This Row],[Data Created Conversion]]</f>
        <v>29.993680555548053</v>
      </c>
      <c r="N215" s="6" t="b">
        <v>0</v>
      </c>
      <c r="O215" s="6">
        <v>1</v>
      </c>
      <c r="P215" s="6" t="b">
        <v>0</v>
      </c>
      <c r="Q215" s="6" t="s">
        <v>8268</v>
      </c>
      <c r="R215" s="7">
        <f t="shared" si="20"/>
        <v>4.0000000000000002E-4</v>
      </c>
      <c r="S215" s="8">
        <f t="shared" si="21"/>
        <v>20</v>
      </c>
      <c r="T215" s="6" t="str">
        <f t="shared" si="22"/>
        <v>film &amp; video</v>
      </c>
      <c r="U215" s="6" t="str">
        <f t="shared" si="23"/>
        <v>drama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14">
        <f t="shared" si="18"/>
        <v>42069.432280092595</v>
      </c>
      <c r="K216" s="6">
        <v>1420471349</v>
      </c>
      <c r="L216" s="14">
        <f t="shared" si="19"/>
        <v>42009.432280092595</v>
      </c>
      <c r="M216" s="88">
        <f>Table1[[#This Row],[Data Ended Conversion]]-Table1[[#This Row],[Data Created Conversion]]</f>
        <v>60</v>
      </c>
      <c r="N216" s="6" t="b">
        <v>0</v>
      </c>
      <c r="O216" s="6">
        <v>1</v>
      </c>
      <c r="P216" s="6" t="b">
        <v>0</v>
      </c>
      <c r="Q216" s="6" t="s">
        <v>8268</v>
      </c>
      <c r="R216" s="7">
        <f t="shared" si="20"/>
        <v>8.0000000000000007E-5</v>
      </c>
      <c r="S216" s="8">
        <f t="shared" si="21"/>
        <v>1</v>
      </c>
      <c r="T216" s="6" t="str">
        <f t="shared" si="22"/>
        <v>film &amp; video</v>
      </c>
      <c r="U216" s="6" t="str">
        <f t="shared" si="23"/>
        <v>drama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14">
        <f t="shared" si="18"/>
        <v>42417.790972222218</v>
      </c>
      <c r="K217" s="6">
        <v>1452058282</v>
      </c>
      <c r="L217" s="14">
        <f t="shared" si="19"/>
        <v>42375.021782407406</v>
      </c>
      <c r="M217" s="88">
        <f>Table1[[#This Row],[Data Ended Conversion]]-Table1[[#This Row],[Data Created Conversion]]</f>
        <v>42.769189814811398</v>
      </c>
      <c r="N217" s="6" t="b">
        <v>0</v>
      </c>
      <c r="O217" s="6">
        <v>1</v>
      </c>
      <c r="P217" s="6" t="b">
        <v>0</v>
      </c>
      <c r="Q217" s="6" t="s">
        <v>8268</v>
      </c>
      <c r="R217" s="7">
        <f t="shared" si="20"/>
        <v>2.2727272727272726E-3</v>
      </c>
      <c r="S217" s="8">
        <f t="shared" si="21"/>
        <v>10</v>
      </c>
      <c r="T217" s="6" t="str">
        <f t="shared" si="22"/>
        <v>film &amp; video</v>
      </c>
      <c r="U217" s="6" t="str">
        <f t="shared" si="23"/>
        <v>drama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14">
        <f t="shared" si="18"/>
        <v>42116.708761574067</v>
      </c>
      <c r="K218" s="6">
        <v>1425423637</v>
      </c>
      <c r="L218" s="14">
        <f t="shared" si="19"/>
        <v>42066.750428240739</v>
      </c>
      <c r="M218" s="88">
        <f>Table1[[#This Row],[Data Ended Conversion]]-Table1[[#This Row],[Data Created Conversion]]</f>
        <v>49.958333333328483</v>
      </c>
      <c r="N218" s="6" t="b">
        <v>0</v>
      </c>
      <c r="O218" s="6">
        <v>84</v>
      </c>
      <c r="P218" s="6" t="b">
        <v>0</v>
      </c>
      <c r="Q218" s="6" t="s">
        <v>8268</v>
      </c>
      <c r="R218" s="7">
        <f t="shared" si="20"/>
        <v>0.55698440000000005</v>
      </c>
      <c r="S218" s="8">
        <f t="shared" si="21"/>
        <v>331.53833333333336</v>
      </c>
      <c r="T218" s="6" t="str">
        <f t="shared" si="22"/>
        <v>film &amp; video</v>
      </c>
      <c r="U218" s="6" t="str">
        <f t="shared" si="23"/>
        <v>drama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14">
        <f t="shared" si="18"/>
        <v>42001.432280092595</v>
      </c>
      <c r="K219" s="6">
        <v>1417101749</v>
      </c>
      <c r="L219" s="14">
        <f t="shared" si="19"/>
        <v>41970.432280092595</v>
      </c>
      <c r="M219" s="88">
        <f>Table1[[#This Row],[Data Ended Conversion]]-Table1[[#This Row],[Data Created Conversion]]</f>
        <v>31</v>
      </c>
      <c r="N219" s="6" t="b">
        <v>0</v>
      </c>
      <c r="O219" s="6">
        <v>38</v>
      </c>
      <c r="P219" s="6" t="b">
        <v>0</v>
      </c>
      <c r="Q219" s="6" t="s">
        <v>8268</v>
      </c>
      <c r="R219" s="7">
        <f t="shared" si="20"/>
        <v>0.11942999999999999</v>
      </c>
      <c r="S219" s="8">
        <f t="shared" si="21"/>
        <v>314.28947368421052</v>
      </c>
      <c r="T219" s="6" t="str">
        <f t="shared" si="22"/>
        <v>film &amp; video</v>
      </c>
      <c r="U219" s="6" t="str">
        <f t="shared" si="23"/>
        <v>drama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14">
        <f t="shared" si="18"/>
        <v>42139.420011574075</v>
      </c>
      <c r="K220" s="6">
        <v>1426518289</v>
      </c>
      <c r="L220" s="14">
        <f t="shared" si="19"/>
        <v>42079.420011574075</v>
      </c>
      <c r="M220" s="88">
        <f>Table1[[#This Row],[Data Ended Conversion]]-Table1[[#This Row],[Data Created Conversion]]</f>
        <v>60</v>
      </c>
      <c r="N220" s="6" t="b">
        <v>0</v>
      </c>
      <c r="O220" s="6">
        <v>1</v>
      </c>
      <c r="P220" s="6" t="b">
        <v>0</v>
      </c>
      <c r="Q220" s="6" t="s">
        <v>8268</v>
      </c>
      <c r="R220" s="7">
        <f t="shared" si="20"/>
        <v>0.02</v>
      </c>
      <c r="S220" s="8">
        <f t="shared" si="21"/>
        <v>100</v>
      </c>
      <c r="T220" s="6" t="str">
        <f t="shared" si="22"/>
        <v>film &amp; video</v>
      </c>
      <c r="U220" s="6" t="str">
        <f t="shared" si="23"/>
        <v>drama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14">
        <f t="shared" si="18"/>
        <v>42461.082638888889</v>
      </c>
      <c r="K221" s="6">
        <v>1456732225</v>
      </c>
      <c r="L221" s="14">
        <f t="shared" si="19"/>
        <v>42429.118344907409</v>
      </c>
      <c r="M221" s="88">
        <f>Table1[[#This Row],[Data Ended Conversion]]-Table1[[#This Row],[Data Created Conversion]]</f>
        <v>31.964293981480296</v>
      </c>
      <c r="N221" s="6" t="b">
        <v>0</v>
      </c>
      <c r="O221" s="6">
        <v>76</v>
      </c>
      <c r="P221" s="6" t="b">
        <v>0</v>
      </c>
      <c r="Q221" s="6" t="s">
        <v>8268</v>
      </c>
      <c r="R221" s="7">
        <f t="shared" si="20"/>
        <v>0.17630000000000001</v>
      </c>
      <c r="S221" s="8">
        <f t="shared" si="21"/>
        <v>115.98684210526316</v>
      </c>
      <c r="T221" s="6" t="str">
        <f t="shared" si="22"/>
        <v>film &amp; video</v>
      </c>
      <c r="U221" s="6" t="str">
        <f t="shared" si="23"/>
        <v>drama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14">
        <f t="shared" si="18"/>
        <v>42236.629166666658</v>
      </c>
      <c r="K222" s="6">
        <v>1436542030</v>
      </c>
      <c r="L222" s="14">
        <f t="shared" si="19"/>
        <v>42195.435532407406</v>
      </c>
      <c r="M222" s="88">
        <f>Table1[[#This Row],[Data Ended Conversion]]-Table1[[#This Row],[Data Created Conversion]]</f>
        <v>41.193634259252576</v>
      </c>
      <c r="N222" s="6" t="b">
        <v>0</v>
      </c>
      <c r="O222" s="6">
        <v>3</v>
      </c>
      <c r="P222" s="6" t="b">
        <v>0</v>
      </c>
      <c r="Q222" s="6" t="s">
        <v>8268</v>
      </c>
      <c r="R222" s="7">
        <f t="shared" si="20"/>
        <v>7.1999999999999998E-3</v>
      </c>
      <c r="S222" s="8">
        <f t="shared" si="21"/>
        <v>120</v>
      </c>
      <c r="T222" s="6" t="str">
        <f t="shared" si="22"/>
        <v>film &amp; video</v>
      </c>
      <c r="U222" s="6" t="str">
        <f t="shared" si="23"/>
        <v>drama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14">
        <f t="shared" si="18"/>
        <v>42091.587546296294</v>
      </c>
      <c r="K223" s="6">
        <v>1422389164</v>
      </c>
      <c r="L223" s="14">
        <f t="shared" si="19"/>
        <v>42031.629212962966</v>
      </c>
      <c r="M223" s="88">
        <f>Table1[[#This Row],[Data Ended Conversion]]-Table1[[#This Row],[Data Created Conversion]]</f>
        <v>59.958333333328483</v>
      </c>
      <c r="N223" s="6" t="b">
        <v>0</v>
      </c>
      <c r="O223" s="6">
        <v>0</v>
      </c>
      <c r="P223" s="6" t="b">
        <v>0</v>
      </c>
      <c r="Q223" s="6" t="s">
        <v>8268</v>
      </c>
      <c r="R223" s="7">
        <f t="shared" si="20"/>
        <v>0</v>
      </c>
      <c r="S223" s="8" t="str">
        <f t="shared" si="21"/>
        <v>-</v>
      </c>
      <c r="T223" s="6" t="str">
        <f t="shared" si="22"/>
        <v>film &amp; video</v>
      </c>
      <c r="U223" s="6" t="str">
        <f t="shared" si="23"/>
        <v>drama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14">
        <f t="shared" si="18"/>
        <v>42089.902083333327</v>
      </c>
      <c r="K224" s="6">
        <v>1422383318</v>
      </c>
      <c r="L224" s="14">
        <f t="shared" si="19"/>
        <v>42031.561550925922</v>
      </c>
      <c r="M224" s="88">
        <f>Table1[[#This Row],[Data Ended Conversion]]-Table1[[#This Row],[Data Created Conversion]]</f>
        <v>58.34053240740468</v>
      </c>
      <c r="N224" s="6" t="b">
        <v>0</v>
      </c>
      <c r="O224" s="6">
        <v>2</v>
      </c>
      <c r="P224" s="6" t="b">
        <v>0</v>
      </c>
      <c r="Q224" s="6" t="s">
        <v>8268</v>
      </c>
      <c r="R224" s="7">
        <f t="shared" si="20"/>
        <v>0.13</v>
      </c>
      <c r="S224" s="8">
        <f t="shared" si="21"/>
        <v>65</v>
      </c>
      <c r="T224" s="6" t="str">
        <f t="shared" si="22"/>
        <v>film &amp; video</v>
      </c>
      <c r="U224" s="6" t="str">
        <f t="shared" si="23"/>
        <v>drama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14">
        <f t="shared" si="18"/>
        <v>42511.836805555555</v>
      </c>
      <c r="K225" s="6">
        <v>1461287350</v>
      </c>
      <c r="L225" s="14">
        <f t="shared" si="19"/>
        <v>42481.839699074073</v>
      </c>
      <c r="M225" s="88">
        <f>Table1[[#This Row],[Data Ended Conversion]]-Table1[[#This Row],[Data Created Conversion]]</f>
        <v>29.997106481481751</v>
      </c>
      <c r="N225" s="6" t="b">
        <v>0</v>
      </c>
      <c r="O225" s="6">
        <v>0</v>
      </c>
      <c r="P225" s="6" t="b">
        <v>0</v>
      </c>
      <c r="Q225" s="6" t="s">
        <v>8268</v>
      </c>
      <c r="R225" s="7">
        <f t="shared" si="20"/>
        <v>0</v>
      </c>
      <c r="S225" s="8" t="str">
        <f t="shared" si="21"/>
        <v>-</v>
      </c>
      <c r="T225" s="6" t="str">
        <f t="shared" si="22"/>
        <v>film &amp; video</v>
      </c>
      <c r="U225" s="6" t="str">
        <f t="shared" si="23"/>
        <v>drama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14">
        <f t="shared" si="18"/>
        <v>42195.026921296296</v>
      </c>
      <c r="K226" s="6">
        <v>1431322726</v>
      </c>
      <c r="L226" s="14">
        <f t="shared" si="19"/>
        <v>42135.026921296296</v>
      </c>
      <c r="M226" s="88">
        <f>Table1[[#This Row],[Data Ended Conversion]]-Table1[[#This Row],[Data Created Conversion]]</f>
        <v>60</v>
      </c>
      <c r="N226" s="6" t="b">
        <v>0</v>
      </c>
      <c r="O226" s="6">
        <v>0</v>
      </c>
      <c r="P226" s="6" t="b">
        <v>0</v>
      </c>
      <c r="Q226" s="6" t="s">
        <v>8268</v>
      </c>
      <c r="R226" s="7">
        <f t="shared" si="20"/>
        <v>0</v>
      </c>
      <c r="S226" s="8" t="str">
        <f t="shared" si="21"/>
        <v>-</v>
      </c>
      <c r="T226" s="6" t="str">
        <f t="shared" si="22"/>
        <v>film &amp; video</v>
      </c>
      <c r="U226" s="6" t="str">
        <f t="shared" si="23"/>
        <v>drama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14">
        <f t="shared" si="18"/>
        <v>42468.711273148147</v>
      </c>
      <c r="K227" s="6">
        <v>1457564654</v>
      </c>
      <c r="L227" s="14">
        <f t="shared" si="19"/>
        <v>42438.752939814811</v>
      </c>
      <c r="M227" s="88">
        <f>Table1[[#This Row],[Data Ended Conversion]]-Table1[[#This Row],[Data Created Conversion]]</f>
        <v>29.958333333335759</v>
      </c>
      <c r="N227" s="6" t="b">
        <v>0</v>
      </c>
      <c r="O227" s="6">
        <v>0</v>
      </c>
      <c r="P227" s="6" t="b">
        <v>0</v>
      </c>
      <c r="Q227" s="6" t="s">
        <v>8268</v>
      </c>
      <c r="R227" s="7">
        <f t="shared" si="20"/>
        <v>0</v>
      </c>
      <c r="S227" s="8" t="str">
        <f t="shared" si="21"/>
        <v>-</v>
      </c>
      <c r="T227" s="6" t="str">
        <f t="shared" si="22"/>
        <v>film &amp; video</v>
      </c>
      <c r="U227" s="6" t="str">
        <f t="shared" si="23"/>
        <v>drama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14">
        <f t="shared" si="18"/>
        <v>42155.186805555553</v>
      </c>
      <c r="K228" s="6">
        <v>1428854344</v>
      </c>
      <c r="L228" s="14">
        <f t="shared" si="19"/>
        <v>42106.457685185182</v>
      </c>
      <c r="M228" s="88">
        <f>Table1[[#This Row],[Data Ended Conversion]]-Table1[[#This Row],[Data Created Conversion]]</f>
        <v>48.729120370371675</v>
      </c>
      <c r="N228" s="6" t="b">
        <v>0</v>
      </c>
      <c r="O228" s="6">
        <v>2</v>
      </c>
      <c r="P228" s="6" t="b">
        <v>0</v>
      </c>
      <c r="Q228" s="6" t="s">
        <v>8268</v>
      </c>
      <c r="R228" s="7">
        <f t="shared" si="20"/>
        <v>8.6206896551724137E-3</v>
      </c>
      <c r="S228" s="8">
        <f t="shared" si="21"/>
        <v>125</v>
      </c>
      <c r="T228" s="6" t="str">
        <f t="shared" si="22"/>
        <v>film &amp; video</v>
      </c>
      <c r="U228" s="6" t="str">
        <f t="shared" si="23"/>
        <v>drama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14">
        <f t="shared" si="18"/>
        <v>42194.685659722221</v>
      </c>
      <c r="K229" s="6">
        <v>1433885241</v>
      </c>
      <c r="L229" s="14">
        <f t="shared" si="19"/>
        <v>42164.685659722221</v>
      </c>
      <c r="M229" s="88">
        <f>Table1[[#This Row],[Data Ended Conversion]]-Table1[[#This Row],[Data Created Conversion]]</f>
        <v>30</v>
      </c>
      <c r="N229" s="6" t="b">
        <v>0</v>
      </c>
      <c r="O229" s="6">
        <v>0</v>
      </c>
      <c r="P229" s="6" t="b">
        <v>0</v>
      </c>
      <c r="Q229" s="6" t="s">
        <v>8268</v>
      </c>
      <c r="R229" s="7">
        <f t="shared" si="20"/>
        <v>0</v>
      </c>
      <c r="S229" s="8" t="str">
        <f t="shared" si="21"/>
        <v>-</v>
      </c>
      <c r="T229" s="6" t="str">
        <f t="shared" si="22"/>
        <v>film &amp; video</v>
      </c>
      <c r="U229" s="6" t="str">
        <f t="shared" si="23"/>
        <v>drama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14">
        <f t="shared" si="18"/>
        <v>42156.478067129625</v>
      </c>
      <c r="K230" s="6">
        <v>1427992105</v>
      </c>
      <c r="L230" s="14">
        <f t="shared" si="19"/>
        <v>42096.478067129625</v>
      </c>
      <c r="M230" s="88">
        <f>Table1[[#This Row],[Data Ended Conversion]]-Table1[[#This Row],[Data Created Conversion]]</f>
        <v>60</v>
      </c>
      <c r="N230" s="6" t="b">
        <v>0</v>
      </c>
      <c r="O230" s="6">
        <v>0</v>
      </c>
      <c r="P230" s="6" t="b">
        <v>0</v>
      </c>
      <c r="Q230" s="6" t="s">
        <v>8268</v>
      </c>
      <c r="R230" s="7">
        <f t="shared" si="20"/>
        <v>0</v>
      </c>
      <c r="S230" s="8" t="str">
        <f t="shared" si="21"/>
        <v>-</v>
      </c>
      <c r="T230" s="6" t="str">
        <f t="shared" si="22"/>
        <v>film &amp; video</v>
      </c>
      <c r="U230" s="6" t="str">
        <f t="shared" si="23"/>
        <v>drama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14">
        <f t="shared" si="18"/>
        <v>42413.725659722222</v>
      </c>
      <c r="K231" s="6">
        <v>1452810297</v>
      </c>
      <c r="L231" s="14">
        <f t="shared" si="19"/>
        <v>42383.725659722222</v>
      </c>
      <c r="M231" s="88">
        <f>Table1[[#This Row],[Data Ended Conversion]]-Table1[[#This Row],[Data Created Conversion]]</f>
        <v>30</v>
      </c>
      <c r="N231" s="6" t="b">
        <v>0</v>
      </c>
      <c r="O231" s="6">
        <v>0</v>
      </c>
      <c r="P231" s="6" t="b">
        <v>0</v>
      </c>
      <c r="Q231" s="6" t="s">
        <v>8268</v>
      </c>
      <c r="R231" s="7">
        <f t="shared" si="20"/>
        <v>0</v>
      </c>
      <c r="S231" s="8" t="str">
        <f t="shared" si="21"/>
        <v>-</v>
      </c>
      <c r="T231" s="6" t="str">
        <f t="shared" si="22"/>
        <v>film &amp; video</v>
      </c>
      <c r="U231" s="6" t="str">
        <f t="shared" si="23"/>
        <v>drama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14">
        <f t="shared" si="18"/>
        <v>42159.568877314807</v>
      </c>
      <c r="K232" s="6">
        <v>1430851151</v>
      </c>
      <c r="L232" s="14">
        <f t="shared" si="19"/>
        <v>42129.568877314807</v>
      </c>
      <c r="M232" s="88">
        <f>Table1[[#This Row],[Data Ended Conversion]]-Table1[[#This Row],[Data Created Conversion]]</f>
        <v>30</v>
      </c>
      <c r="N232" s="6" t="b">
        <v>0</v>
      </c>
      <c r="O232" s="6">
        <v>2</v>
      </c>
      <c r="P232" s="6" t="b">
        <v>0</v>
      </c>
      <c r="Q232" s="6" t="s">
        <v>8268</v>
      </c>
      <c r="R232" s="7">
        <f t="shared" si="20"/>
        <v>4.0000000000000001E-3</v>
      </c>
      <c r="S232" s="8">
        <f t="shared" si="21"/>
        <v>30</v>
      </c>
      <c r="T232" s="6" t="str">
        <f t="shared" si="22"/>
        <v>film &amp; video</v>
      </c>
      <c r="U232" s="6" t="str">
        <f t="shared" si="23"/>
        <v>drama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14">
        <f t="shared" si="18"/>
        <v>42371.750590277778</v>
      </c>
      <c r="K233" s="6">
        <v>1449183651</v>
      </c>
      <c r="L233" s="14">
        <f t="shared" si="19"/>
        <v>42341.750590277778</v>
      </c>
      <c r="M233" s="88">
        <f>Table1[[#This Row],[Data Ended Conversion]]-Table1[[#This Row],[Data Created Conversion]]</f>
        <v>30</v>
      </c>
      <c r="N233" s="6" t="b">
        <v>0</v>
      </c>
      <c r="O233" s="6">
        <v>0</v>
      </c>
      <c r="P233" s="6" t="b">
        <v>0</v>
      </c>
      <c r="Q233" s="6" t="s">
        <v>8268</v>
      </c>
      <c r="R233" s="7">
        <f t="shared" si="20"/>
        <v>0</v>
      </c>
      <c r="S233" s="8" t="str">
        <f t="shared" si="21"/>
        <v>-</v>
      </c>
      <c r="T233" s="6" t="str">
        <f t="shared" si="22"/>
        <v>film &amp; video</v>
      </c>
      <c r="U233" s="6" t="str">
        <f t="shared" si="23"/>
        <v>drama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14">
        <f t="shared" si="18"/>
        <v>42062.617430555554</v>
      </c>
      <c r="K234" s="6">
        <v>1422474546</v>
      </c>
      <c r="L234" s="14">
        <f t="shared" si="19"/>
        <v>42032.617430555554</v>
      </c>
      <c r="M234" s="88">
        <f>Table1[[#This Row],[Data Ended Conversion]]-Table1[[#This Row],[Data Created Conversion]]</f>
        <v>30</v>
      </c>
      <c r="N234" s="6" t="b">
        <v>0</v>
      </c>
      <c r="O234" s="6">
        <v>7</v>
      </c>
      <c r="P234" s="6" t="b">
        <v>0</v>
      </c>
      <c r="Q234" s="6" t="s">
        <v>8268</v>
      </c>
      <c r="R234" s="7">
        <f t="shared" si="20"/>
        <v>2.75E-2</v>
      </c>
      <c r="S234" s="8">
        <f t="shared" si="21"/>
        <v>15.714285714285714</v>
      </c>
      <c r="T234" s="6" t="str">
        <f t="shared" si="22"/>
        <v>film &amp; video</v>
      </c>
      <c r="U234" s="6" t="str">
        <f t="shared" si="23"/>
        <v>drama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14">
        <f t="shared" si="18"/>
        <v>42642.703379629624</v>
      </c>
      <c r="K235" s="6">
        <v>1472593972</v>
      </c>
      <c r="L235" s="14">
        <f t="shared" si="19"/>
        <v>42612.703379629624</v>
      </c>
      <c r="M235" s="88">
        <f>Table1[[#This Row],[Data Ended Conversion]]-Table1[[#This Row],[Data Created Conversion]]</f>
        <v>30</v>
      </c>
      <c r="N235" s="6" t="b">
        <v>0</v>
      </c>
      <c r="O235" s="6">
        <v>0</v>
      </c>
      <c r="P235" s="6" t="b">
        <v>0</v>
      </c>
      <c r="Q235" s="6" t="s">
        <v>8268</v>
      </c>
      <c r="R235" s="7">
        <f t="shared" si="20"/>
        <v>0</v>
      </c>
      <c r="S235" s="8" t="str">
        <f t="shared" si="21"/>
        <v>-</v>
      </c>
      <c r="T235" s="6" t="str">
        <f t="shared" si="22"/>
        <v>film &amp; video</v>
      </c>
      <c r="U235" s="6" t="str">
        <f t="shared" si="23"/>
        <v>drama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14">
        <f t="shared" si="18"/>
        <v>42175.82707175926</v>
      </c>
      <c r="K236" s="6">
        <v>1431391859</v>
      </c>
      <c r="L236" s="14">
        <f t="shared" si="19"/>
        <v>42135.82707175926</v>
      </c>
      <c r="M236" s="88">
        <f>Table1[[#This Row],[Data Ended Conversion]]-Table1[[#This Row],[Data Created Conversion]]</f>
        <v>40</v>
      </c>
      <c r="N236" s="6" t="b">
        <v>0</v>
      </c>
      <c r="O236" s="6">
        <v>5</v>
      </c>
      <c r="P236" s="6" t="b">
        <v>0</v>
      </c>
      <c r="Q236" s="6" t="s">
        <v>8268</v>
      </c>
      <c r="R236" s="7">
        <f t="shared" si="20"/>
        <v>0.40100000000000002</v>
      </c>
      <c r="S236" s="8">
        <f t="shared" si="21"/>
        <v>80.2</v>
      </c>
      <c r="T236" s="6" t="str">
        <f t="shared" si="22"/>
        <v>film &amp; video</v>
      </c>
      <c r="U236" s="6" t="str">
        <f t="shared" si="23"/>
        <v>drama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14">
        <f t="shared" si="18"/>
        <v>42194.700196759259</v>
      </c>
      <c r="K237" s="6">
        <v>1433886497</v>
      </c>
      <c r="L237" s="14">
        <f t="shared" si="19"/>
        <v>42164.700196759259</v>
      </c>
      <c r="M237" s="88">
        <f>Table1[[#This Row],[Data Ended Conversion]]-Table1[[#This Row],[Data Created Conversion]]</f>
        <v>30</v>
      </c>
      <c r="N237" s="6" t="b">
        <v>0</v>
      </c>
      <c r="O237" s="6">
        <v>0</v>
      </c>
      <c r="P237" s="6" t="b">
        <v>0</v>
      </c>
      <c r="Q237" s="6" t="s">
        <v>8268</v>
      </c>
      <c r="R237" s="7">
        <f t="shared" si="20"/>
        <v>0</v>
      </c>
      <c r="S237" s="8" t="str">
        <f t="shared" si="21"/>
        <v>-</v>
      </c>
      <c r="T237" s="6" t="str">
        <f t="shared" si="22"/>
        <v>film &amp; video</v>
      </c>
      <c r="U237" s="6" t="str">
        <f t="shared" si="23"/>
        <v>drama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14">
        <f t="shared" si="18"/>
        <v>42373.791666666664</v>
      </c>
      <c r="K238" s="6">
        <v>1447380099</v>
      </c>
      <c r="L238" s="14">
        <f t="shared" si="19"/>
        <v>42320.876145833325</v>
      </c>
      <c r="M238" s="88">
        <f>Table1[[#This Row],[Data Ended Conversion]]-Table1[[#This Row],[Data Created Conversion]]</f>
        <v>52.915520833339542</v>
      </c>
      <c r="N238" s="6" t="b">
        <v>0</v>
      </c>
      <c r="O238" s="6">
        <v>0</v>
      </c>
      <c r="P238" s="6" t="b">
        <v>0</v>
      </c>
      <c r="Q238" s="6" t="s">
        <v>8268</v>
      </c>
      <c r="R238" s="7">
        <f t="shared" si="20"/>
        <v>0</v>
      </c>
      <c r="S238" s="8" t="str">
        <f t="shared" si="21"/>
        <v>-</v>
      </c>
      <c r="T238" s="6" t="str">
        <f t="shared" si="22"/>
        <v>film &amp; video</v>
      </c>
      <c r="U238" s="6" t="str">
        <f t="shared" si="23"/>
        <v>drama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14">
        <f t="shared" si="18"/>
        <v>42437.368854166663</v>
      </c>
      <c r="K239" s="6">
        <v>1452261069</v>
      </c>
      <c r="L239" s="14">
        <f t="shared" si="19"/>
        <v>42377.368854166663</v>
      </c>
      <c r="M239" s="88">
        <f>Table1[[#This Row],[Data Ended Conversion]]-Table1[[#This Row],[Data Created Conversion]]</f>
        <v>60</v>
      </c>
      <c r="N239" s="6" t="b">
        <v>0</v>
      </c>
      <c r="O239" s="6">
        <v>1</v>
      </c>
      <c r="P239" s="6" t="b">
        <v>0</v>
      </c>
      <c r="Q239" s="6" t="s">
        <v>8268</v>
      </c>
      <c r="R239" s="7">
        <f t="shared" si="20"/>
        <v>3.3333333333333335E-3</v>
      </c>
      <c r="S239" s="8">
        <f t="shared" si="21"/>
        <v>50</v>
      </c>
      <c r="T239" s="6" t="str">
        <f t="shared" si="22"/>
        <v>film &amp; video</v>
      </c>
      <c r="U239" s="6" t="str">
        <f t="shared" si="23"/>
        <v>drama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14">
        <f t="shared" si="18"/>
        <v>42734.166666666664</v>
      </c>
      <c r="K240" s="6">
        <v>1481324760</v>
      </c>
      <c r="L240" s="14">
        <f t="shared" si="19"/>
        <v>42713.754166666658</v>
      </c>
      <c r="M240" s="88">
        <f>Table1[[#This Row],[Data Ended Conversion]]-Table1[[#This Row],[Data Created Conversion]]</f>
        <v>20.412500000005821</v>
      </c>
      <c r="N240" s="6" t="b">
        <v>0</v>
      </c>
      <c r="O240" s="6">
        <v>0</v>
      </c>
      <c r="P240" s="6" t="b">
        <v>0</v>
      </c>
      <c r="Q240" s="6" t="s">
        <v>8268</v>
      </c>
      <c r="R240" s="7">
        <f t="shared" si="20"/>
        <v>0</v>
      </c>
      <c r="S240" s="8" t="str">
        <f t="shared" si="21"/>
        <v>-</v>
      </c>
      <c r="T240" s="6" t="str">
        <f t="shared" si="22"/>
        <v>film &amp; video</v>
      </c>
      <c r="U240" s="6" t="str">
        <f t="shared" si="23"/>
        <v>drama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14">
        <f t="shared" si="18"/>
        <v>42316.291666666664</v>
      </c>
      <c r="K241" s="6">
        <v>1445308730</v>
      </c>
      <c r="L241" s="14">
        <f t="shared" si="19"/>
        <v>42296.901967592588</v>
      </c>
      <c r="M241" s="88">
        <f>Table1[[#This Row],[Data Ended Conversion]]-Table1[[#This Row],[Data Created Conversion]]</f>
        <v>19.389699074075907</v>
      </c>
      <c r="N241" s="6" t="b">
        <v>0</v>
      </c>
      <c r="O241" s="6">
        <v>5</v>
      </c>
      <c r="P241" s="6" t="b">
        <v>0</v>
      </c>
      <c r="Q241" s="6" t="s">
        <v>8268</v>
      </c>
      <c r="R241" s="7">
        <f t="shared" si="20"/>
        <v>0.25</v>
      </c>
      <c r="S241" s="8">
        <f t="shared" si="21"/>
        <v>50</v>
      </c>
      <c r="T241" s="6" t="str">
        <f t="shared" si="22"/>
        <v>film &amp; video</v>
      </c>
      <c r="U241" s="6" t="str">
        <f t="shared" si="23"/>
        <v>drama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14">
        <f t="shared" si="18"/>
        <v>41399.500127314815</v>
      </c>
      <c r="K242" s="6">
        <v>1363885211</v>
      </c>
      <c r="L242" s="14">
        <f t="shared" si="19"/>
        <v>41354.500127314815</v>
      </c>
      <c r="M242" s="88">
        <f>Table1[[#This Row],[Data Ended Conversion]]-Table1[[#This Row],[Data Created Conversion]]</f>
        <v>45</v>
      </c>
      <c r="N242" s="6" t="b">
        <v>1</v>
      </c>
      <c r="O242" s="6">
        <v>137</v>
      </c>
      <c r="P242" s="6" t="b">
        <v>1</v>
      </c>
      <c r="Q242" s="6" t="s">
        <v>8269</v>
      </c>
      <c r="R242" s="7">
        <f t="shared" si="20"/>
        <v>1.0763413333333334</v>
      </c>
      <c r="S242" s="8">
        <f t="shared" si="21"/>
        <v>117.84759124087591</v>
      </c>
      <c r="T242" t="str">
        <f t="shared" si="22"/>
        <v>film &amp; video</v>
      </c>
      <c r="U242" t="str">
        <f t="shared" si="23"/>
        <v>documentary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14">
        <f t="shared" si="18"/>
        <v>41994.489629629628</v>
      </c>
      <c r="K243" s="6">
        <v>1415292304</v>
      </c>
      <c r="L243" s="14">
        <f t="shared" si="19"/>
        <v>41949.489629629628</v>
      </c>
      <c r="M243" s="88">
        <f>Table1[[#This Row],[Data Ended Conversion]]-Table1[[#This Row],[Data Created Conversion]]</f>
        <v>45</v>
      </c>
      <c r="N243" s="6" t="b">
        <v>1</v>
      </c>
      <c r="O243" s="6">
        <v>376</v>
      </c>
      <c r="P243" s="6" t="b">
        <v>1</v>
      </c>
      <c r="Q243" s="6" t="s">
        <v>8269</v>
      </c>
      <c r="R243" s="7">
        <f t="shared" si="20"/>
        <v>1.1263736263736264</v>
      </c>
      <c r="S243" s="8">
        <f t="shared" si="21"/>
        <v>109.04255319148936</v>
      </c>
      <c r="T243" t="str">
        <f t="shared" si="22"/>
        <v>film &amp; video</v>
      </c>
      <c r="U243" t="str">
        <f t="shared" si="23"/>
        <v>documentary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14">
        <f t="shared" si="18"/>
        <v>40897.28460648148</v>
      </c>
      <c r="K244" s="6">
        <v>1321357790</v>
      </c>
      <c r="L244" s="14">
        <f t="shared" si="19"/>
        <v>40862.28460648148</v>
      </c>
      <c r="M244" s="88">
        <f>Table1[[#This Row],[Data Ended Conversion]]-Table1[[#This Row],[Data Created Conversion]]</f>
        <v>35</v>
      </c>
      <c r="N244" s="6" t="b">
        <v>1</v>
      </c>
      <c r="O244" s="6">
        <v>202</v>
      </c>
      <c r="P244" s="6" t="b">
        <v>1</v>
      </c>
      <c r="Q244" s="6" t="s">
        <v>8269</v>
      </c>
      <c r="R244" s="7">
        <f t="shared" si="20"/>
        <v>1.1346153846153846</v>
      </c>
      <c r="S244" s="8">
        <f t="shared" si="21"/>
        <v>73.019801980198025</v>
      </c>
      <c r="T244" t="str">
        <f t="shared" si="22"/>
        <v>film &amp; video</v>
      </c>
      <c r="U244" t="str">
        <f t="shared" si="23"/>
        <v>documentary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14">
        <f t="shared" si="18"/>
        <v>41691.839166666665</v>
      </c>
      <c r="K245" s="6">
        <v>1390439304</v>
      </c>
      <c r="L245" s="14">
        <f t="shared" si="19"/>
        <v>41661.839166666665</v>
      </c>
      <c r="M245" s="88">
        <f>Table1[[#This Row],[Data Ended Conversion]]-Table1[[#This Row],[Data Created Conversion]]</f>
        <v>30</v>
      </c>
      <c r="N245" s="6" t="b">
        <v>1</v>
      </c>
      <c r="O245" s="6">
        <v>328</v>
      </c>
      <c r="P245" s="6" t="b">
        <v>1</v>
      </c>
      <c r="Q245" s="6" t="s">
        <v>8269</v>
      </c>
      <c r="R245" s="7">
        <f t="shared" si="20"/>
        <v>1.0259199999999999</v>
      </c>
      <c r="S245" s="8">
        <f t="shared" si="21"/>
        <v>78.195121951219505</v>
      </c>
      <c r="T245" t="str">
        <f t="shared" si="22"/>
        <v>film &amp; video</v>
      </c>
      <c r="U245" t="str">
        <f t="shared" si="23"/>
        <v>documentary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14">
        <f t="shared" si="18"/>
        <v>40253.087499999994</v>
      </c>
      <c r="K246" s="6">
        <v>1265269559</v>
      </c>
      <c r="L246" s="14">
        <f t="shared" si="19"/>
        <v>40213.115266203698</v>
      </c>
      <c r="M246" s="88">
        <f>Table1[[#This Row],[Data Ended Conversion]]-Table1[[#This Row],[Data Created Conversion]]</f>
        <v>39.972233796295768</v>
      </c>
      <c r="N246" s="6" t="b">
        <v>1</v>
      </c>
      <c r="O246" s="6">
        <v>84</v>
      </c>
      <c r="P246" s="6" t="b">
        <v>1</v>
      </c>
      <c r="Q246" s="6" t="s">
        <v>8269</v>
      </c>
      <c r="R246" s="7">
        <f t="shared" si="20"/>
        <v>1.1375714285714287</v>
      </c>
      <c r="S246" s="8">
        <f t="shared" si="21"/>
        <v>47.398809523809526</v>
      </c>
      <c r="T246" t="str">
        <f t="shared" si="22"/>
        <v>film &amp; video</v>
      </c>
      <c r="U246" t="str">
        <f t="shared" si="23"/>
        <v>documentary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14">
        <f t="shared" si="18"/>
        <v>41136.844733796293</v>
      </c>
      <c r="K247" s="6">
        <v>1342487785</v>
      </c>
      <c r="L247" s="14">
        <f t="shared" si="19"/>
        <v>41106.844733796293</v>
      </c>
      <c r="M247" s="88">
        <f>Table1[[#This Row],[Data Ended Conversion]]-Table1[[#This Row],[Data Created Conversion]]</f>
        <v>30</v>
      </c>
      <c r="N247" s="6" t="b">
        <v>1</v>
      </c>
      <c r="O247" s="6">
        <v>96</v>
      </c>
      <c r="P247" s="6" t="b">
        <v>1</v>
      </c>
      <c r="Q247" s="6" t="s">
        <v>8269</v>
      </c>
      <c r="R247" s="7">
        <f t="shared" si="20"/>
        <v>1.0371999999999999</v>
      </c>
      <c r="S247" s="8">
        <f t="shared" si="21"/>
        <v>54.020833333333336</v>
      </c>
      <c r="T247" t="str">
        <f t="shared" si="22"/>
        <v>film &amp; video</v>
      </c>
      <c r="U247" t="str">
        <f t="shared" si="23"/>
        <v>documentary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14">
        <f t="shared" si="18"/>
        <v>40530.196817129625</v>
      </c>
      <c r="K248" s="6">
        <v>1288341805</v>
      </c>
      <c r="L248" s="14">
        <f t="shared" si="19"/>
        <v>40480.155150462961</v>
      </c>
      <c r="M248" s="88">
        <f>Table1[[#This Row],[Data Ended Conversion]]-Table1[[#This Row],[Data Created Conversion]]</f>
        <v>50.041666666664241</v>
      </c>
      <c r="N248" s="6" t="b">
        <v>1</v>
      </c>
      <c r="O248" s="6">
        <v>223</v>
      </c>
      <c r="P248" s="6" t="b">
        <v>1</v>
      </c>
      <c r="Q248" s="6" t="s">
        <v>8269</v>
      </c>
      <c r="R248" s="7">
        <f t="shared" si="20"/>
        <v>3.0546000000000002</v>
      </c>
      <c r="S248" s="8">
        <f t="shared" si="21"/>
        <v>68.488789237668158</v>
      </c>
      <c r="T248" t="str">
        <f t="shared" si="22"/>
        <v>film &amp; video</v>
      </c>
      <c r="U248" t="str">
        <f t="shared" si="23"/>
        <v>documentary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14">
        <f t="shared" si="18"/>
        <v>40466.943749999999</v>
      </c>
      <c r="K249" s="6">
        <v>1284042614</v>
      </c>
      <c r="L249" s="14">
        <f t="shared" si="19"/>
        <v>40430.395995370367</v>
      </c>
      <c r="M249" s="88">
        <f>Table1[[#This Row],[Data Ended Conversion]]-Table1[[#This Row],[Data Created Conversion]]</f>
        <v>36.547754629631527</v>
      </c>
      <c r="N249" s="6" t="b">
        <v>1</v>
      </c>
      <c r="O249" s="6">
        <v>62</v>
      </c>
      <c r="P249" s="6" t="b">
        <v>1</v>
      </c>
      <c r="Q249" s="6" t="s">
        <v>8269</v>
      </c>
      <c r="R249" s="7">
        <f t="shared" si="20"/>
        <v>1.341</v>
      </c>
      <c r="S249" s="8">
        <f t="shared" si="21"/>
        <v>108.14516129032258</v>
      </c>
      <c r="T249" t="str">
        <f t="shared" si="22"/>
        <v>film &amp; video</v>
      </c>
      <c r="U249" t="str">
        <f t="shared" si="23"/>
        <v>documentary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14">
        <f t="shared" si="18"/>
        <v>40915.566076388888</v>
      </c>
      <c r="K250" s="6">
        <v>1322073309</v>
      </c>
      <c r="L250" s="14">
        <f t="shared" si="19"/>
        <v>40870.566076388888</v>
      </c>
      <c r="M250" s="88">
        <f>Table1[[#This Row],[Data Ended Conversion]]-Table1[[#This Row],[Data Created Conversion]]</f>
        <v>45</v>
      </c>
      <c r="N250" s="6" t="b">
        <v>1</v>
      </c>
      <c r="O250" s="6">
        <v>146</v>
      </c>
      <c r="P250" s="6" t="b">
        <v>1</v>
      </c>
      <c r="Q250" s="6" t="s">
        <v>8269</v>
      </c>
      <c r="R250" s="7">
        <f t="shared" si="20"/>
        <v>1.0133294117647058</v>
      </c>
      <c r="S250" s="8">
        <f t="shared" si="21"/>
        <v>589.95205479452056</v>
      </c>
      <c r="T250" t="str">
        <f t="shared" si="22"/>
        <v>film &amp; video</v>
      </c>
      <c r="U250" t="str">
        <f t="shared" si="23"/>
        <v>documentary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14">
        <f t="shared" si="18"/>
        <v>40412.527777777774</v>
      </c>
      <c r="K251" s="6">
        <v>1275603020</v>
      </c>
      <c r="L251" s="14">
        <f t="shared" si="19"/>
        <v>40332.715509259258</v>
      </c>
      <c r="M251" s="88">
        <f>Table1[[#This Row],[Data Ended Conversion]]-Table1[[#This Row],[Data Created Conversion]]</f>
        <v>79.812268518515339</v>
      </c>
      <c r="N251" s="6" t="b">
        <v>1</v>
      </c>
      <c r="O251" s="6">
        <v>235</v>
      </c>
      <c r="P251" s="6" t="b">
        <v>1</v>
      </c>
      <c r="Q251" s="6" t="s">
        <v>8269</v>
      </c>
      <c r="R251" s="7">
        <f t="shared" si="20"/>
        <v>1.1292</v>
      </c>
      <c r="S251" s="8">
        <f t="shared" si="21"/>
        <v>48.051063829787232</v>
      </c>
      <c r="T251" t="str">
        <f t="shared" si="22"/>
        <v>film &amp; video</v>
      </c>
      <c r="U251" t="str">
        <f t="shared" si="23"/>
        <v>documentary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14">
        <f t="shared" si="18"/>
        <v>41431.357534722221</v>
      </c>
      <c r="K252" s="6">
        <v>1367933691</v>
      </c>
      <c r="L252" s="14">
        <f t="shared" si="19"/>
        <v>41401.357534722221</v>
      </c>
      <c r="M252" s="88">
        <f>Table1[[#This Row],[Data Ended Conversion]]-Table1[[#This Row],[Data Created Conversion]]</f>
        <v>30</v>
      </c>
      <c r="N252" s="6" t="b">
        <v>1</v>
      </c>
      <c r="O252" s="6">
        <v>437</v>
      </c>
      <c r="P252" s="6" t="b">
        <v>1</v>
      </c>
      <c r="Q252" s="6" t="s">
        <v>8269</v>
      </c>
      <c r="R252" s="7">
        <f t="shared" si="20"/>
        <v>1.0558333333333334</v>
      </c>
      <c r="S252" s="8">
        <f t="shared" si="21"/>
        <v>72.482837528604122</v>
      </c>
      <c r="T252" t="str">
        <f t="shared" si="22"/>
        <v>film &amp; video</v>
      </c>
      <c r="U252" t="str">
        <f t="shared" si="23"/>
        <v>documentary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14">
        <f t="shared" si="18"/>
        <v>41045.583333333328</v>
      </c>
      <c r="K253" s="6">
        <v>1334429646</v>
      </c>
      <c r="L253" s="14">
        <f t="shared" si="19"/>
        <v>41013.579236111109</v>
      </c>
      <c r="M253" s="88">
        <f>Table1[[#This Row],[Data Ended Conversion]]-Table1[[#This Row],[Data Created Conversion]]</f>
        <v>32.004097222219571</v>
      </c>
      <c r="N253" s="6" t="b">
        <v>1</v>
      </c>
      <c r="O253" s="6">
        <v>77</v>
      </c>
      <c r="P253" s="6" t="b">
        <v>1</v>
      </c>
      <c r="Q253" s="6" t="s">
        <v>8269</v>
      </c>
      <c r="R253" s="7">
        <f t="shared" si="20"/>
        <v>1.2557142857142858</v>
      </c>
      <c r="S253" s="8">
        <f t="shared" si="21"/>
        <v>57.077922077922075</v>
      </c>
      <c r="T253" t="str">
        <f t="shared" si="22"/>
        <v>film &amp; video</v>
      </c>
      <c r="U253" t="str">
        <f t="shared" si="23"/>
        <v>documentary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14">
        <f t="shared" si="18"/>
        <v>40329.957638888889</v>
      </c>
      <c r="K254" s="6">
        <v>1269878058</v>
      </c>
      <c r="L254" s="14">
        <f t="shared" si="19"/>
        <v>40266.454375000001</v>
      </c>
      <c r="M254" s="88">
        <f>Table1[[#This Row],[Data Ended Conversion]]-Table1[[#This Row],[Data Created Conversion]]</f>
        <v>63.503263888887886</v>
      </c>
      <c r="N254" s="6" t="b">
        <v>1</v>
      </c>
      <c r="O254" s="6">
        <v>108</v>
      </c>
      <c r="P254" s="6" t="b">
        <v>1</v>
      </c>
      <c r="Q254" s="6" t="s">
        <v>8269</v>
      </c>
      <c r="R254" s="7">
        <f t="shared" si="20"/>
        <v>1.8455999999999999</v>
      </c>
      <c r="S254" s="8">
        <f t="shared" si="21"/>
        <v>85.444444444444443</v>
      </c>
      <c r="T254" t="str">
        <f t="shared" si="22"/>
        <v>film &amp; video</v>
      </c>
      <c r="U254" t="str">
        <f t="shared" si="23"/>
        <v>documentary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14">
        <f t="shared" si="18"/>
        <v>40954.44253472222</v>
      </c>
      <c r="K255" s="6">
        <v>1326728235</v>
      </c>
      <c r="L255" s="14">
        <f t="shared" si="19"/>
        <v>40924.44253472222</v>
      </c>
      <c r="M255" s="88">
        <f>Table1[[#This Row],[Data Ended Conversion]]-Table1[[#This Row],[Data Created Conversion]]</f>
        <v>30</v>
      </c>
      <c r="N255" s="6" t="b">
        <v>1</v>
      </c>
      <c r="O255" s="6">
        <v>7</v>
      </c>
      <c r="P255" s="6" t="b">
        <v>1</v>
      </c>
      <c r="Q255" s="6" t="s">
        <v>8269</v>
      </c>
      <c r="R255" s="7">
        <f t="shared" si="20"/>
        <v>1.0073333333333334</v>
      </c>
      <c r="S255" s="8">
        <f t="shared" si="21"/>
        <v>215.85714285714286</v>
      </c>
      <c r="T255" t="str">
        <f t="shared" si="22"/>
        <v>film &amp; video</v>
      </c>
      <c r="U255" t="str">
        <f t="shared" si="23"/>
        <v>documentary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14">
        <f t="shared" si="18"/>
        <v>42293.874999999993</v>
      </c>
      <c r="K256" s="6">
        <v>1442443910</v>
      </c>
      <c r="L256" s="14">
        <f t="shared" si="19"/>
        <v>42263.744328703695</v>
      </c>
      <c r="M256" s="88">
        <f>Table1[[#This Row],[Data Ended Conversion]]-Table1[[#This Row],[Data Created Conversion]]</f>
        <v>30.130671296297805</v>
      </c>
      <c r="N256" s="6" t="b">
        <v>1</v>
      </c>
      <c r="O256" s="6">
        <v>314</v>
      </c>
      <c r="P256" s="6" t="b">
        <v>1</v>
      </c>
      <c r="Q256" s="6" t="s">
        <v>8269</v>
      </c>
      <c r="R256" s="7">
        <f t="shared" si="20"/>
        <v>1.1694724999999999</v>
      </c>
      <c r="S256" s="8">
        <f t="shared" si="21"/>
        <v>89.38643312101911</v>
      </c>
      <c r="T256" t="str">
        <f t="shared" si="22"/>
        <v>film &amp; video</v>
      </c>
      <c r="U256" t="str">
        <f t="shared" si="23"/>
        <v>documentary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14">
        <f t="shared" si="18"/>
        <v>40618.276412037034</v>
      </c>
      <c r="K257" s="6">
        <v>1297687082</v>
      </c>
      <c r="L257" s="14">
        <f t="shared" si="19"/>
        <v>40588.318078703705</v>
      </c>
      <c r="M257" s="88">
        <f>Table1[[#This Row],[Data Ended Conversion]]-Table1[[#This Row],[Data Created Conversion]]</f>
        <v>29.958333333328483</v>
      </c>
      <c r="N257" s="6" t="b">
        <v>1</v>
      </c>
      <c r="O257" s="6">
        <v>188</v>
      </c>
      <c r="P257" s="6" t="b">
        <v>1</v>
      </c>
      <c r="Q257" s="6" t="s">
        <v>8269</v>
      </c>
      <c r="R257" s="7">
        <f t="shared" si="20"/>
        <v>1.0673325</v>
      </c>
      <c r="S257" s="8">
        <f t="shared" si="21"/>
        <v>45.418404255319146</v>
      </c>
      <c r="T257" t="str">
        <f t="shared" si="22"/>
        <v>film &amp; video</v>
      </c>
      <c r="U257" t="str">
        <f t="shared" si="23"/>
        <v>documentary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14">
        <f t="shared" ref="J258:J321" si="24">(((I258/60)/60)/24)+DATE(1970,1,1)+(-5/24)</f>
        <v>41349.560960648145</v>
      </c>
      <c r="K258" s="6">
        <v>1360866467</v>
      </c>
      <c r="L258" s="14">
        <f t="shared" ref="L258:L321" si="25">(((K258/60)/60)/24)+DATE(1970,1,1)+(-5/24)</f>
        <v>41319.560960648145</v>
      </c>
      <c r="M258" s="88">
        <f>Table1[[#This Row],[Data Ended Conversion]]-Table1[[#This Row],[Data Created Conversion]]</f>
        <v>30</v>
      </c>
      <c r="N258" s="6" t="b">
        <v>1</v>
      </c>
      <c r="O258" s="6">
        <v>275</v>
      </c>
      <c r="P258" s="6" t="b">
        <v>1</v>
      </c>
      <c r="Q258" s="6" t="s">
        <v>8269</v>
      </c>
      <c r="R258" s="7">
        <f t="shared" si="20"/>
        <v>1.391</v>
      </c>
      <c r="S258" s="8">
        <f t="shared" si="21"/>
        <v>65.756363636363631</v>
      </c>
      <c r="T258" t="str">
        <f t="shared" si="22"/>
        <v>film &amp; video</v>
      </c>
      <c r="U258" t="str">
        <f t="shared" si="23"/>
        <v>documentary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14">
        <f t="shared" si="24"/>
        <v>42509.418541666666</v>
      </c>
      <c r="K259" s="6">
        <v>1461078162</v>
      </c>
      <c r="L259" s="14">
        <f t="shared" si="25"/>
        <v>42479.418541666666</v>
      </c>
      <c r="M259" s="88">
        <f>Table1[[#This Row],[Data Ended Conversion]]-Table1[[#This Row],[Data Created Conversion]]</f>
        <v>30</v>
      </c>
      <c r="N259" s="6" t="b">
        <v>1</v>
      </c>
      <c r="O259" s="6">
        <v>560</v>
      </c>
      <c r="P259" s="6" t="b">
        <v>1</v>
      </c>
      <c r="Q259" s="6" t="s">
        <v>8269</v>
      </c>
      <c r="R259" s="7">
        <f t="shared" ref="R259:R322" si="26">IFERROR(E259/D259,"-")</f>
        <v>1.0672648571428571</v>
      </c>
      <c r="S259" s="8">
        <f t="shared" ref="S259:S322" si="27">IFERROR(E259/O259,"-")</f>
        <v>66.70405357142856</v>
      </c>
      <c r="T259" t="str">
        <f t="shared" ref="T259:T322" si="28">LEFT(Q259,FIND("/",Q259)-1)</f>
        <v>film &amp; video</v>
      </c>
      <c r="U259" t="str">
        <f t="shared" ref="U259:U322" si="29">RIGHT(Q259,LEN(Q259)-FIND("/",Q259))</f>
        <v>documentary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14">
        <f t="shared" si="24"/>
        <v>40711.843356481477</v>
      </c>
      <c r="K260" s="6">
        <v>1305767666</v>
      </c>
      <c r="L260" s="14">
        <f t="shared" si="25"/>
        <v>40681.843356481477</v>
      </c>
      <c r="M260" s="88">
        <f>Table1[[#This Row],[Data Ended Conversion]]-Table1[[#This Row],[Data Created Conversion]]</f>
        <v>30</v>
      </c>
      <c r="N260" s="6" t="b">
        <v>1</v>
      </c>
      <c r="O260" s="6">
        <v>688</v>
      </c>
      <c r="P260" s="6" t="b">
        <v>1</v>
      </c>
      <c r="Q260" s="6" t="s">
        <v>8269</v>
      </c>
      <c r="R260" s="7">
        <f t="shared" si="26"/>
        <v>1.9114</v>
      </c>
      <c r="S260" s="8">
        <f t="shared" si="27"/>
        <v>83.345930232558146</v>
      </c>
      <c r="T260" t="str">
        <f t="shared" si="28"/>
        <v>film &amp; video</v>
      </c>
      <c r="U260" t="str">
        <f t="shared" si="29"/>
        <v>documentary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14">
        <f t="shared" si="24"/>
        <v>42102.529733796291</v>
      </c>
      <c r="K261" s="6">
        <v>1425922969</v>
      </c>
      <c r="L261" s="14">
        <f t="shared" si="25"/>
        <v>42072.529733796291</v>
      </c>
      <c r="M261" s="88">
        <f>Table1[[#This Row],[Data Ended Conversion]]-Table1[[#This Row],[Data Created Conversion]]</f>
        <v>30</v>
      </c>
      <c r="N261" s="6" t="b">
        <v>1</v>
      </c>
      <c r="O261" s="6">
        <v>942</v>
      </c>
      <c r="P261" s="6" t="b">
        <v>1</v>
      </c>
      <c r="Q261" s="6" t="s">
        <v>8269</v>
      </c>
      <c r="R261" s="7">
        <f t="shared" si="26"/>
        <v>1.3193789333333332</v>
      </c>
      <c r="S261" s="8">
        <f t="shared" si="27"/>
        <v>105.04609341825902</v>
      </c>
      <c r="T261" t="str">
        <f t="shared" si="28"/>
        <v>film &amp; video</v>
      </c>
      <c r="U261" t="str">
        <f t="shared" si="29"/>
        <v>documentary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14">
        <f t="shared" si="24"/>
        <v>40376.207638888889</v>
      </c>
      <c r="K262" s="6">
        <v>1275415679</v>
      </c>
      <c r="L262" s="14">
        <f t="shared" si="25"/>
        <v>40330.547210648147</v>
      </c>
      <c r="M262" s="88">
        <f>Table1[[#This Row],[Data Ended Conversion]]-Table1[[#This Row],[Data Created Conversion]]</f>
        <v>45.660428240742476</v>
      </c>
      <c r="N262" s="6" t="b">
        <v>1</v>
      </c>
      <c r="O262" s="6">
        <v>88</v>
      </c>
      <c r="P262" s="6" t="b">
        <v>1</v>
      </c>
      <c r="Q262" s="6" t="s">
        <v>8269</v>
      </c>
      <c r="R262" s="7">
        <f t="shared" si="26"/>
        <v>1.0640000000000001</v>
      </c>
      <c r="S262" s="8">
        <f t="shared" si="27"/>
        <v>120.90909090909091</v>
      </c>
      <c r="T262" t="str">
        <f t="shared" si="28"/>
        <v>film &amp; video</v>
      </c>
      <c r="U262" t="str">
        <f t="shared" si="29"/>
        <v>documentary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14">
        <f t="shared" si="24"/>
        <v>41067.413194444445</v>
      </c>
      <c r="K263" s="6">
        <v>1334783704</v>
      </c>
      <c r="L263" s="14">
        <f t="shared" si="25"/>
        <v>41017.677129629628</v>
      </c>
      <c r="M263" s="88">
        <f>Table1[[#This Row],[Data Ended Conversion]]-Table1[[#This Row],[Data Created Conversion]]</f>
        <v>49.736064814816928</v>
      </c>
      <c r="N263" s="6" t="b">
        <v>1</v>
      </c>
      <c r="O263" s="6">
        <v>220</v>
      </c>
      <c r="P263" s="6" t="b">
        <v>1</v>
      </c>
      <c r="Q263" s="6" t="s">
        <v>8269</v>
      </c>
      <c r="R263" s="7">
        <f t="shared" si="26"/>
        <v>1.0740000000000001</v>
      </c>
      <c r="S263" s="8">
        <f t="shared" si="27"/>
        <v>97.63636363636364</v>
      </c>
      <c r="T263" t="str">
        <f t="shared" si="28"/>
        <v>film &amp; video</v>
      </c>
      <c r="U263" t="str">
        <f t="shared" si="29"/>
        <v>documentary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14">
        <f t="shared" si="24"/>
        <v>40600.039675925924</v>
      </c>
      <c r="K264" s="6">
        <v>1294811828</v>
      </c>
      <c r="L264" s="14">
        <f t="shared" si="25"/>
        <v>40555.039675925924</v>
      </c>
      <c r="M264" s="88">
        <f>Table1[[#This Row],[Data Ended Conversion]]-Table1[[#This Row],[Data Created Conversion]]</f>
        <v>45</v>
      </c>
      <c r="N264" s="6" t="b">
        <v>1</v>
      </c>
      <c r="O264" s="6">
        <v>145</v>
      </c>
      <c r="P264" s="6" t="b">
        <v>1</v>
      </c>
      <c r="Q264" s="6" t="s">
        <v>8269</v>
      </c>
      <c r="R264" s="7">
        <f t="shared" si="26"/>
        <v>2.4</v>
      </c>
      <c r="S264" s="8">
        <f t="shared" si="27"/>
        <v>41.379310344827587</v>
      </c>
      <c r="T264" t="str">
        <f t="shared" si="28"/>
        <v>film &amp; video</v>
      </c>
      <c r="U264" t="str">
        <f t="shared" si="29"/>
        <v>documentary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14">
        <f t="shared" si="24"/>
        <v>41179.746458333328</v>
      </c>
      <c r="K265" s="6">
        <v>1346194494</v>
      </c>
      <c r="L265" s="14">
        <f t="shared" si="25"/>
        <v>41149.746458333328</v>
      </c>
      <c r="M265" s="88">
        <f>Table1[[#This Row],[Data Ended Conversion]]-Table1[[#This Row],[Data Created Conversion]]</f>
        <v>30</v>
      </c>
      <c r="N265" s="6" t="b">
        <v>1</v>
      </c>
      <c r="O265" s="6">
        <v>963</v>
      </c>
      <c r="P265" s="6" t="b">
        <v>1</v>
      </c>
      <c r="Q265" s="6" t="s">
        <v>8269</v>
      </c>
      <c r="R265" s="7">
        <f t="shared" si="26"/>
        <v>1.1808107999999999</v>
      </c>
      <c r="S265" s="8">
        <f t="shared" si="27"/>
        <v>30.654485981308412</v>
      </c>
      <c r="T265" t="str">
        <f t="shared" si="28"/>
        <v>film &amp; video</v>
      </c>
      <c r="U265" t="str">
        <f t="shared" si="29"/>
        <v>documentary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14">
        <f t="shared" si="24"/>
        <v>41040.411979166667</v>
      </c>
      <c r="K266" s="6">
        <v>1334155995</v>
      </c>
      <c r="L266" s="14">
        <f t="shared" si="25"/>
        <v>41010.411979166667</v>
      </c>
      <c r="M266" s="88">
        <f>Table1[[#This Row],[Data Ended Conversion]]-Table1[[#This Row],[Data Created Conversion]]</f>
        <v>30</v>
      </c>
      <c r="N266" s="6" t="b">
        <v>1</v>
      </c>
      <c r="O266" s="6">
        <v>91</v>
      </c>
      <c r="P266" s="6" t="b">
        <v>1</v>
      </c>
      <c r="Q266" s="6" t="s">
        <v>8269</v>
      </c>
      <c r="R266" s="7">
        <f t="shared" si="26"/>
        <v>1.1819999999999999</v>
      </c>
      <c r="S266" s="8">
        <f t="shared" si="27"/>
        <v>64.945054945054949</v>
      </c>
      <c r="T266" t="str">
        <f t="shared" si="28"/>
        <v>film &amp; video</v>
      </c>
      <c r="U266" t="str">
        <f t="shared" si="29"/>
        <v>documentary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14">
        <f t="shared" si="24"/>
        <v>40308.636111111111</v>
      </c>
      <c r="K267" s="6">
        <v>1269928430</v>
      </c>
      <c r="L267" s="14">
        <f t="shared" si="25"/>
        <v>40267.037384259253</v>
      </c>
      <c r="M267" s="88">
        <f>Table1[[#This Row],[Data Ended Conversion]]-Table1[[#This Row],[Data Created Conversion]]</f>
        <v>41.598726851858373</v>
      </c>
      <c r="N267" s="6" t="b">
        <v>1</v>
      </c>
      <c r="O267" s="6">
        <v>58</v>
      </c>
      <c r="P267" s="6" t="b">
        <v>1</v>
      </c>
      <c r="Q267" s="6" t="s">
        <v>8269</v>
      </c>
      <c r="R267" s="7">
        <f t="shared" si="26"/>
        <v>1.111</v>
      </c>
      <c r="S267" s="8">
        <f t="shared" si="27"/>
        <v>95.775862068965523</v>
      </c>
      <c r="T267" t="str">
        <f t="shared" si="28"/>
        <v>film &amp; video</v>
      </c>
      <c r="U267" t="str">
        <f t="shared" si="29"/>
        <v>documentary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14">
        <f t="shared" si="24"/>
        <v>40290.95208333333</v>
      </c>
      <c r="K268" s="6">
        <v>1264565507</v>
      </c>
      <c r="L268" s="14">
        <f t="shared" si="25"/>
        <v>40204.966516203705</v>
      </c>
      <c r="M268" s="88">
        <f>Table1[[#This Row],[Data Ended Conversion]]-Table1[[#This Row],[Data Created Conversion]]</f>
        <v>85.985567129624542</v>
      </c>
      <c r="N268" s="6" t="b">
        <v>1</v>
      </c>
      <c r="O268" s="6">
        <v>36</v>
      </c>
      <c r="P268" s="6" t="b">
        <v>1</v>
      </c>
      <c r="Q268" s="6" t="s">
        <v>8269</v>
      </c>
      <c r="R268" s="7">
        <f t="shared" si="26"/>
        <v>1.4550000000000001</v>
      </c>
      <c r="S268" s="8">
        <f t="shared" si="27"/>
        <v>40.416666666666664</v>
      </c>
      <c r="T268" t="str">
        <f t="shared" si="28"/>
        <v>film &amp; video</v>
      </c>
      <c r="U268" t="str">
        <f t="shared" si="29"/>
        <v>documentary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14">
        <f t="shared" si="24"/>
        <v>41815.244201388887</v>
      </c>
      <c r="K269" s="6">
        <v>1401101499</v>
      </c>
      <c r="L269" s="14">
        <f t="shared" si="25"/>
        <v>41785.244201388887</v>
      </c>
      <c r="M269" s="88">
        <f>Table1[[#This Row],[Data Ended Conversion]]-Table1[[#This Row],[Data Created Conversion]]</f>
        <v>30</v>
      </c>
      <c r="N269" s="6" t="b">
        <v>1</v>
      </c>
      <c r="O269" s="6">
        <v>165</v>
      </c>
      <c r="P269" s="6" t="b">
        <v>1</v>
      </c>
      <c r="Q269" s="6" t="s">
        <v>8269</v>
      </c>
      <c r="R269" s="7">
        <f t="shared" si="26"/>
        <v>1.3162883248730965</v>
      </c>
      <c r="S269" s="8">
        <f t="shared" si="27"/>
        <v>78.578424242424248</v>
      </c>
      <c r="T269" t="str">
        <f t="shared" si="28"/>
        <v>film &amp; video</v>
      </c>
      <c r="U269" t="str">
        <f t="shared" si="29"/>
        <v>documentary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14">
        <f t="shared" si="24"/>
        <v>40853.985856481479</v>
      </c>
      <c r="K270" s="6">
        <v>1316749178</v>
      </c>
      <c r="L270" s="14">
        <f t="shared" si="25"/>
        <v>40808.944189814814</v>
      </c>
      <c r="M270" s="88">
        <f>Table1[[#This Row],[Data Ended Conversion]]-Table1[[#This Row],[Data Created Conversion]]</f>
        <v>45.041666666664241</v>
      </c>
      <c r="N270" s="6" t="b">
        <v>1</v>
      </c>
      <c r="O270" s="6">
        <v>111</v>
      </c>
      <c r="P270" s="6" t="b">
        <v>1</v>
      </c>
      <c r="Q270" s="6" t="s">
        <v>8269</v>
      </c>
      <c r="R270" s="7">
        <f t="shared" si="26"/>
        <v>1.1140000000000001</v>
      </c>
      <c r="S270" s="8">
        <f t="shared" si="27"/>
        <v>50.18018018018018</v>
      </c>
      <c r="T270" t="str">
        <f t="shared" si="28"/>
        <v>film &amp; video</v>
      </c>
      <c r="U270" t="str">
        <f t="shared" si="29"/>
        <v>documentary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14">
        <f t="shared" si="24"/>
        <v>42787.988680555551</v>
      </c>
      <c r="K271" s="6">
        <v>1485146622</v>
      </c>
      <c r="L271" s="14">
        <f t="shared" si="25"/>
        <v>42757.988680555551</v>
      </c>
      <c r="M271" s="88">
        <f>Table1[[#This Row],[Data Ended Conversion]]-Table1[[#This Row],[Data Created Conversion]]</f>
        <v>30</v>
      </c>
      <c r="N271" s="6" t="b">
        <v>1</v>
      </c>
      <c r="O271" s="6">
        <v>1596</v>
      </c>
      <c r="P271" s="6" t="b">
        <v>1</v>
      </c>
      <c r="Q271" s="6" t="s">
        <v>8269</v>
      </c>
      <c r="R271" s="7">
        <f t="shared" si="26"/>
        <v>1.4723377</v>
      </c>
      <c r="S271" s="8">
        <f t="shared" si="27"/>
        <v>92.251735588972423</v>
      </c>
      <c r="T271" t="str">
        <f t="shared" si="28"/>
        <v>film &amp; video</v>
      </c>
      <c r="U271" t="str">
        <f t="shared" si="29"/>
        <v>documentary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14">
        <f t="shared" si="24"/>
        <v>40687.958333333328</v>
      </c>
      <c r="K272" s="6">
        <v>1301950070</v>
      </c>
      <c r="L272" s="14">
        <f t="shared" si="25"/>
        <v>40637.658217592587</v>
      </c>
      <c r="M272" s="88">
        <f>Table1[[#This Row],[Data Ended Conversion]]-Table1[[#This Row],[Data Created Conversion]]</f>
        <v>50.300115740741603</v>
      </c>
      <c r="N272" s="6" t="b">
        <v>1</v>
      </c>
      <c r="O272" s="6">
        <v>61</v>
      </c>
      <c r="P272" s="6" t="b">
        <v>1</v>
      </c>
      <c r="Q272" s="6" t="s">
        <v>8269</v>
      </c>
      <c r="R272" s="7">
        <f t="shared" si="26"/>
        <v>1.5260869565217392</v>
      </c>
      <c r="S272" s="8">
        <f t="shared" si="27"/>
        <v>57.540983606557376</v>
      </c>
      <c r="T272" t="str">
        <f t="shared" si="28"/>
        <v>film &amp; video</v>
      </c>
      <c r="U272" t="str">
        <f t="shared" si="29"/>
        <v>documentary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14">
        <f t="shared" si="24"/>
        <v>41641.125</v>
      </c>
      <c r="K273" s="6">
        <v>1386123861</v>
      </c>
      <c r="L273" s="14">
        <f t="shared" si="25"/>
        <v>41611.891909722224</v>
      </c>
      <c r="M273" s="88">
        <f>Table1[[#This Row],[Data Ended Conversion]]-Table1[[#This Row],[Data Created Conversion]]</f>
        <v>29.233090277775773</v>
      </c>
      <c r="N273" s="6" t="b">
        <v>1</v>
      </c>
      <c r="O273" s="6">
        <v>287</v>
      </c>
      <c r="P273" s="6" t="b">
        <v>1</v>
      </c>
      <c r="Q273" s="6" t="s">
        <v>8269</v>
      </c>
      <c r="R273" s="7">
        <f t="shared" si="26"/>
        <v>1.0468</v>
      </c>
      <c r="S273" s="8">
        <f t="shared" si="27"/>
        <v>109.42160278745645</v>
      </c>
      <c r="T273" t="str">
        <f t="shared" si="28"/>
        <v>film &amp; video</v>
      </c>
      <c r="U273" t="str">
        <f t="shared" si="29"/>
        <v>documentary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14">
        <f t="shared" si="24"/>
        <v>40296.575694444444</v>
      </c>
      <c r="K274" s="6">
        <v>1267220191</v>
      </c>
      <c r="L274" s="14">
        <f t="shared" si="25"/>
        <v>40235.692025462959</v>
      </c>
      <c r="M274" s="88">
        <f>Table1[[#This Row],[Data Ended Conversion]]-Table1[[#This Row],[Data Created Conversion]]</f>
        <v>60.883668981485243</v>
      </c>
      <c r="N274" s="6" t="b">
        <v>1</v>
      </c>
      <c r="O274" s="6">
        <v>65</v>
      </c>
      <c r="P274" s="6" t="b">
        <v>1</v>
      </c>
      <c r="Q274" s="6" t="s">
        <v>8269</v>
      </c>
      <c r="R274" s="7">
        <f t="shared" si="26"/>
        <v>1.7743366666666667</v>
      </c>
      <c r="S274" s="8">
        <f t="shared" si="27"/>
        <v>81.892461538461546</v>
      </c>
      <c r="T274" t="str">
        <f t="shared" si="28"/>
        <v>film &amp; video</v>
      </c>
      <c r="U274" t="str">
        <f t="shared" si="29"/>
        <v>documentary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14">
        <f t="shared" si="24"/>
        <v>40727.29011574074</v>
      </c>
      <c r="K275" s="6">
        <v>1307102266</v>
      </c>
      <c r="L275" s="14">
        <f t="shared" si="25"/>
        <v>40697.29011574074</v>
      </c>
      <c r="M275" s="88">
        <f>Table1[[#This Row],[Data Ended Conversion]]-Table1[[#This Row],[Data Created Conversion]]</f>
        <v>30</v>
      </c>
      <c r="N275" s="6" t="b">
        <v>1</v>
      </c>
      <c r="O275" s="6">
        <v>118</v>
      </c>
      <c r="P275" s="6" t="b">
        <v>1</v>
      </c>
      <c r="Q275" s="6" t="s">
        <v>8269</v>
      </c>
      <c r="R275" s="7">
        <f t="shared" si="26"/>
        <v>1.077758</v>
      </c>
      <c r="S275" s="8">
        <f t="shared" si="27"/>
        <v>45.667711864406776</v>
      </c>
      <c r="T275" t="str">
        <f t="shared" si="28"/>
        <v>film &amp; video</v>
      </c>
      <c r="U275" t="str">
        <f t="shared" si="29"/>
        <v>documentary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14">
        <f t="shared" si="24"/>
        <v>41004.082638888889</v>
      </c>
      <c r="K276" s="6">
        <v>1330638829</v>
      </c>
      <c r="L276" s="14">
        <f t="shared" si="25"/>
        <v>40969.704039351847</v>
      </c>
      <c r="M276" s="88">
        <f>Table1[[#This Row],[Data Ended Conversion]]-Table1[[#This Row],[Data Created Conversion]]</f>
        <v>34.378599537041737</v>
      </c>
      <c r="N276" s="6" t="b">
        <v>1</v>
      </c>
      <c r="O276" s="6">
        <v>113</v>
      </c>
      <c r="P276" s="6" t="b">
        <v>1</v>
      </c>
      <c r="Q276" s="6" t="s">
        <v>8269</v>
      </c>
      <c r="R276" s="7">
        <f t="shared" si="26"/>
        <v>1.56</v>
      </c>
      <c r="S276" s="8">
        <f t="shared" si="27"/>
        <v>55.221238938053098</v>
      </c>
      <c r="T276" t="str">
        <f t="shared" si="28"/>
        <v>film &amp; video</v>
      </c>
      <c r="U276" t="str">
        <f t="shared" si="29"/>
        <v>documentary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14">
        <f t="shared" si="24"/>
        <v>41222.865347222221</v>
      </c>
      <c r="K277" s="6">
        <v>1349916366</v>
      </c>
      <c r="L277" s="14">
        <f t="shared" si="25"/>
        <v>41192.823680555557</v>
      </c>
      <c r="M277" s="88">
        <f>Table1[[#This Row],[Data Ended Conversion]]-Table1[[#This Row],[Data Created Conversion]]</f>
        <v>30.041666666664241</v>
      </c>
      <c r="N277" s="6" t="b">
        <v>1</v>
      </c>
      <c r="O277" s="6">
        <v>332</v>
      </c>
      <c r="P277" s="6" t="b">
        <v>1</v>
      </c>
      <c r="Q277" s="6" t="s">
        <v>8269</v>
      </c>
      <c r="R277" s="7">
        <f t="shared" si="26"/>
        <v>1.08395</v>
      </c>
      <c r="S277" s="8">
        <f t="shared" si="27"/>
        <v>65.298192771084331</v>
      </c>
      <c r="T277" t="str">
        <f t="shared" si="28"/>
        <v>film &amp; video</v>
      </c>
      <c r="U277" t="str">
        <f t="shared" si="29"/>
        <v>documentary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14">
        <f t="shared" si="24"/>
        <v>41026.831874999996</v>
      </c>
      <c r="K278" s="6">
        <v>1330394274</v>
      </c>
      <c r="L278" s="14">
        <f t="shared" si="25"/>
        <v>40966.87354166666</v>
      </c>
      <c r="M278" s="88">
        <f>Table1[[#This Row],[Data Ended Conversion]]-Table1[[#This Row],[Data Created Conversion]]</f>
        <v>59.958333333335759</v>
      </c>
      <c r="N278" s="6" t="b">
        <v>1</v>
      </c>
      <c r="O278" s="6">
        <v>62</v>
      </c>
      <c r="P278" s="6" t="b">
        <v>1</v>
      </c>
      <c r="Q278" s="6" t="s">
        <v>8269</v>
      </c>
      <c r="R278" s="7">
        <f t="shared" si="26"/>
        <v>1.476</v>
      </c>
      <c r="S278" s="8">
        <f t="shared" si="27"/>
        <v>95.225806451612897</v>
      </c>
      <c r="T278" t="str">
        <f t="shared" si="28"/>
        <v>film &amp; video</v>
      </c>
      <c r="U278" t="str">
        <f t="shared" si="29"/>
        <v>documentary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14">
        <f t="shared" si="24"/>
        <v>42147.68309027778</v>
      </c>
      <c r="K279" s="6">
        <v>1429824219</v>
      </c>
      <c r="L279" s="14">
        <f t="shared" si="25"/>
        <v>42117.68309027778</v>
      </c>
      <c r="M279" s="88">
        <f>Table1[[#This Row],[Data Ended Conversion]]-Table1[[#This Row],[Data Created Conversion]]</f>
        <v>30</v>
      </c>
      <c r="N279" s="6" t="b">
        <v>1</v>
      </c>
      <c r="O279" s="6">
        <v>951</v>
      </c>
      <c r="P279" s="6" t="b">
        <v>1</v>
      </c>
      <c r="Q279" s="6" t="s">
        <v>8269</v>
      </c>
      <c r="R279" s="7">
        <f t="shared" si="26"/>
        <v>1.1038153846153846</v>
      </c>
      <c r="S279" s="8">
        <f t="shared" si="27"/>
        <v>75.444794952681391</v>
      </c>
      <c r="T279" t="str">
        <f t="shared" si="28"/>
        <v>film &amp; video</v>
      </c>
      <c r="U279" t="str">
        <f t="shared" si="29"/>
        <v>documentary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14">
        <f t="shared" si="24"/>
        <v>41193.832627314812</v>
      </c>
      <c r="K280" s="6">
        <v>1347411539</v>
      </c>
      <c r="L280" s="14">
        <f t="shared" si="25"/>
        <v>41163.832627314812</v>
      </c>
      <c r="M280" s="88">
        <f>Table1[[#This Row],[Data Ended Conversion]]-Table1[[#This Row],[Data Created Conversion]]</f>
        <v>30</v>
      </c>
      <c r="N280" s="6" t="b">
        <v>1</v>
      </c>
      <c r="O280" s="6">
        <v>415</v>
      </c>
      <c r="P280" s="6" t="b">
        <v>1</v>
      </c>
      <c r="Q280" s="6" t="s">
        <v>8269</v>
      </c>
      <c r="R280" s="7">
        <f t="shared" si="26"/>
        <v>1.5034814814814814</v>
      </c>
      <c r="S280" s="8">
        <f t="shared" si="27"/>
        <v>97.816867469879512</v>
      </c>
      <c r="T280" t="str">
        <f t="shared" si="28"/>
        <v>film &amp; video</v>
      </c>
      <c r="U280" t="str">
        <f t="shared" si="29"/>
        <v>documentary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14">
        <f t="shared" si="24"/>
        <v>42792.875694444439</v>
      </c>
      <c r="K281" s="6">
        <v>1485237096</v>
      </c>
      <c r="L281" s="14">
        <f t="shared" si="25"/>
        <v>42759.035833333335</v>
      </c>
      <c r="M281" s="88">
        <f>Table1[[#This Row],[Data Ended Conversion]]-Table1[[#This Row],[Data Created Conversion]]</f>
        <v>33.839861111104256</v>
      </c>
      <c r="N281" s="6" t="b">
        <v>1</v>
      </c>
      <c r="O281" s="6">
        <v>305</v>
      </c>
      <c r="P281" s="6" t="b">
        <v>1</v>
      </c>
      <c r="Q281" s="6" t="s">
        <v>8269</v>
      </c>
      <c r="R281" s="7">
        <f t="shared" si="26"/>
        <v>1.5731829411764706</v>
      </c>
      <c r="S281" s="8">
        <f t="shared" si="27"/>
        <v>87.685606557377056</v>
      </c>
      <c r="T281" t="str">
        <f t="shared" si="28"/>
        <v>film &amp; video</v>
      </c>
      <c r="U281" t="str">
        <f t="shared" si="29"/>
        <v>documentary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14">
        <f t="shared" si="24"/>
        <v>41789.382349537031</v>
      </c>
      <c r="K282" s="6">
        <v>1397571035</v>
      </c>
      <c r="L282" s="14">
        <f t="shared" si="25"/>
        <v>41744.382349537031</v>
      </c>
      <c r="M282" s="88">
        <f>Table1[[#This Row],[Data Ended Conversion]]-Table1[[#This Row],[Data Created Conversion]]</f>
        <v>45</v>
      </c>
      <c r="N282" s="6" t="b">
        <v>1</v>
      </c>
      <c r="O282" s="6">
        <v>2139</v>
      </c>
      <c r="P282" s="6" t="b">
        <v>1</v>
      </c>
      <c r="Q282" s="6" t="s">
        <v>8269</v>
      </c>
      <c r="R282" s="7">
        <f t="shared" si="26"/>
        <v>1.5614399999999999</v>
      </c>
      <c r="S282" s="8">
        <f t="shared" si="27"/>
        <v>54.748948106591868</v>
      </c>
      <c r="T282" t="str">
        <f t="shared" si="28"/>
        <v>film &amp; video</v>
      </c>
      <c r="U282" t="str">
        <f t="shared" si="29"/>
        <v>documentary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14">
        <f t="shared" si="24"/>
        <v>40035.601388888885</v>
      </c>
      <c r="K283" s="6">
        <v>1242532513</v>
      </c>
      <c r="L283" s="14">
        <f t="shared" si="25"/>
        <v>39949.955011574071</v>
      </c>
      <c r="M283" s="88">
        <f>Table1[[#This Row],[Data Ended Conversion]]-Table1[[#This Row],[Data Created Conversion]]</f>
        <v>85.646377314813435</v>
      </c>
      <c r="N283" s="6" t="b">
        <v>1</v>
      </c>
      <c r="O283" s="6">
        <v>79</v>
      </c>
      <c r="P283" s="6" t="b">
        <v>1</v>
      </c>
      <c r="Q283" s="6" t="s">
        <v>8269</v>
      </c>
      <c r="R283" s="7">
        <f t="shared" si="26"/>
        <v>1.2058763636363636</v>
      </c>
      <c r="S283" s="8">
        <f t="shared" si="27"/>
        <v>83.953417721518989</v>
      </c>
      <c r="T283" t="str">
        <f t="shared" si="28"/>
        <v>film &amp; video</v>
      </c>
      <c r="U283" t="str">
        <f t="shared" si="29"/>
        <v>documentary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14">
        <f t="shared" si="24"/>
        <v>40231.708333333328</v>
      </c>
      <c r="K284" s="6">
        <v>1263679492</v>
      </c>
      <c r="L284" s="14">
        <f t="shared" si="25"/>
        <v>40194.711712962962</v>
      </c>
      <c r="M284" s="88">
        <f>Table1[[#This Row],[Data Ended Conversion]]-Table1[[#This Row],[Data Created Conversion]]</f>
        <v>36.996620370366145</v>
      </c>
      <c r="N284" s="6" t="b">
        <v>1</v>
      </c>
      <c r="O284" s="6">
        <v>179</v>
      </c>
      <c r="P284" s="6" t="b">
        <v>1</v>
      </c>
      <c r="Q284" s="6" t="s">
        <v>8269</v>
      </c>
      <c r="R284" s="7">
        <f t="shared" si="26"/>
        <v>1.0118888888888888</v>
      </c>
      <c r="S284" s="8">
        <f t="shared" si="27"/>
        <v>254.38547486033519</v>
      </c>
      <c r="T284" t="str">
        <f t="shared" si="28"/>
        <v>film &amp; video</v>
      </c>
      <c r="U284" t="str">
        <f t="shared" si="29"/>
        <v>documentary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14">
        <f t="shared" si="24"/>
        <v>40694.999305555553</v>
      </c>
      <c r="K285" s="6">
        <v>1305219744</v>
      </c>
      <c r="L285" s="14">
        <f t="shared" si="25"/>
        <v>40675.501666666663</v>
      </c>
      <c r="M285" s="88">
        <f>Table1[[#This Row],[Data Ended Conversion]]-Table1[[#This Row],[Data Created Conversion]]</f>
        <v>19.497638888889924</v>
      </c>
      <c r="N285" s="6" t="b">
        <v>1</v>
      </c>
      <c r="O285" s="6">
        <v>202</v>
      </c>
      <c r="P285" s="6" t="b">
        <v>1</v>
      </c>
      <c r="Q285" s="6" t="s">
        <v>8269</v>
      </c>
      <c r="R285" s="7">
        <f t="shared" si="26"/>
        <v>1.142725</v>
      </c>
      <c r="S285" s="8">
        <f t="shared" si="27"/>
        <v>101.8269801980198</v>
      </c>
      <c r="T285" t="str">
        <f t="shared" si="28"/>
        <v>film &amp; video</v>
      </c>
      <c r="U285" t="str">
        <f t="shared" si="29"/>
        <v>documentary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14">
        <f t="shared" si="24"/>
        <v>40929.529861111107</v>
      </c>
      <c r="K286" s="6">
        <v>1325007780</v>
      </c>
      <c r="L286" s="14">
        <f t="shared" si="25"/>
        <v>40904.529861111107</v>
      </c>
      <c r="M286" s="88">
        <f>Table1[[#This Row],[Data Ended Conversion]]-Table1[[#This Row],[Data Created Conversion]]</f>
        <v>25</v>
      </c>
      <c r="N286" s="6" t="b">
        <v>1</v>
      </c>
      <c r="O286" s="6">
        <v>760</v>
      </c>
      <c r="P286" s="6" t="b">
        <v>1</v>
      </c>
      <c r="Q286" s="6" t="s">
        <v>8269</v>
      </c>
      <c r="R286" s="7">
        <f t="shared" si="26"/>
        <v>1.0462615</v>
      </c>
      <c r="S286" s="8">
        <f t="shared" si="27"/>
        <v>55.066394736842106</v>
      </c>
      <c r="T286" t="str">
        <f t="shared" si="28"/>
        <v>film &amp; video</v>
      </c>
      <c r="U286" t="str">
        <f t="shared" si="29"/>
        <v>documentary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14">
        <f t="shared" si="24"/>
        <v>41536.547777777778</v>
      </c>
      <c r="K287" s="6">
        <v>1377022128</v>
      </c>
      <c r="L287" s="14">
        <f t="shared" si="25"/>
        <v>41506.547777777778</v>
      </c>
      <c r="M287" s="88">
        <f>Table1[[#This Row],[Data Ended Conversion]]-Table1[[#This Row],[Data Created Conversion]]</f>
        <v>30</v>
      </c>
      <c r="N287" s="6" t="b">
        <v>1</v>
      </c>
      <c r="O287" s="6">
        <v>563</v>
      </c>
      <c r="P287" s="6" t="b">
        <v>1</v>
      </c>
      <c r="Q287" s="6" t="s">
        <v>8269</v>
      </c>
      <c r="R287" s="7">
        <f t="shared" si="26"/>
        <v>2.2882507142857142</v>
      </c>
      <c r="S287" s="8">
        <f t="shared" si="27"/>
        <v>56.901438721136763</v>
      </c>
      <c r="T287" t="str">
        <f t="shared" si="28"/>
        <v>film &amp; video</v>
      </c>
      <c r="U287" t="str">
        <f t="shared" si="29"/>
        <v>documentary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14">
        <f t="shared" si="24"/>
        <v>41358.566249999996</v>
      </c>
      <c r="K288" s="6">
        <v>1360352124</v>
      </c>
      <c r="L288" s="14">
        <f t="shared" si="25"/>
        <v>41313.60791666666</v>
      </c>
      <c r="M288" s="88">
        <f>Table1[[#This Row],[Data Ended Conversion]]-Table1[[#This Row],[Data Created Conversion]]</f>
        <v>44.958333333335759</v>
      </c>
      <c r="N288" s="6" t="b">
        <v>1</v>
      </c>
      <c r="O288" s="6">
        <v>135</v>
      </c>
      <c r="P288" s="6" t="b">
        <v>1</v>
      </c>
      <c r="Q288" s="6" t="s">
        <v>8269</v>
      </c>
      <c r="R288" s="7">
        <f t="shared" si="26"/>
        <v>1.0915333333333332</v>
      </c>
      <c r="S288" s="8">
        <f t="shared" si="27"/>
        <v>121.28148148148148</v>
      </c>
      <c r="T288" t="str">
        <f t="shared" si="28"/>
        <v>film &amp; video</v>
      </c>
      <c r="U288" t="str">
        <f t="shared" si="29"/>
        <v>documentary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14">
        <f t="shared" si="24"/>
        <v>41214.958333333328</v>
      </c>
      <c r="K289" s="6">
        <v>1349160018</v>
      </c>
      <c r="L289" s="14">
        <f t="shared" si="25"/>
        <v>41184.069652777776</v>
      </c>
      <c r="M289" s="88">
        <f>Table1[[#This Row],[Data Ended Conversion]]-Table1[[#This Row],[Data Created Conversion]]</f>
        <v>30.888680555552128</v>
      </c>
      <c r="N289" s="6" t="b">
        <v>1</v>
      </c>
      <c r="O289" s="6">
        <v>290</v>
      </c>
      <c r="P289" s="6" t="b">
        <v>1</v>
      </c>
      <c r="Q289" s="6" t="s">
        <v>8269</v>
      </c>
      <c r="R289" s="7">
        <f t="shared" si="26"/>
        <v>1.7629999999999999</v>
      </c>
      <c r="S289" s="8">
        <f t="shared" si="27"/>
        <v>91.189655172413794</v>
      </c>
      <c r="T289" t="str">
        <f t="shared" si="28"/>
        <v>film &amp; video</v>
      </c>
      <c r="U289" t="str">
        <f t="shared" si="29"/>
        <v>documentary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14">
        <f t="shared" si="24"/>
        <v>41085.960567129623</v>
      </c>
      <c r="K290" s="6">
        <v>1337659393</v>
      </c>
      <c r="L290" s="14">
        <f t="shared" si="25"/>
        <v>41050.960567129623</v>
      </c>
      <c r="M290" s="88">
        <f>Table1[[#This Row],[Data Ended Conversion]]-Table1[[#This Row],[Data Created Conversion]]</f>
        <v>35</v>
      </c>
      <c r="N290" s="6" t="b">
        <v>1</v>
      </c>
      <c r="O290" s="6">
        <v>447</v>
      </c>
      <c r="P290" s="6" t="b">
        <v>1</v>
      </c>
      <c r="Q290" s="6" t="s">
        <v>8269</v>
      </c>
      <c r="R290" s="7">
        <f t="shared" si="26"/>
        <v>1.0321061999999999</v>
      </c>
      <c r="S290" s="8">
        <f t="shared" si="27"/>
        <v>115.44812080536913</v>
      </c>
      <c r="T290" t="str">
        <f t="shared" si="28"/>
        <v>film &amp; video</v>
      </c>
      <c r="U290" t="str">
        <f t="shared" si="29"/>
        <v>documentary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14">
        <f t="shared" si="24"/>
        <v>41580.248078703698</v>
      </c>
      <c r="K291" s="6">
        <v>1380797834</v>
      </c>
      <c r="L291" s="14">
        <f t="shared" si="25"/>
        <v>41550.248078703698</v>
      </c>
      <c r="M291" s="88">
        <f>Table1[[#This Row],[Data Ended Conversion]]-Table1[[#This Row],[Data Created Conversion]]</f>
        <v>30</v>
      </c>
      <c r="N291" s="6" t="b">
        <v>1</v>
      </c>
      <c r="O291" s="6">
        <v>232</v>
      </c>
      <c r="P291" s="6" t="b">
        <v>1</v>
      </c>
      <c r="Q291" s="6" t="s">
        <v>8269</v>
      </c>
      <c r="R291" s="7">
        <f t="shared" si="26"/>
        <v>1.0482</v>
      </c>
      <c r="S291" s="8">
        <f t="shared" si="27"/>
        <v>67.771551724137936</v>
      </c>
      <c r="T291" t="str">
        <f t="shared" si="28"/>
        <v>film &amp; video</v>
      </c>
      <c r="U291" t="str">
        <f t="shared" si="29"/>
        <v>documentary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14">
        <f t="shared" si="24"/>
        <v>40576.124305555553</v>
      </c>
      <c r="K292" s="6">
        <v>1292316697</v>
      </c>
      <c r="L292" s="14">
        <f t="shared" si="25"/>
        <v>40526.160844907405</v>
      </c>
      <c r="M292" s="88">
        <f>Table1[[#This Row],[Data Ended Conversion]]-Table1[[#This Row],[Data Created Conversion]]</f>
        <v>49.963460648148612</v>
      </c>
      <c r="N292" s="6" t="b">
        <v>1</v>
      </c>
      <c r="O292" s="6">
        <v>168</v>
      </c>
      <c r="P292" s="6" t="b">
        <v>1</v>
      </c>
      <c r="Q292" s="6" t="s">
        <v>8269</v>
      </c>
      <c r="R292" s="7">
        <f t="shared" si="26"/>
        <v>1.0668444444444445</v>
      </c>
      <c r="S292" s="8">
        <f t="shared" si="27"/>
        <v>28.576190476190476</v>
      </c>
      <c r="T292" t="str">
        <f t="shared" si="28"/>
        <v>film &amp; video</v>
      </c>
      <c r="U292" t="str">
        <f t="shared" si="29"/>
        <v>documentary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14">
        <f t="shared" si="24"/>
        <v>41394.792361111111</v>
      </c>
      <c r="K293" s="6">
        <v>1365791246</v>
      </c>
      <c r="L293" s="14">
        <f t="shared" si="25"/>
        <v>41376.560717592591</v>
      </c>
      <c r="M293" s="88">
        <f>Table1[[#This Row],[Data Ended Conversion]]-Table1[[#This Row],[Data Created Conversion]]</f>
        <v>18.231643518520286</v>
      </c>
      <c r="N293" s="6" t="b">
        <v>1</v>
      </c>
      <c r="O293" s="6">
        <v>128</v>
      </c>
      <c r="P293" s="6" t="b">
        <v>1</v>
      </c>
      <c r="Q293" s="6" t="s">
        <v>8269</v>
      </c>
      <c r="R293" s="7">
        <f t="shared" si="26"/>
        <v>1.2001999999999999</v>
      </c>
      <c r="S293" s="8">
        <f t="shared" si="27"/>
        <v>46.8828125</v>
      </c>
      <c r="T293" t="str">
        <f t="shared" si="28"/>
        <v>film &amp; video</v>
      </c>
      <c r="U293" t="str">
        <f t="shared" si="29"/>
        <v>documentary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14">
        <f t="shared" si="24"/>
        <v>40844.957638888889</v>
      </c>
      <c r="K294" s="6">
        <v>1317064599</v>
      </c>
      <c r="L294" s="14">
        <f t="shared" si="25"/>
        <v>40812.594895833332</v>
      </c>
      <c r="M294" s="88">
        <f>Table1[[#This Row],[Data Ended Conversion]]-Table1[[#This Row],[Data Created Conversion]]</f>
        <v>32.362743055557075</v>
      </c>
      <c r="N294" s="6" t="b">
        <v>1</v>
      </c>
      <c r="O294" s="6">
        <v>493</v>
      </c>
      <c r="P294" s="6" t="b">
        <v>1</v>
      </c>
      <c r="Q294" s="6" t="s">
        <v>8269</v>
      </c>
      <c r="R294" s="7">
        <f t="shared" si="26"/>
        <v>1.0150693333333334</v>
      </c>
      <c r="S294" s="8">
        <f t="shared" si="27"/>
        <v>154.42231237322514</v>
      </c>
      <c r="T294" t="str">
        <f t="shared" si="28"/>
        <v>film &amp; video</v>
      </c>
      <c r="U294" t="str">
        <f t="shared" si="29"/>
        <v>documentary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14">
        <f t="shared" si="24"/>
        <v>41749.459652777776</v>
      </c>
      <c r="K295" s="6">
        <v>1395417714</v>
      </c>
      <c r="L295" s="14">
        <f t="shared" si="25"/>
        <v>41719.459652777776</v>
      </c>
      <c r="M295" s="88">
        <f>Table1[[#This Row],[Data Ended Conversion]]-Table1[[#This Row],[Data Created Conversion]]</f>
        <v>30</v>
      </c>
      <c r="N295" s="6" t="b">
        <v>1</v>
      </c>
      <c r="O295" s="6">
        <v>131</v>
      </c>
      <c r="P295" s="6" t="b">
        <v>1</v>
      </c>
      <c r="Q295" s="6" t="s">
        <v>8269</v>
      </c>
      <c r="R295" s="7">
        <f t="shared" si="26"/>
        <v>1.0138461538461538</v>
      </c>
      <c r="S295" s="8">
        <f t="shared" si="27"/>
        <v>201.22137404580153</v>
      </c>
      <c r="T295" t="str">
        <f t="shared" si="28"/>
        <v>film &amp; video</v>
      </c>
      <c r="U295" t="str">
        <f t="shared" si="29"/>
        <v>documentary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14">
        <f t="shared" si="24"/>
        <v>40378.458333333328</v>
      </c>
      <c r="K296" s="6">
        <v>1276480894</v>
      </c>
      <c r="L296" s="14">
        <f t="shared" si="25"/>
        <v>40342.876087962963</v>
      </c>
      <c r="M296" s="88">
        <f>Table1[[#This Row],[Data Ended Conversion]]-Table1[[#This Row],[Data Created Conversion]]</f>
        <v>35.582245370365854</v>
      </c>
      <c r="N296" s="6" t="b">
        <v>1</v>
      </c>
      <c r="O296" s="6">
        <v>50</v>
      </c>
      <c r="P296" s="6" t="b">
        <v>1</v>
      </c>
      <c r="Q296" s="6" t="s">
        <v>8269</v>
      </c>
      <c r="R296" s="7">
        <f t="shared" si="26"/>
        <v>1</v>
      </c>
      <c r="S296" s="8">
        <f t="shared" si="27"/>
        <v>100</v>
      </c>
      <c r="T296" t="str">
        <f t="shared" si="28"/>
        <v>film &amp; video</v>
      </c>
      <c r="U296" t="str">
        <f t="shared" si="29"/>
        <v>documentary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14">
        <f t="shared" si="24"/>
        <v>41578.791666666664</v>
      </c>
      <c r="K297" s="6">
        <v>1378080409</v>
      </c>
      <c r="L297" s="14">
        <f t="shared" si="25"/>
        <v>41518.796400462961</v>
      </c>
      <c r="M297" s="88">
        <f>Table1[[#This Row],[Data Ended Conversion]]-Table1[[#This Row],[Data Created Conversion]]</f>
        <v>59.995266203703068</v>
      </c>
      <c r="N297" s="6" t="b">
        <v>1</v>
      </c>
      <c r="O297" s="6">
        <v>665</v>
      </c>
      <c r="P297" s="6" t="b">
        <v>1</v>
      </c>
      <c r="Q297" s="6" t="s">
        <v>8269</v>
      </c>
      <c r="R297" s="7">
        <f t="shared" si="26"/>
        <v>1.3310911999999999</v>
      </c>
      <c r="S297" s="8">
        <f t="shared" si="27"/>
        <v>100.08204511278196</v>
      </c>
      <c r="T297" t="str">
        <f t="shared" si="28"/>
        <v>film &amp; video</v>
      </c>
      <c r="U297" t="str">
        <f t="shared" si="29"/>
        <v>documentary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14">
        <f t="shared" si="24"/>
        <v>41159.267164351848</v>
      </c>
      <c r="K298" s="6">
        <v>1344857083</v>
      </c>
      <c r="L298" s="14">
        <f t="shared" si="25"/>
        <v>41134.267164351848</v>
      </c>
      <c r="M298" s="88">
        <f>Table1[[#This Row],[Data Ended Conversion]]-Table1[[#This Row],[Data Created Conversion]]</f>
        <v>25</v>
      </c>
      <c r="N298" s="6" t="b">
        <v>1</v>
      </c>
      <c r="O298" s="6">
        <v>129</v>
      </c>
      <c r="P298" s="6" t="b">
        <v>1</v>
      </c>
      <c r="Q298" s="6" t="s">
        <v>8269</v>
      </c>
      <c r="R298" s="7">
        <f t="shared" si="26"/>
        <v>1.187262</v>
      </c>
      <c r="S298" s="8">
        <f t="shared" si="27"/>
        <v>230.08953488372092</v>
      </c>
      <c r="T298" t="str">
        <f t="shared" si="28"/>
        <v>film &amp; video</v>
      </c>
      <c r="U298" t="str">
        <f t="shared" si="29"/>
        <v>documentary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14">
        <f t="shared" si="24"/>
        <v>42124.957638888889</v>
      </c>
      <c r="K299" s="6">
        <v>1427390901</v>
      </c>
      <c r="L299" s="14">
        <f t="shared" si="25"/>
        <v>42089.519687500004</v>
      </c>
      <c r="M299" s="88">
        <f>Table1[[#This Row],[Data Ended Conversion]]-Table1[[#This Row],[Data Created Conversion]]</f>
        <v>35.437951388885267</v>
      </c>
      <c r="N299" s="6" t="b">
        <v>1</v>
      </c>
      <c r="O299" s="6">
        <v>142</v>
      </c>
      <c r="P299" s="6" t="b">
        <v>1</v>
      </c>
      <c r="Q299" s="6" t="s">
        <v>8269</v>
      </c>
      <c r="R299" s="7">
        <f t="shared" si="26"/>
        <v>1.0064</v>
      </c>
      <c r="S299" s="8">
        <f t="shared" si="27"/>
        <v>141.74647887323943</v>
      </c>
      <c r="T299" t="str">
        <f t="shared" si="28"/>
        <v>film &amp; video</v>
      </c>
      <c r="U299" t="str">
        <f t="shared" si="29"/>
        <v>documentary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14">
        <f t="shared" si="24"/>
        <v>41768.666666666664</v>
      </c>
      <c r="K300" s="6">
        <v>1394536048</v>
      </c>
      <c r="L300" s="14">
        <f t="shared" si="25"/>
        <v>41709.255185185182</v>
      </c>
      <c r="M300" s="88">
        <f>Table1[[#This Row],[Data Ended Conversion]]-Table1[[#This Row],[Data Created Conversion]]</f>
        <v>59.411481481482042</v>
      </c>
      <c r="N300" s="6" t="b">
        <v>1</v>
      </c>
      <c r="O300" s="6">
        <v>2436</v>
      </c>
      <c r="P300" s="6" t="b">
        <v>1</v>
      </c>
      <c r="Q300" s="6" t="s">
        <v>8269</v>
      </c>
      <c r="R300" s="7">
        <f t="shared" si="26"/>
        <v>1.089324126984127</v>
      </c>
      <c r="S300" s="8">
        <f t="shared" si="27"/>
        <v>56.344351395730705</v>
      </c>
      <c r="T300" t="str">
        <f t="shared" si="28"/>
        <v>film &amp; video</v>
      </c>
      <c r="U300" t="str">
        <f t="shared" si="29"/>
        <v>documentary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14">
        <f t="shared" si="24"/>
        <v>40499.058564814812</v>
      </c>
      <c r="K301" s="6">
        <v>1287379460</v>
      </c>
      <c r="L301" s="14">
        <f t="shared" si="25"/>
        <v>40469.016898148147</v>
      </c>
      <c r="M301" s="88">
        <f>Table1[[#This Row],[Data Ended Conversion]]-Table1[[#This Row],[Data Created Conversion]]</f>
        <v>30.041666666664241</v>
      </c>
      <c r="N301" s="6" t="b">
        <v>1</v>
      </c>
      <c r="O301" s="6">
        <v>244</v>
      </c>
      <c r="P301" s="6" t="b">
        <v>1</v>
      </c>
      <c r="Q301" s="6" t="s">
        <v>8269</v>
      </c>
      <c r="R301" s="7">
        <f t="shared" si="26"/>
        <v>1.789525</v>
      </c>
      <c r="S301" s="8">
        <f t="shared" si="27"/>
        <v>73.341188524590166</v>
      </c>
      <c r="T301" t="str">
        <f t="shared" si="28"/>
        <v>film &amp; video</v>
      </c>
      <c r="U301" t="str">
        <f t="shared" si="29"/>
        <v>documentary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14">
        <f t="shared" si="24"/>
        <v>40657.751597222217</v>
      </c>
      <c r="K302" s="6">
        <v>1301007738</v>
      </c>
      <c r="L302" s="14">
        <f t="shared" si="25"/>
        <v>40626.751597222217</v>
      </c>
      <c r="M302" s="88">
        <f>Table1[[#This Row],[Data Ended Conversion]]-Table1[[#This Row],[Data Created Conversion]]</f>
        <v>31</v>
      </c>
      <c r="N302" s="6" t="b">
        <v>1</v>
      </c>
      <c r="O302" s="6">
        <v>298</v>
      </c>
      <c r="P302" s="6" t="b">
        <v>1</v>
      </c>
      <c r="Q302" s="6" t="s">
        <v>8269</v>
      </c>
      <c r="R302" s="7">
        <f t="shared" si="26"/>
        <v>1.0172264</v>
      </c>
      <c r="S302" s="8">
        <f t="shared" si="27"/>
        <v>85.337785234899329</v>
      </c>
      <c r="T302" t="str">
        <f t="shared" si="28"/>
        <v>film &amp; video</v>
      </c>
      <c r="U302" t="str">
        <f t="shared" si="29"/>
        <v>documentary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14">
        <f t="shared" si="24"/>
        <v>41352.487673611111</v>
      </c>
      <c r="K303" s="6">
        <v>1360258935</v>
      </c>
      <c r="L303" s="14">
        <f t="shared" si="25"/>
        <v>41312.529340277775</v>
      </c>
      <c r="M303" s="88">
        <f>Table1[[#This Row],[Data Ended Conversion]]-Table1[[#This Row],[Data Created Conversion]]</f>
        <v>39.958333333335759</v>
      </c>
      <c r="N303" s="6" t="b">
        <v>1</v>
      </c>
      <c r="O303" s="6">
        <v>251</v>
      </c>
      <c r="P303" s="6" t="b">
        <v>1</v>
      </c>
      <c r="Q303" s="6" t="s">
        <v>8269</v>
      </c>
      <c r="R303" s="7">
        <f t="shared" si="26"/>
        <v>1.1873499999999999</v>
      </c>
      <c r="S303" s="8">
        <f t="shared" si="27"/>
        <v>61.496215139442228</v>
      </c>
      <c r="T303" t="str">
        <f t="shared" si="28"/>
        <v>film &amp; video</v>
      </c>
      <c r="U303" t="str">
        <f t="shared" si="29"/>
        <v>documentary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14">
        <f t="shared" si="24"/>
        <v>40963.648587962962</v>
      </c>
      <c r="K304" s="6">
        <v>1327523638</v>
      </c>
      <c r="L304" s="14">
        <f t="shared" si="25"/>
        <v>40933.648587962962</v>
      </c>
      <c r="M304" s="88">
        <f>Table1[[#This Row],[Data Ended Conversion]]-Table1[[#This Row],[Data Created Conversion]]</f>
        <v>30</v>
      </c>
      <c r="N304" s="6" t="b">
        <v>1</v>
      </c>
      <c r="O304" s="6">
        <v>108</v>
      </c>
      <c r="P304" s="6" t="b">
        <v>1</v>
      </c>
      <c r="Q304" s="6" t="s">
        <v>8269</v>
      </c>
      <c r="R304" s="7">
        <f t="shared" si="26"/>
        <v>1.0045999999999999</v>
      </c>
      <c r="S304" s="8">
        <f t="shared" si="27"/>
        <v>93.018518518518519</v>
      </c>
      <c r="T304" t="str">
        <f t="shared" si="28"/>
        <v>film &amp; video</v>
      </c>
      <c r="U304" t="str">
        <f t="shared" si="29"/>
        <v>documentary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14">
        <f t="shared" si="24"/>
        <v>41061.862800925926</v>
      </c>
      <c r="K305" s="6">
        <v>1336009346</v>
      </c>
      <c r="L305" s="14">
        <f t="shared" si="25"/>
        <v>41031.862800925926</v>
      </c>
      <c r="M305" s="88">
        <f>Table1[[#This Row],[Data Ended Conversion]]-Table1[[#This Row],[Data Created Conversion]]</f>
        <v>30</v>
      </c>
      <c r="N305" s="6" t="b">
        <v>1</v>
      </c>
      <c r="O305" s="6">
        <v>82</v>
      </c>
      <c r="P305" s="6" t="b">
        <v>1</v>
      </c>
      <c r="Q305" s="6" t="s">
        <v>8269</v>
      </c>
      <c r="R305" s="7">
        <f t="shared" si="26"/>
        <v>1.3746666666666667</v>
      </c>
      <c r="S305" s="8">
        <f t="shared" si="27"/>
        <v>50.292682926829265</v>
      </c>
      <c r="T305" t="str">
        <f t="shared" si="28"/>
        <v>film &amp; video</v>
      </c>
      <c r="U305" t="str">
        <f t="shared" si="29"/>
        <v>documentary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14">
        <f t="shared" si="24"/>
        <v>41152.875</v>
      </c>
      <c r="K306" s="6">
        <v>1343096197</v>
      </c>
      <c r="L306" s="14">
        <f t="shared" si="25"/>
        <v>41113.88653935185</v>
      </c>
      <c r="M306" s="88">
        <f>Table1[[#This Row],[Data Ended Conversion]]-Table1[[#This Row],[Data Created Conversion]]</f>
        <v>38.988460648150067</v>
      </c>
      <c r="N306" s="6" t="b">
        <v>1</v>
      </c>
      <c r="O306" s="6">
        <v>74</v>
      </c>
      <c r="P306" s="6" t="b">
        <v>1</v>
      </c>
      <c r="Q306" s="6" t="s">
        <v>8269</v>
      </c>
      <c r="R306" s="7">
        <f t="shared" si="26"/>
        <v>2.3164705882352941</v>
      </c>
      <c r="S306" s="8">
        <f t="shared" si="27"/>
        <v>106.43243243243244</v>
      </c>
      <c r="T306" t="str">
        <f t="shared" si="28"/>
        <v>film &amp; video</v>
      </c>
      <c r="U306" t="str">
        <f t="shared" si="29"/>
        <v>documentary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14">
        <f t="shared" si="24"/>
        <v>40978.421863425923</v>
      </c>
      <c r="K307" s="6">
        <v>1328800049</v>
      </c>
      <c r="L307" s="14">
        <f t="shared" si="25"/>
        <v>40948.421863425923</v>
      </c>
      <c r="M307" s="88">
        <f>Table1[[#This Row],[Data Ended Conversion]]-Table1[[#This Row],[Data Created Conversion]]</f>
        <v>30</v>
      </c>
      <c r="N307" s="6" t="b">
        <v>1</v>
      </c>
      <c r="O307" s="6">
        <v>189</v>
      </c>
      <c r="P307" s="6" t="b">
        <v>1</v>
      </c>
      <c r="Q307" s="6" t="s">
        <v>8269</v>
      </c>
      <c r="R307" s="7">
        <f t="shared" si="26"/>
        <v>1.3033333333333332</v>
      </c>
      <c r="S307" s="8">
        <f t="shared" si="27"/>
        <v>51.719576719576722</v>
      </c>
      <c r="T307" t="str">
        <f t="shared" si="28"/>
        <v>film &amp; video</v>
      </c>
      <c r="U307" t="str">
        <f t="shared" si="29"/>
        <v>documentary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14">
        <f t="shared" si="24"/>
        <v>41353.587187500001</v>
      </c>
      <c r="K308" s="6">
        <v>1362081933</v>
      </c>
      <c r="L308" s="14">
        <f t="shared" si="25"/>
        <v>41333.628854166665</v>
      </c>
      <c r="M308" s="88">
        <f>Table1[[#This Row],[Data Ended Conversion]]-Table1[[#This Row],[Data Created Conversion]]</f>
        <v>19.958333333335759</v>
      </c>
      <c r="N308" s="6" t="b">
        <v>1</v>
      </c>
      <c r="O308" s="6">
        <v>80</v>
      </c>
      <c r="P308" s="6" t="b">
        <v>1</v>
      </c>
      <c r="Q308" s="6" t="s">
        <v>8269</v>
      </c>
      <c r="R308" s="7">
        <f t="shared" si="26"/>
        <v>2.9289999999999998</v>
      </c>
      <c r="S308" s="8">
        <f t="shared" si="27"/>
        <v>36.612499999999997</v>
      </c>
      <c r="T308" t="str">
        <f t="shared" si="28"/>
        <v>film &amp; video</v>
      </c>
      <c r="U308" t="str">
        <f t="shared" si="29"/>
        <v>documentary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14">
        <f t="shared" si="24"/>
        <v>41312.736122685179</v>
      </c>
      <c r="K309" s="6">
        <v>1357684801</v>
      </c>
      <c r="L309" s="14">
        <f t="shared" si="25"/>
        <v>41282.736122685179</v>
      </c>
      <c r="M309" s="88">
        <f>Table1[[#This Row],[Data Ended Conversion]]-Table1[[#This Row],[Data Created Conversion]]</f>
        <v>30</v>
      </c>
      <c r="N309" s="6" t="b">
        <v>1</v>
      </c>
      <c r="O309" s="6">
        <v>576</v>
      </c>
      <c r="P309" s="6" t="b">
        <v>1</v>
      </c>
      <c r="Q309" s="6" t="s">
        <v>8269</v>
      </c>
      <c r="R309" s="7">
        <f t="shared" si="26"/>
        <v>1.1131818181818183</v>
      </c>
      <c r="S309" s="8">
        <f t="shared" si="27"/>
        <v>42.517361111111114</v>
      </c>
      <c r="T309" t="str">
        <f t="shared" si="28"/>
        <v>film &amp; video</v>
      </c>
      <c r="U309" t="str">
        <f t="shared" si="29"/>
        <v>documentary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14">
        <f t="shared" si="24"/>
        <v>40612.486226851848</v>
      </c>
      <c r="K310" s="6">
        <v>1295887210</v>
      </c>
      <c r="L310" s="14">
        <f t="shared" si="25"/>
        <v>40567.486226851848</v>
      </c>
      <c r="M310" s="88">
        <f>Table1[[#This Row],[Data Ended Conversion]]-Table1[[#This Row],[Data Created Conversion]]</f>
        <v>45</v>
      </c>
      <c r="N310" s="6" t="b">
        <v>1</v>
      </c>
      <c r="O310" s="6">
        <v>202</v>
      </c>
      <c r="P310" s="6" t="b">
        <v>1</v>
      </c>
      <c r="Q310" s="6" t="s">
        <v>8269</v>
      </c>
      <c r="R310" s="7">
        <f t="shared" si="26"/>
        <v>1.0556666666666668</v>
      </c>
      <c r="S310" s="8">
        <f t="shared" si="27"/>
        <v>62.712871287128714</v>
      </c>
      <c r="T310" t="str">
        <f t="shared" si="28"/>
        <v>film &amp; video</v>
      </c>
      <c r="U310" t="str">
        <f t="shared" si="29"/>
        <v>documentary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14">
        <f t="shared" si="24"/>
        <v>41155.543217592589</v>
      </c>
      <c r="K311" s="6">
        <v>1344880934</v>
      </c>
      <c r="L311" s="14">
        <f t="shared" si="25"/>
        <v>41134.543217592589</v>
      </c>
      <c r="M311" s="88">
        <f>Table1[[#This Row],[Data Ended Conversion]]-Table1[[#This Row],[Data Created Conversion]]</f>
        <v>21</v>
      </c>
      <c r="N311" s="6" t="b">
        <v>1</v>
      </c>
      <c r="O311" s="6">
        <v>238</v>
      </c>
      <c r="P311" s="6" t="b">
        <v>1</v>
      </c>
      <c r="Q311" s="6" t="s">
        <v>8269</v>
      </c>
      <c r="R311" s="7">
        <f t="shared" si="26"/>
        <v>1.1894444444444445</v>
      </c>
      <c r="S311" s="8">
        <f t="shared" si="27"/>
        <v>89.957983193277315</v>
      </c>
      <c r="T311" t="str">
        <f t="shared" si="28"/>
        <v>film &amp; video</v>
      </c>
      <c r="U311" t="str">
        <f t="shared" si="29"/>
        <v>documentary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14">
        <f t="shared" si="24"/>
        <v>40835.875</v>
      </c>
      <c r="K312" s="6">
        <v>1317788623</v>
      </c>
      <c r="L312" s="14">
        <f t="shared" si="25"/>
        <v>40820.974803240737</v>
      </c>
      <c r="M312" s="88">
        <f>Table1[[#This Row],[Data Ended Conversion]]-Table1[[#This Row],[Data Created Conversion]]</f>
        <v>14.900196759263054</v>
      </c>
      <c r="N312" s="6" t="b">
        <v>1</v>
      </c>
      <c r="O312" s="6">
        <v>36</v>
      </c>
      <c r="P312" s="6" t="b">
        <v>1</v>
      </c>
      <c r="Q312" s="6" t="s">
        <v>8269</v>
      </c>
      <c r="R312" s="7">
        <f t="shared" si="26"/>
        <v>1.04129</v>
      </c>
      <c r="S312" s="8">
        <f t="shared" si="27"/>
        <v>28.924722222222222</v>
      </c>
      <c r="T312" t="str">
        <f t="shared" si="28"/>
        <v>film &amp; video</v>
      </c>
      <c r="U312" t="str">
        <f t="shared" si="29"/>
        <v>documentary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14">
        <f t="shared" si="24"/>
        <v>40909.124305555553</v>
      </c>
      <c r="K313" s="6">
        <v>1321852592</v>
      </c>
      <c r="L313" s="14">
        <f t="shared" si="25"/>
        <v>40868.011481481481</v>
      </c>
      <c r="M313" s="88">
        <f>Table1[[#This Row],[Data Ended Conversion]]-Table1[[#This Row],[Data Created Conversion]]</f>
        <v>41.112824074072705</v>
      </c>
      <c r="N313" s="6" t="b">
        <v>1</v>
      </c>
      <c r="O313" s="6">
        <v>150</v>
      </c>
      <c r="P313" s="6" t="b">
        <v>1</v>
      </c>
      <c r="Q313" s="6" t="s">
        <v>8269</v>
      </c>
      <c r="R313" s="7">
        <f t="shared" si="26"/>
        <v>1.0410165</v>
      </c>
      <c r="S313" s="8">
        <f t="shared" si="27"/>
        <v>138.8022</v>
      </c>
      <c r="T313" t="str">
        <f t="shared" si="28"/>
        <v>film &amp; video</v>
      </c>
      <c r="U313" t="str">
        <f t="shared" si="29"/>
        <v>documentary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14">
        <f t="shared" si="24"/>
        <v>41378.669351851851</v>
      </c>
      <c r="K314" s="6">
        <v>1363381432</v>
      </c>
      <c r="L314" s="14">
        <f t="shared" si="25"/>
        <v>41348.669351851851</v>
      </c>
      <c r="M314" s="88">
        <f>Table1[[#This Row],[Data Ended Conversion]]-Table1[[#This Row],[Data Created Conversion]]</f>
        <v>30</v>
      </c>
      <c r="N314" s="6" t="b">
        <v>1</v>
      </c>
      <c r="O314" s="6">
        <v>146</v>
      </c>
      <c r="P314" s="6" t="b">
        <v>1</v>
      </c>
      <c r="Q314" s="6" t="s">
        <v>8269</v>
      </c>
      <c r="R314" s="7">
        <f t="shared" si="26"/>
        <v>1.1187499999999999</v>
      </c>
      <c r="S314" s="8">
        <f t="shared" si="27"/>
        <v>61.301369863013697</v>
      </c>
      <c r="T314" t="str">
        <f t="shared" si="28"/>
        <v>film &amp; video</v>
      </c>
      <c r="U314" t="str">
        <f t="shared" si="29"/>
        <v>documentary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14">
        <f t="shared" si="24"/>
        <v>40401.457638888889</v>
      </c>
      <c r="K315" s="6">
        <v>1277702894</v>
      </c>
      <c r="L315" s="14">
        <f t="shared" si="25"/>
        <v>40357.019606481481</v>
      </c>
      <c r="M315" s="88">
        <f>Table1[[#This Row],[Data Ended Conversion]]-Table1[[#This Row],[Data Created Conversion]]</f>
        <v>44.438032407408173</v>
      </c>
      <c r="N315" s="6" t="b">
        <v>1</v>
      </c>
      <c r="O315" s="6">
        <v>222</v>
      </c>
      <c r="P315" s="6" t="b">
        <v>1</v>
      </c>
      <c r="Q315" s="6" t="s">
        <v>8269</v>
      </c>
      <c r="R315" s="7">
        <f t="shared" si="26"/>
        <v>1.0473529411764706</v>
      </c>
      <c r="S315" s="8">
        <f t="shared" si="27"/>
        <v>80.202702702702709</v>
      </c>
      <c r="T315" t="str">
        <f t="shared" si="28"/>
        <v>film &amp; video</v>
      </c>
      <c r="U315" t="str">
        <f t="shared" si="29"/>
        <v>documentary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14">
        <f t="shared" si="24"/>
        <v>41334.624861111108</v>
      </c>
      <c r="K316" s="6">
        <v>1359575988</v>
      </c>
      <c r="L316" s="14">
        <f t="shared" si="25"/>
        <v>41304.624861111108</v>
      </c>
      <c r="M316" s="88">
        <f>Table1[[#This Row],[Data Ended Conversion]]-Table1[[#This Row],[Data Created Conversion]]</f>
        <v>30</v>
      </c>
      <c r="N316" s="6" t="b">
        <v>1</v>
      </c>
      <c r="O316" s="6">
        <v>120</v>
      </c>
      <c r="P316" s="6" t="b">
        <v>1</v>
      </c>
      <c r="Q316" s="6" t="s">
        <v>8269</v>
      </c>
      <c r="R316" s="7">
        <f t="shared" si="26"/>
        <v>3.8515000000000001</v>
      </c>
      <c r="S316" s="8">
        <f t="shared" si="27"/>
        <v>32.095833333333331</v>
      </c>
      <c r="T316" t="str">
        <f t="shared" si="28"/>
        <v>film &amp; video</v>
      </c>
      <c r="U316" t="str">
        <f t="shared" si="29"/>
        <v>documentary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14">
        <f t="shared" si="24"/>
        <v>41143.564050925925</v>
      </c>
      <c r="K317" s="6">
        <v>1343068334</v>
      </c>
      <c r="L317" s="14">
        <f t="shared" si="25"/>
        <v>41113.564050925925</v>
      </c>
      <c r="M317" s="88">
        <f>Table1[[#This Row],[Data Ended Conversion]]-Table1[[#This Row],[Data Created Conversion]]</f>
        <v>30</v>
      </c>
      <c r="N317" s="6" t="b">
        <v>1</v>
      </c>
      <c r="O317" s="6">
        <v>126</v>
      </c>
      <c r="P317" s="6" t="b">
        <v>1</v>
      </c>
      <c r="Q317" s="6" t="s">
        <v>8269</v>
      </c>
      <c r="R317" s="7">
        <f t="shared" si="26"/>
        <v>1.01248</v>
      </c>
      <c r="S317" s="8">
        <f t="shared" si="27"/>
        <v>200.88888888888889</v>
      </c>
      <c r="T317" t="str">
        <f t="shared" si="28"/>
        <v>film &amp; video</v>
      </c>
      <c r="U317" t="str">
        <f t="shared" si="29"/>
        <v>documentary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14">
        <f t="shared" si="24"/>
        <v>41983.999305555553</v>
      </c>
      <c r="K318" s="6">
        <v>1415398197</v>
      </c>
      <c r="L318" s="14">
        <f t="shared" si="25"/>
        <v>41950.715243055551</v>
      </c>
      <c r="M318" s="88">
        <f>Table1[[#This Row],[Data Ended Conversion]]-Table1[[#This Row],[Data Created Conversion]]</f>
        <v>33.284062500002619</v>
      </c>
      <c r="N318" s="6" t="b">
        <v>1</v>
      </c>
      <c r="O318" s="6">
        <v>158</v>
      </c>
      <c r="P318" s="6" t="b">
        <v>1</v>
      </c>
      <c r="Q318" s="6" t="s">
        <v>8269</v>
      </c>
      <c r="R318" s="7">
        <f t="shared" si="26"/>
        <v>1.1377333333333333</v>
      </c>
      <c r="S318" s="8">
        <f t="shared" si="27"/>
        <v>108.01265822784811</v>
      </c>
      <c r="T318" t="str">
        <f t="shared" si="28"/>
        <v>film &amp; video</v>
      </c>
      <c r="U318" t="str">
        <f t="shared" si="29"/>
        <v>documentary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14">
        <f t="shared" si="24"/>
        <v>41619.468553240738</v>
      </c>
      <c r="K319" s="6">
        <v>1384186483</v>
      </c>
      <c r="L319" s="14">
        <f t="shared" si="25"/>
        <v>41589.468553240738</v>
      </c>
      <c r="M319" s="88">
        <f>Table1[[#This Row],[Data Ended Conversion]]-Table1[[#This Row],[Data Created Conversion]]</f>
        <v>30</v>
      </c>
      <c r="N319" s="6" t="b">
        <v>1</v>
      </c>
      <c r="O319" s="6">
        <v>316</v>
      </c>
      <c r="P319" s="6" t="b">
        <v>1</v>
      </c>
      <c r="Q319" s="6" t="s">
        <v>8269</v>
      </c>
      <c r="R319" s="7">
        <f t="shared" si="26"/>
        <v>1.0080333333333333</v>
      </c>
      <c r="S319" s="8">
        <f t="shared" si="27"/>
        <v>95.699367088607602</v>
      </c>
      <c r="T319" t="str">
        <f t="shared" si="28"/>
        <v>film &amp; video</v>
      </c>
      <c r="U319" t="str">
        <f t="shared" si="29"/>
        <v>documentary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14">
        <f t="shared" si="24"/>
        <v>41359.788784722223</v>
      </c>
      <c r="K320" s="6">
        <v>1361753751</v>
      </c>
      <c r="L320" s="14">
        <f t="shared" si="25"/>
        <v>41329.830451388887</v>
      </c>
      <c r="M320" s="88">
        <f>Table1[[#This Row],[Data Ended Conversion]]-Table1[[#This Row],[Data Created Conversion]]</f>
        <v>29.958333333335759</v>
      </c>
      <c r="N320" s="6" t="b">
        <v>1</v>
      </c>
      <c r="O320" s="6">
        <v>284</v>
      </c>
      <c r="P320" s="6" t="b">
        <v>1</v>
      </c>
      <c r="Q320" s="6" t="s">
        <v>8269</v>
      </c>
      <c r="R320" s="7">
        <f t="shared" si="26"/>
        <v>2.8332000000000002</v>
      </c>
      <c r="S320" s="8">
        <f t="shared" si="27"/>
        <v>49.880281690140848</v>
      </c>
      <c r="T320" t="str">
        <f t="shared" si="28"/>
        <v>film &amp; video</v>
      </c>
      <c r="U320" t="str">
        <f t="shared" si="29"/>
        <v>documentary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14">
        <f t="shared" si="24"/>
        <v>40211.124305555553</v>
      </c>
      <c r="K321" s="6">
        <v>1257538029</v>
      </c>
      <c r="L321" s="14">
        <f t="shared" si="25"/>
        <v>40123.629965277774</v>
      </c>
      <c r="M321" s="88">
        <f>Table1[[#This Row],[Data Ended Conversion]]-Table1[[#This Row],[Data Created Conversion]]</f>
        <v>87.494340277778974</v>
      </c>
      <c r="N321" s="6" t="b">
        <v>1</v>
      </c>
      <c r="O321" s="6">
        <v>51</v>
      </c>
      <c r="P321" s="6" t="b">
        <v>1</v>
      </c>
      <c r="Q321" s="6" t="s">
        <v>8269</v>
      </c>
      <c r="R321" s="7">
        <f t="shared" si="26"/>
        <v>1.1268</v>
      </c>
      <c r="S321" s="8">
        <f t="shared" si="27"/>
        <v>110.47058823529412</v>
      </c>
      <c r="T321" t="str">
        <f t="shared" si="28"/>
        <v>film &amp; video</v>
      </c>
      <c r="U321" t="str">
        <f t="shared" si="29"/>
        <v>documentary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14">
        <f t="shared" ref="J322:J385" si="30">(((I322/60)/60)/24)+DATE(1970,1,1)+(-5/24)</f>
        <v>42360.749999999993</v>
      </c>
      <c r="K322" s="6">
        <v>1448284433</v>
      </c>
      <c r="L322" s="14">
        <f t="shared" ref="L322:L385" si="31">(((K322/60)/60)/24)+DATE(1970,1,1)+(-5/24)</f>
        <v>42331.34297453703</v>
      </c>
      <c r="M322" s="88">
        <f>Table1[[#This Row],[Data Ended Conversion]]-Table1[[#This Row],[Data Created Conversion]]</f>
        <v>29.407025462962338</v>
      </c>
      <c r="N322" s="6" t="b">
        <v>1</v>
      </c>
      <c r="O322" s="6">
        <v>158</v>
      </c>
      <c r="P322" s="6" t="b">
        <v>1</v>
      </c>
      <c r="Q322" s="6" t="s">
        <v>8269</v>
      </c>
      <c r="R322" s="7">
        <f t="shared" si="26"/>
        <v>1.0658000000000001</v>
      </c>
      <c r="S322" s="8">
        <f t="shared" si="27"/>
        <v>134.91139240506328</v>
      </c>
      <c r="T322" t="str">
        <f t="shared" si="28"/>
        <v>film &amp; video</v>
      </c>
      <c r="U322" t="str">
        <f t="shared" si="29"/>
        <v>documentary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14">
        <f t="shared" si="30"/>
        <v>42682.27993055556</v>
      </c>
      <c r="K323" s="6">
        <v>1475577786</v>
      </c>
      <c r="L323" s="14">
        <f t="shared" si="31"/>
        <v>42647.238263888888</v>
      </c>
      <c r="M323" s="88">
        <f>Table1[[#This Row],[Data Ended Conversion]]-Table1[[#This Row],[Data Created Conversion]]</f>
        <v>35.041666666671517</v>
      </c>
      <c r="N323" s="6" t="b">
        <v>1</v>
      </c>
      <c r="O323" s="6">
        <v>337</v>
      </c>
      <c r="P323" s="6" t="b">
        <v>1</v>
      </c>
      <c r="Q323" s="6" t="s">
        <v>8269</v>
      </c>
      <c r="R323" s="7">
        <f t="shared" ref="R323:R386" si="32">IFERROR(E323/D323,"-")</f>
        <v>1.0266285714285714</v>
      </c>
      <c r="S323" s="8">
        <f t="shared" ref="S323:S386" si="33">IFERROR(E323/O323,"-")</f>
        <v>106.62314540059347</v>
      </c>
      <c r="T323" t="str">
        <f t="shared" ref="T323:T386" si="34">LEFT(Q323,FIND("/",Q323)-1)</f>
        <v>film &amp; video</v>
      </c>
      <c r="U323" t="str">
        <f t="shared" ref="U323:U386" si="35">RIGHT(Q323,LEN(Q323)-FIND("/",Q323))</f>
        <v>documentary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14">
        <f t="shared" si="30"/>
        <v>42503.361666666664</v>
      </c>
      <c r="K324" s="6">
        <v>1460554848</v>
      </c>
      <c r="L324" s="14">
        <f t="shared" si="31"/>
        <v>42473.361666666664</v>
      </c>
      <c r="M324" s="88">
        <f>Table1[[#This Row],[Data Ended Conversion]]-Table1[[#This Row],[Data Created Conversion]]</f>
        <v>30</v>
      </c>
      <c r="N324" s="6" t="b">
        <v>1</v>
      </c>
      <c r="O324" s="6">
        <v>186</v>
      </c>
      <c r="P324" s="6" t="b">
        <v>1</v>
      </c>
      <c r="Q324" s="6" t="s">
        <v>8269</v>
      </c>
      <c r="R324" s="7">
        <f t="shared" si="32"/>
        <v>1.0791200000000001</v>
      </c>
      <c r="S324" s="8">
        <f t="shared" si="33"/>
        <v>145.04301075268816</v>
      </c>
      <c r="T324" t="str">
        <f t="shared" si="34"/>
        <v>film &amp; video</v>
      </c>
      <c r="U324" t="str">
        <f t="shared" si="35"/>
        <v>documentary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14">
        <f t="shared" si="30"/>
        <v>42725.124305555553</v>
      </c>
      <c r="K325" s="6">
        <v>1479886966</v>
      </c>
      <c r="L325" s="14">
        <f t="shared" si="31"/>
        <v>42697.113032407404</v>
      </c>
      <c r="M325" s="88">
        <f>Table1[[#This Row],[Data Ended Conversion]]-Table1[[#This Row],[Data Created Conversion]]</f>
        <v>28.011273148149485</v>
      </c>
      <c r="N325" s="6" t="b">
        <v>1</v>
      </c>
      <c r="O325" s="6">
        <v>58</v>
      </c>
      <c r="P325" s="6" t="b">
        <v>1</v>
      </c>
      <c r="Q325" s="6" t="s">
        <v>8269</v>
      </c>
      <c r="R325" s="7">
        <f t="shared" si="32"/>
        <v>1.2307407407407407</v>
      </c>
      <c r="S325" s="8">
        <f t="shared" si="33"/>
        <v>114.58620689655173</v>
      </c>
      <c r="T325" t="str">
        <f t="shared" si="34"/>
        <v>film &amp; video</v>
      </c>
      <c r="U325" t="str">
        <f t="shared" si="35"/>
        <v>documentary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14">
        <f t="shared" si="30"/>
        <v>42217.417916666665</v>
      </c>
      <c r="K326" s="6">
        <v>1435590108</v>
      </c>
      <c r="L326" s="14">
        <f t="shared" si="31"/>
        <v>42184.417916666665</v>
      </c>
      <c r="M326" s="88">
        <f>Table1[[#This Row],[Data Ended Conversion]]-Table1[[#This Row],[Data Created Conversion]]</f>
        <v>33</v>
      </c>
      <c r="N326" s="6" t="b">
        <v>1</v>
      </c>
      <c r="O326" s="6">
        <v>82</v>
      </c>
      <c r="P326" s="6" t="b">
        <v>1</v>
      </c>
      <c r="Q326" s="6" t="s">
        <v>8269</v>
      </c>
      <c r="R326" s="7">
        <f t="shared" si="32"/>
        <v>1.016</v>
      </c>
      <c r="S326" s="8">
        <f t="shared" si="33"/>
        <v>105.3170731707317</v>
      </c>
      <c r="T326" t="str">
        <f t="shared" si="34"/>
        <v>film &amp; video</v>
      </c>
      <c r="U326" t="str">
        <f t="shared" si="35"/>
        <v>documentary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14">
        <f t="shared" si="30"/>
        <v>42723.979548611103</v>
      </c>
      <c r="K327" s="6">
        <v>1479184233</v>
      </c>
      <c r="L327" s="14">
        <f t="shared" si="31"/>
        <v>42688.979548611103</v>
      </c>
      <c r="M327" s="88">
        <f>Table1[[#This Row],[Data Ended Conversion]]-Table1[[#This Row],[Data Created Conversion]]</f>
        <v>35</v>
      </c>
      <c r="N327" s="6" t="b">
        <v>1</v>
      </c>
      <c r="O327" s="6">
        <v>736</v>
      </c>
      <c r="P327" s="6" t="b">
        <v>1</v>
      </c>
      <c r="Q327" s="6" t="s">
        <v>8269</v>
      </c>
      <c r="R327" s="7">
        <f t="shared" si="32"/>
        <v>1.04396</v>
      </c>
      <c r="S327" s="8">
        <f t="shared" si="33"/>
        <v>70.921195652173907</v>
      </c>
      <c r="T327" t="str">
        <f t="shared" si="34"/>
        <v>film &amp; video</v>
      </c>
      <c r="U327" t="str">
        <f t="shared" si="35"/>
        <v>documentary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14">
        <f t="shared" si="30"/>
        <v>42808.747916666667</v>
      </c>
      <c r="K328" s="6">
        <v>1486625606</v>
      </c>
      <c r="L328" s="14">
        <f t="shared" si="31"/>
        <v>42775.106550925928</v>
      </c>
      <c r="M328" s="88">
        <f>Table1[[#This Row],[Data Ended Conversion]]-Table1[[#This Row],[Data Created Conversion]]</f>
        <v>33.641365740739275</v>
      </c>
      <c r="N328" s="6" t="b">
        <v>1</v>
      </c>
      <c r="O328" s="6">
        <v>1151</v>
      </c>
      <c r="P328" s="6" t="b">
        <v>1</v>
      </c>
      <c r="Q328" s="6" t="s">
        <v>8269</v>
      </c>
      <c r="R328" s="7">
        <f t="shared" si="32"/>
        <v>1.1292973333333334</v>
      </c>
      <c r="S328" s="8">
        <f t="shared" si="33"/>
        <v>147.17167680278018</v>
      </c>
      <c r="T328" t="str">
        <f t="shared" si="34"/>
        <v>film &amp; video</v>
      </c>
      <c r="U328" t="str">
        <f t="shared" si="35"/>
        <v>documentary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14">
        <f t="shared" si="30"/>
        <v>42085.124999999993</v>
      </c>
      <c r="K329" s="6">
        <v>1424669929</v>
      </c>
      <c r="L329" s="14">
        <f t="shared" si="31"/>
        <v>42058.026956018519</v>
      </c>
      <c r="M329" s="88">
        <f>Table1[[#This Row],[Data Ended Conversion]]-Table1[[#This Row],[Data Created Conversion]]</f>
        <v>27.098043981473893</v>
      </c>
      <c r="N329" s="6" t="b">
        <v>1</v>
      </c>
      <c r="O329" s="6">
        <v>34</v>
      </c>
      <c r="P329" s="6" t="b">
        <v>1</v>
      </c>
      <c r="Q329" s="6" t="s">
        <v>8269</v>
      </c>
      <c r="R329" s="7">
        <f t="shared" si="32"/>
        <v>1.3640000000000001</v>
      </c>
      <c r="S329" s="8">
        <f t="shared" si="33"/>
        <v>160.47058823529412</v>
      </c>
      <c r="T329" t="str">
        <f t="shared" si="34"/>
        <v>film &amp; video</v>
      </c>
      <c r="U329" t="str">
        <f t="shared" si="35"/>
        <v>documentary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14">
        <f t="shared" si="30"/>
        <v>42308.958333333336</v>
      </c>
      <c r="K330" s="6">
        <v>1443739388</v>
      </c>
      <c r="L330" s="14">
        <f t="shared" si="31"/>
        <v>42278.738287037035</v>
      </c>
      <c r="M330" s="88">
        <f>Table1[[#This Row],[Data Ended Conversion]]-Table1[[#This Row],[Data Created Conversion]]</f>
        <v>30.220046296301007</v>
      </c>
      <c r="N330" s="6" t="b">
        <v>1</v>
      </c>
      <c r="O330" s="6">
        <v>498</v>
      </c>
      <c r="P330" s="6" t="b">
        <v>1</v>
      </c>
      <c r="Q330" s="6" t="s">
        <v>8269</v>
      </c>
      <c r="R330" s="7">
        <f t="shared" si="32"/>
        <v>1.036144</v>
      </c>
      <c r="S330" s="8">
        <f t="shared" si="33"/>
        <v>156.04578313253012</v>
      </c>
      <c r="T330" t="str">
        <f t="shared" si="34"/>
        <v>film &amp; video</v>
      </c>
      <c r="U330" t="str">
        <f t="shared" si="35"/>
        <v>documentary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14">
        <f t="shared" si="30"/>
        <v>42314.958333333336</v>
      </c>
      <c r="K331" s="6">
        <v>1444821127</v>
      </c>
      <c r="L331" s="14">
        <f t="shared" si="31"/>
        <v>42291.258414351854</v>
      </c>
      <c r="M331" s="88">
        <f>Table1[[#This Row],[Data Ended Conversion]]-Table1[[#This Row],[Data Created Conversion]]</f>
        <v>23.69991898148146</v>
      </c>
      <c r="N331" s="6" t="b">
        <v>1</v>
      </c>
      <c r="O331" s="6">
        <v>167</v>
      </c>
      <c r="P331" s="6" t="b">
        <v>1</v>
      </c>
      <c r="Q331" s="6" t="s">
        <v>8269</v>
      </c>
      <c r="R331" s="7">
        <f t="shared" si="32"/>
        <v>1.0549999999999999</v>
      </c>
      <c r="S331" s="8">
        <f t="shared" si="33"/>
        <v>63.17365269461078</v>
      </c>
      <c r="T331" t="str">
        <f t="shared" si="34"/>
        <v>film &amp; video</v>
      </c>
      <c r="U331" t="str">
        <f t="shared" si="35"/>
        <v>documentary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14">
        <f t="shared" si="30"/>
        <v>41410.957638888889</v>
      </c>
      <c r="K332" s="6">
        <v>1366028563</v>
      </c>
      <c r="L332" s="14">
        <f t="shared" si="31"/>
        <v>41379.307442129626</v>
      </c>
      <c r="M332" s="88">
        <f>Table1[[#This Row],[Data Ended Conversion]]-Table1[[#This Row],[Data Created Conversion]]</f>
        <v>31.650196759263054</v>
      </c>
      <c r="N332" s="6" t="b">
        <v>1</v>
      </c>
      <c r="O332" s="6">
        <v>340</v>
      </c>
      <c r="P332" s="6" t="b">
        <v>1</v>
      </c>
      <c r="Q332" s="6" t="s">
        <v>8269</v>
      </c>
      <c r="R332" s="7">
        <f t="shared" si="32"/>
        <v>1.0182857142857142</v>
      </c>
      <c r="S332" s="8">
        <f t="shared" si="33"/>
        <v>104.82352941176471</v>
      </c>
      <c r="T332" t="str">
        <f t="shared" si="34"/>
        <v>film &amp; video</v>
      </c>
      <c r="U332" t="str">
        <f t="shared" si="35"/>
        <v>documentary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14">
        <f t="shared" si="30"/>
        <v>42538.373078703698</v>
      </c>
      <c r="K333" s="6">
        <v>1463493434</v>
      </c>
      <c r="L333" s="14">
        <f t="shared" si="31"/>
        <v>42507.373078703698</v>
      </c>
      <c r="M333" s="88">
        <f>Table1[[#This Row],[Data Ended Conversion]]-Table1[[#This Row],[Data Created Conversion]]</f>
        <v>31</v>
      </c>
      <c r="N333" s="6" t="b">
        <v>1</v>
      </c>
      <c r="O333" s="6">
        <v>438</v>
      </c>
      <c r="P333" s="6" t="b">
        <v>1</v>
      </c>
      <c r="Q333" s="6" t="s">
        <v>8269</v>
      </c>
      <c r="R333" s="7">
        <f t="shared" si="32"/>
        <v>1.0660499999999999</v>
      </c>
      <c r="S333" s="8">
        <f t="shared" si="33"/>
        <v>97.356164383561648</v>
      </c>
      <c r="T333" t="str">
        <f t="shared" si="34"/>
        <v>film &amp; video</v>
      </c>
      <c r="U333" t="str">
        <f t="shared" si="35"/>
        <v>documentary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14">
        <f t="shared" si="30"/>
        <v>42305.124999999993</v>
      </c>
      <c r="K334" s="6">
        <v>1442420377</v>
      </c>
      <c r="L334" s="14">
        <f t="shared" si="31"/>
        <v>42263.471956018511</v>
      </c>
      <c r="M334" s="88">
        <f>Table1[[#This Row],[Data Ended Conversion]]-Table1[[#This Row],[Data Created Conversion]]</f>
        <v>41.65304398148146</v>
      </c>
      <c r="N334" s="6" t="b">
        <v>1</v>
      </c>
      <c r="O334" s="6">
        <v>555</v>
      </c>
      <c r="P334" s="6" t="b">
        <v>1</v>
      </c>
      <c r="Q334" s="6" t="s">
        <v>8269</v>
      </c>
      <c r="R334" s="7">
        <f t="shared" si="32"/>
        <v>1.13015</v>
      </c>
      <c r="S334" s="8">
        <f t="shared" si="33"/>
        <v>203.63063063063063</v>
      </c>
      <c r="T334" t="str">
        <f t="shared" si="34"/>
        <v>film &amp; video</v>
      </c>
      <c r="U334" t="str">
        <f t="shared" si="35"/>
        <v>documentary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14">
        <f t="shared" si="30"/>
        <v>42467.386469907404</v>
      </c>
      <c r="K335" s="6">
        <v>1457450191</v>
      </c>
      <c r="L335" s="14">
        <f t="shared" si="31"/>
        <v>42437.428136574068</v>
      </c>
      <c r="M335" s="88">
        <f>Table1[[#This Row],[Data Ended Conversion]]-Table1[[#This Row],[Data Created Conversion]]</f>
        <v>29.958333333335759</v>
      </c>
      <c r="N335" s="6" t="b">
        <v>1</v>
      </c>
      <c r="O335" s="6">
        <v>266</v>
      </c>
      <c r="P335" s="6" t="b">
        <v>1</v>
      </c>
      <c r="Q335" s="6" t="s">
        <v>8269</v>
      </c>
      <c r="R335" s="7">
        <f t="shared" si="32"/>
        <v>1.252275</v>
      </c>
      <c r="S335" s="8">
        <f t="shared" si="33"/>
        <v>188.31203007518798</v>
      </c>
      <c r="T335" t="str">
        <f t="shared" si="34"/>
        <v>film &amp; video</v>
      </c>
      <c r="U335" t="str">
        <f t="shared" si="35"/>
        <v>documentary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14">
        <f t="shared" si="30"/>
        <v>42139.583333333336</v>
      </c>
      <c r="K336" s="6">
        <v>1428423757</v>
      </c>
      <c r="L336" s="14">
        <f t="shared" si="31"/>
        <v>42101.474039351851</v>
      </c>
      <c r="M336" s="88">
        <f>Table1[[#This Row],[Data Ended Conversion]]-Table1[[#This Row],[Data Created Conversion]]</f>
        <v>38.10929398148437</v>
      </c>
      <c r="N336" s="6" t="b">
        <v>1</v>
      </c>
      <c r="O336" s="6">
        <v>69</v>
      </c>
      <c r="P336" s="6" t="b">
        <v>1</v>
      </c>
      <c r="Q336" s="6" t="s">
        <v>8269</v>
      </c>
      <c r="R336" s="7">
        <f t="shared" si="32"/>
        <v>1.0119</v>
      </c>
      <c r="S336" s="8">
        <f t="shared" si="33"/>
        <v>146.65217391304347</v>
      </c>
      <c r="T336" t="str">
        <f t="shared" si="34"/>
        <v>film &amp; video</v>
      </c>
      <c r="U336" t="str">
        <f t="shared" si="35"/>
        <v>documentary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14">
        <f t="shared" si="30"/>
        <v>42132.708333333336</v>
      </c>
      <c r="K337" s="6">
        <v>1428428515</v>
      </c>
      <c r="L337" s="14">
        <f t="shared" si="31"/>
        <v>42101.529108796291</v>
      </c>
      <c r="M337" s="88">
        <f>Table1[[#This Row],[Data Ended Conversion]]-Table1[[#This Row],[Data Created Conversion]]</f>
        <v>31.179224537045229</v>
      </c>
      <c r="N337" s="6" t="b">
        <v>1</v>
      </c>
      <c r="O337" s="6">
        <v>80</v>
      </c>
      <c r="P337" s="6" t="b">
        <v>1</v>
      </c>
      <c r="Q337" s="6" t="s">
        <v>8269</v>
      </c>
      <c r="R337" s="7">
        <f t="shared" si="32"/>
        <v>1.0276470588235294</v>
      </c>
      <c r="S337" s="8">
        <f t="shared" si="33"/>
        <v>109.1875</v>
      </c>
      <c r="T337" t="str">
        <f t="shared" si="34"/>
        <v>film &amp; video</v>
      </c>
      <c r="U337" t="str">
        <f t="shared" si="35"/>
        <v>documentary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14">
        <f t="shared" si="30"/>
        <v>42321.429606481477</v>
      </c>
      <c r="K338" s="6">
        <v>1444832318</v>
      </c>
      <c r="L338" s="14">
        <f t="shared" si="31"/>
        <v>42291.387939814813</v>
      </c>
      <c r="M338" s="88">
        <f>Table1[[#This Row],[Data Ended Conversion]]-Table1[[#This Row],[Data Created Conversion]]</f>
        <v>30.041666666664241</v>
      </c>
      <c r="N338" s="6" t="b">
        <v>1</v>
      </c>
      <c r="O338" s="6">
        <v>493</v>
      </c>
      <c r="P338" s="6" t="b">
        <v>1</v>
      </c>
      <c r="Q338" s="6" t="s">
        <v>8269</v>
      </c>
      <c r="R338" s="7">
        <f t="shared" si="32"/>
        <v>1.1683911999999999</v>
      </c>
      <c r="S338" s="8">
        <f t="shared" si="33"/>
        <v>59.249046653144013</v>
      </c>
      <c r="T338" t="str">
        <f t="shared" si="34"/>
        <v>film &amp; video</v>
      </c>
      <c r="U338" t="str">
        <f t="shared" si="35"/>
        <v>documentary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14">
        <f t="shared" si="30"/>
        <v>42076.878564814811</v>
      </c>
      <c r="K339" s="6">
        <v>1423710308</v>
      </c>
      <c r="L339" s="14">
        <f t="shared" si="31"/>
        <v>42046.920231481483</v>
      </c>
      <c r="M339" s="88">
        <f>Table1[[#This Row],[Data Ended Conversion]]-Table1[[#This Row],[Data Created Conversion]]</f>
        <v>29.958333333328483</v>
      </c>
      <c r="N339" s="6" t="b">
        <v>1</v>
      </c>
      <c r="O339" s="6">
        <v>31</v>
      </c>
      <c r="P339" s="6" t="b">
        <v>1</v>
      </c>
      <c r="Q339" s="6" t="s">
        <v>8269</v>
      </c>
      <c r="R339" s="7">
        <f t="shared" si="32"/>
        <v>1.0116833333333335</v>
      </c>
      <c r="S339" s="8">
        <f t="shared" si="33"/>
        <v>97.904838709677421</v>
      </c>
      <c r="T339" t="str">
        <f t="shared" si="34"/>
        <v>film &amp; video</v>
      </c>
      <c r="U339" t="str">
        <f t="shared" si="35"/>
        <v>documentary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14">
        <f t="shared" si="30"/>
        <v>42615.833333333336</v>
      </c>
      <c r="K340" s="6">
        <v>1468001290</v>
      </c>
      <c r="L340" s="14">
        <f t="shared" si="31"/>
        <v>42559.547337962962</v>
      </c>
      <c r="M340" s="88">
        <f>Table1[[#This Row],[Data Ended Conversion]]-Table1[[#This Row],[Data Created Conversion]]</f>
        <v>56.285995370373712</v>
      </c>
      <c r="N340" s="6" t="b">
        <v>1</v>
      </c>
      <c r="O340" s="6">
        <v>236</v>
      </c>
      <c r="P340" s="6" t="b">
        <v>1</v>
      </c>
      <c r="Q340" s="6" t="s">
        <v>8269</v>
      </c>
      <c r="R340" s="7">
        <f t="shared" si="32"/>
        <v>1.1013360000000001</v>
      </c>
      <c r="S340" s="8">
        <f t="shared" si="33"/>
        <v>70.000169491525426</v>
      </c>
      <c r="T340" t="str">
        <f t="shared" si="34"/>
        <v>film &amp; video</v>
      </c>
      <c r="U340" t="str">
        <f t="shared" si="35"/>
        <v>documentary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14">
        <f t="shared" si="30"/>
        <v>42123.551712962959</v>
      </c>
      <c r="K341" s="6">
        <v>1427739268</v>
      </c>
      <c r="L341" s="14">
        <f t="shared" si="31"/>
        <v>42093.551712962959</v>
      </c>
      <c r="M341" s="88">
        <f>Table1[[#This Row],[Data Ended Conversion]]-Table1[[#This Row],[Data Created Conversion]]</f>
        <v>30</v>
      </c>
      <c r="N341" s="6" t="b">
        <v>1</v>
      </c>
      <c r="O341" s="6">
        <v>89</v>
      </c>
      <c r="P341" s="6" t="b">
        <v>1</v>
      </c>
      <c r="Q341" s="6" t="s">
        <v>8269</v>
      </c>
      <c r="R341" s="7">
        <f t="shared" si="32"/>
        <v>1.0808333333333333</v>
      </c>
      <c r="S341" s="8">
        <f t="shared" si="33"/>
        <v>72.865168539325836</v>
      </c>
      <c r="T341" t="str">
        <f t="shared" si="34"/>
        <v>film &amp; video</v>
      </c>
      <c r="U341" t="str">
        <f t="shared" si="35"/>
        <v>documentary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14">
        <f t="shared" si="30"/>
        <v>42802.666666666664</v>
      </c>
      <c r="K342" s="6">
        <v>1486397007</v>
      </c>
      <c r="L342" s="14">
        <f t="shared" si="31"/>
        <v>42772.460729166669</v>
      </c>
      <c r="M342" s="88">
        <f>Table1[[#This Row],[Data Ended Conversion]]-Table1[[#This Row],[Data Created Conversion]]</f>
        <v>30.205937499995343</v>
      </c>
      <c r="N342" s="6" t="b">
        <v>1</v>
      </c>
      <c r="O342" s="6">
        <v>299</v>
      </c>
      <c r="P342" s="6" t="b">
        <v>1</v>
      </c>
      <c r="Q342" s="6" t="s">
        <v>8269</v>
      </c>
      <c r="R342" s="7">
        <f t="shared" si="32"/>
        <v>1.2502285714285715</v>
      </c>
      <c r="S342" s="8">
        <f t="shared" si="33"/>
        <v>146.34782608695653</v>
      </c>
      <c r="T342" t="str">
        <f t="shared" si="34"/>
        <v>film &amp; video</v>
      </c>
      <c r="U342" t="str">
        <f t="shared" si="35"/>
        <v>documentary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14">
        <f t="shared" si="30"/>
        <v>41912.957638888889</v>
      </c>
      <c r="K343" s="6">
        <v>1410555998</v>
      </c>
      <c r="L343" s="14">
        <f t="shared" si="31"/>
        <v>41894.671273148146</v>
      </c>
      <c r="M343" s="88">
        <f>Table1[[#This Row],[Data Ended Conversion]]-Table1[[#This Row],[Data Created Conversion]]</f>
        <v>18.286365740743349</v>
      </c>
      <c r="N343" s="6" t="b">
        <v>1</v>
      </c>
      <c r="O343" s="6">
        <v>55</v>
      </c>
      <c r="P343" s="6" t="b">
        <v>1</v>
      </c>
      <c r="Q343" s="6" t="s">
        <v>8269</v>
      </c>
      <c r="R343" s="7">
        <f t="shared" si="32"/>
        <v>1.0671428571428572</v>
      </c>
      <c r="S343" s="8">
        <f t="shared" si="33"/>
        <v>67.909090909090907</v>
      </c>
      <c r="T343" t="str">
        <f t="shared" si="34"/>
        <v>film &amp; video</v>
      </c>
      <c r="U343" t="str">
        <f t="shared" si="35"/>
        <v>documentary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14">
        <f t="shared" si="30"/>
        <v>42489.572511574072</v>
      </c>
      <c r="K344" s="6">
        <v>1459363465</v>
      </c>
      <c r="L344" s="14">
        <f t="shared" si="31"/>
        <v>42459.572511574072</v>
      </c>
      <c r="M344" s="88">
        <f>Table1[[#This Row],[Data Ended Conversion]]-Table1[[#This Row],[Data Created Conversion]]</f>
        <v>30</v>
      </c>
      <c r="N344" s="6" t="b">
        <v>1</v>
      </c>
      <c r="O344" s="6">
        <v>325</v>
      </c>
      <c r="P344" s="6" t="b">
        <v>1</v>
      </c>
      <c r="Q344" s="6" t="s">
        <v>8269</v>
      </c>
      <c r="R344" s="7">
        <f t="shared" si="32"/>
        <v>1.0036639999999999</v>
      </c>
      <c r="S344" s="8">
        <f t="shared" si="33"/>
        <v>169.85083076923075</v>
      </c>
      <c r="T344" t="str">
        <f t="shared" si="34"/>
        <v>film &amp; video</v>
      </c>
      <c r="U344" t="str">
        <f t="shared" si="35"/>
        <v>documentary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14">
        <f t="shared" si="30"/>
        <v>41956.916666666664</v>
      </c>
      <c r="K345" s="6">
        <v>1413308545</v>
      </c>
      <c r="L345" s="14">
        <f t="shared" si="31"/>
        <v>41926.529456018514</v>
      </c>
      <c r="M345" s="88">
        <f>Table1[[#This Row],[Data Ended Conversion]]-Table1[[#This Row],[Data Created Conversion]]</f>
        <v>30.387210648150358</v>
      </c>
      <c r="N345" s="6" t="b">
        <v>1</v>
      </c>
      <c r="O345" s="6">
        <v>524</v>
      </c>
      <c r="P345" s="6" t="b">
        <v>1</v>
      </c>
      <c r="Q345" s="6" t="s">
        <v>8269</v>
      </c>
      <c r="R345" s="7">
        <f t="shared" si="32"/>
        <v>1.0202863333333334</v>
      </c>
      <c r="S345" s="8">
        <f t="shared" si="33"/>
        <v>58.413339694656486</v>
      </c>
      <c r="T345" t="str">
        <f t="shared" si="34"/>
        <v>film &amp; video</v>
      </c>
      <c r="U345" t="str">
        <f t="shared" si="35"/>
        <v>documentary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14">
        <f t="shared" si="30"/>
        <v>42155.888888888883</v>
      </c>
      <c r="K346" s="6">
        <v>1429312694</v>
      </c>
      <c r="L346" s="14">
        <f t="shared" si="31"/>
        <v>42111.762662037036</v>
      </c>
      <c r="M346" s="88">
        <f>Table1[[#This Row],[Data Ended Conversion]]-Table1[[#This Row],[Data Created Conversion]]</f>
        <v>44.126226851847605</v>
      </c>
      <c r="N346" s="6" t="b">
        <v>1</v>
      </c>
      <c r="O346" s="6">
        <v>285</v>
      </c>
      <c r="P346" s="6" t="b">
        <v>1</v>
      </c>
      <c r="Q346" s="6" t="s">
        <v>8269</v>
      </c>
      <c r="R346" s="7">
        <f t="shared" si="32"/>
        <v>1.0208358208955224</v>
      </c>
      <c r="S346" s="8">
        <f t="shared" si="33"/>
        <v>119.99298245614035</v>
      </c>
      <c r="T346" t="str">
        <f t="shared" si="34"/>
        <v>film &amp; video</v>
      </c>
      <c r="U346" t="str">
        <f t="shared" si="35"/>
        <v>documentary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14">
        <f t="shared" si="30"/>
        <v>42144.735995370364</v>
      </c>
      <c r="K347" s="6">
        <v>1429569590</v>
      </c>
      <c r="L347" s="14">
        <f t="shared" si="31"/>
        <v>42114.735995370364</v>
      </c>
      <c r="M347" s="88">
        <f>Table1[[#This Row],[Data Ended Conversion]]-Table1[[#This Row],[Data Created Conversion]]</f>
        <v>30</v>
      </c>
      <c r="N347" s="6" t="b">
        <v>1</v>
      </c>
      <c r="O347" s="6">
        <v>179</v>
      </c>
      <c r="P347" s="6" t="b">
        <v>1</v>
      </c>
      <c r="Q347" s="6" t="s">
        <v>8269</v>
      </c>
      <c r="R347" s="7">
        <f t="shared" si="32"/>
        <v>1.2327586206896552</v>
      </c>
      <c r="S347" s="8">
        <f t="shared" si="33"/>
        <v>99.860335195530723</v>
      </c>
      <c r="T347" t="str">
        <f t="shared" si="34"/>
        <v>film &amp; video</v>
      </c>
      <c r="U347" t="str">
        <f t="shared" si="35"/>
        <v>documentary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14">
        <f t="shared" si="30"/>
        <v>42291.291909722226</v>
      </c>
      <c r="K348" s="6">
        <v>1442232021</v>
      </c>
      <c r="L348" s="14">
        <f t="shared" si="31"/>
        <v>42261.291909722226</v>
      </c>
      <c r="M348" s="88">
        <f>Table1[[#This Row],[Data Ended Conversion]]-Table1[[#This Row],[Data Created Conversion]]</f>
        <v>30</v>
      </c>
      <c r="N348" s="6" t="b">
        <v>1</v>
      </c>
      <c r="O348" s="6">
        <v>188</v>
      </c>
      <c r="P348" s="6" t="b">
        <v>1</v>
      </c>
      <c r="Q348" s="6" t="s">
        <v>8269</v>
      </c>
      <c r="R348" s="7">
        <f t="shared" si="32"/>
        <v>1.7028880000000002</v>
      </c>
      <c r="S348" s="8">
        <f t="shared" si="33"/>
        <v>90.579148936170213</v>
      </c>
      <c r="T348" t="str">
        <f t="shared" si="34"/>
        <v>film &amp; video</v>
      </c>
      <c r="U348" t="str">
        <f t="shared" si="35"/>
        <v>documentary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14">
        <f t="shared" si="30"/>
        <v>42322.32880787037</v>
      </c>
      <c r="K349" s="6">
        <v>1444910009</v>
      </c>
      <c r="L349" s="14">
        <f t="shared" si="31"/>
        <v>42292.287141203698</v>
      </c>
      <c r="M349" s="88">
        <f>Table1[[#This Row],[Data Ended Conversion]]-Table1[[#This Row],[Data Created Conversion]]</f>
        <v>30.041666666671517</v>
      </c>
      <c r="N349" s="6" t="b">
        <v>1</v>
      </c>
      <c r="O349" s="6">
        <v>379</v>
      </c>
      <c r="P349" s="6" t="b">
        <v>1</v>
      </c>
      <c r="Q349" s="6" t="s">
        <v>8269</v>
      </c>
      <c r="R349" s="7">
        <f t="shared" si="32"/>
        <v>1.1159049999999999</v>
      </c>
      <c r="S349" s="8">
        <f t="shared" si="33"/>
        <v>117.77361477572559</v>
      </c>
      <c r="T349" t="str">
        <f t="shared" si="34"/>
        <v>film &amp; video</v>
      </c>
      <c r="U349" t="str">
        <f t="shared" si="35"/>
        <v>documentary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14">
        <f t="shared" si="30"/>
        <v>42237.378657407404</v>
      </c>
      <c r="K350" s="6">
        <v>1437573916</v>
      </c>
      <c r="L350" s="14">
        <f t="shared" si="31"/>
        <v>42207.378657407404</v>
      </c>
      <c r="M350" s="88">
        <f>Table1[[#This Row],[Data Ended Conversion]]-Table1[[#This Row],[Data Created Conversion]]</f>
        <v>30</v>
      </c>
      <c r="N350" s="6" t="b">
        <v>1</v>
      </c>
      <c r="O350" s="6">
        <v>119</v>
      </c>
      <c r="P350" s="6" t="b">
        <v>1</v>
      </c>
      <c r="Q350" s="6" t="s">
        <v>8269</v>
      </c>
      <c r="R350" s="7">
        <f t="shared" si="32"/>
        <v>1.03</v>
      </c>
      <c r="S350" s="8">
        <f t="shared" si="33"/>
        <v>86.554621848739501</v>
      </c>
      <c r="T350" t="str">
        <f t="shared" si="34"/>
        <v>film &amp; video</v>
      </c>
      <c r="U350" t="str">
        <f t="shared" si="35"/>
        <v>documentary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14">
        <f t="shared" si="30"/>
        <v>42790.290601851848</v>
      </c>
      <c r="K351" s="6">
        <v>1485345508</v>
      </c>
      <c r="L351" s="14">
        <f t="shared" si="31"/>
        <v>42760.290601851848</v>
      </c>
      <c r="M351" s="88">
        <f>Table1[[#This Row],[Data Ended Conversion]]-Table1[[#This Row],[Data Created Conversion]]</f>
        <v>30</v>
      </c>
      <c r="N351" s="6" t="b">
        <v>1</v>
      </c>
      <c r="O351" s="6">
        <v>167</v>
      </c>
      <c r="P351" s="6" t="b">
        <v>1</v>
      </c>
      <c r="Q351" s="6" t="s">
        <v>8269</v>
      </c>
      <c r="R351" s="7">
        <f t="shared" si="32"/>
        <v>1.0663570159857905</v>
      </c>
      <c r="S351" s="8">
        <f t="shared" si="33"/>
        <v>71.899281437125751</v>
      </c>
      <c r="T351" t="str">
        <f t="shared" si="34"/>
        <v>film &amp; video</v>
      </c>
      <c r="U351" t="str">
        <f t="shared" si="35"/>
        <v>documentary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14">
        <f t="shared" si="30"/>
        <v>42623.957638888889</v>
      </c>
      <c r="K352" s="6">
        <v>1470274509</v>
      </c>
      <c r="L352" s="14">
        <f t="shared" si="31"/>
        <v>42585.857743055552</v>
      </c>
      <c r="M352" s="88">
        <f>Table1[[#This Row],[Data Ended Conversion]]-Table1[[#This Row],[Data Created Conversion]]</f>
        <v>38.099895833336632</v>
      </c>
      <c r="N352" s="6" t="b">
        <v>1</v>
      </c>
      <c r="O352" s="6">
        <v>221</v>
      </c>
      <c r="P352" s="6" t="b">
        <v>1</v>
      </c>
      <c r="Q352" s="6" t="s">
        <v>8269</v>
      </c>
      <c r="R352" s="7">
        <f t="shared" si="32"/>
        <v>1.1476</v>
      </c>
      <c r="S352" s="8">
        <f t="shared" si="33"/>
        <v>129.81900452488688</v>
      </c>
      <c r="T352" t="str">
        <f t="shared" si="34"/>
        <v>film &amp; video</v>
      </c>
      <c r="U352" t="str">
        <f t="shared" si="35"/>
        <v>documentary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14">
        <f t="shared" si="30"/>
        <v>42467.714745370373</v>
      </c>
      <c r="K353" s="6">
        <v>1456614554</v>
      </c>
      <c r="L353" s="14">
        <f t="shared" si="31"/>
        <v>42427.75641203703</v>
      </c>
      <c r="M353" s="88">
        <f>Table1[[#This Row],[Data Ended Conversion]]-Table1[[#This Row],[Data Created Conversion]]</f>
        <v>39.958333333343035</v>
      </c>
      <c r="N353" s="6" t="b">
        <v>1</v>
      </c>
      <c r="O353" s="6">
        <v>964</v>
      </c>
      <c r="P353" s="6" t="b">
        <v>1</v>
      </c>
      <c r="Q353" s="6" t="s">
        <v>8269</v>
      </c>
      <c r="R353" s="7">
        <f t="shared" si="32"/>
        <v>1.2734117647058822</v>
      </c>
      <c r="S353" s="8">
        <f t="shared" si="33"/>
        <v>44.912863070539416</v>
      </c>
      <c r="T353" t="str">
        <f t="shared" si="34"/>
        <v>film &amp; video</v>
      </c>
      <c r="U353" t="str">
        <f t="shared" si="35"/>
        <v>documentary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14">
        <f t="shared" si="30"/>
        <v>41919.959120370368</v>
      </c>
      <c r="K354" s="6">
        <v>1410148868</v>
      </c>
      <c r="L354" s="14">
        <f t="shared" si="31"/>
        <v>41889.959120370368</v>
      </c>
      <c r="M354" s="88">
        <f>Table1[[#This Row],[Data Ended Conversion]]-Table1[[#This Row],[Data Created Conversion]]</f>
        <v>30</v>
      </c>
      <c r="N354" s="6" t="b">
        <v>1</v>
      </c>
      <c r="O354" s="6">
        <v>286</v>
      </c>
      <c r="P354" s="6" t="b">
        <v>1</v>
      </c>
      <c r="Q354" s="6" t="s">
        <v>8269</v>
      </c>
      <c r="R354" s="7">
        <f t="shared" si="32"/>
        <v>1.1656</v>
      </c>
      <c r="S354" s="8">
        <f t="shared" si="33"/>
        <v>40.755244755244753</v>
      </c>
      <c r="T354" t="str">
        <f t="shared" si="34"/>
        <v>film &amp; video</v>
      </c>
      <c r="U354" t="str">
        <f t="shared" si="35"/>
        <v>documentary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14">
        <f t="shared" si="30"/>
        <v>42327.625219907401</v>
      </c>
      <c r="K355" s="6">
        <v>1445367619</v>
      </c>
      <c r="L355" s="14">
        <f t="shared" si="31"/>
        <v>42297.583553240744</v>
      </c>
      <c r="M355" s="88">
        <f>Table1[[#This Row],[Data Ended Conversion]]-Table1[[#This Row],[Data Created Conversion]]</f>
        <v>30.041666666656965</v>
      </c>
      <c r="N355" s="6" t="b">
        <v>1</v>
      </c>
      <c r="O355" s="6">
        <v>613</v>
      </c>
      <c r="P355" s="6" t="b">
        <v>1</v>
      </c>
      <c r="Q355" s="6" t="s">
        <v>8269</v>
      </c>
      <c r="R355" s="7">
        <f t="shared" si="32"/>
        <v>1.0861819426615318</v>
      </c>
      <c r="S355" s="8">
        <f t="shared" si="33"/>
        <v>103.52394779771615</v>
      </c>
      <c r="T355" t="str">
        <f t="shared" si="34"/>
        <v>film &amp; video</v>
      </c>
      <c r="U355" t="str">
        <f t="shared" si="35"/>
        <v>documentary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14">
        <f t="shared" si="30"/>
        <v>42468.577789351846</v>
      </c>
      <c r="K356" s="6">
        <v>1457553121</v>
      </c>
      <c r="L356" s="14">
        <f t="shared" si="31"/>
        <v>42438.619456018518</v>
      </c>
      <c r="M356" s="88">
        <f>Table1[[#This Row],[Data Ended Conversion]]-Table1[[#This Row],[Data Created Conversion]]</f>
        <v>29.958333333328483</v>
      </c>
      <c r="N356" s="6" t="b">
        <v>1</v>
      </c>
      <c r="O356" s="6">
        <v>29</v>
      </c>
      <c r="P356" s="6" t="b">
        <v>1</v>
      </c>
      <c r="Q356" s="6" t="s">
        <v>8269</v>
      </c>
      <c r="R356" s="7">
        <f t="shared" si="32"/>
        <v>1.0394285714285714</v>
      </c>
      <c r="S356" s="8">
        <f t="shared" si="33"/>
        <v>125.44827586206897</v>
      </c>
      <c r="T356" t="str">
        <f t="shared" si="34"/>
        <v>film &amp; video</v>
      </c>
      <c r="U356" t="str">
        <f t="shared" si="35"/>
        <v>documentary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14">
        <f t="shared" si="30"/>
        <v>41974.127245370364</v>
      </c>
      <c r="K357" s="6">
        <v>1414738994</v>
      </c>
      <c r="L357" s="14">
        <f t="shared" si="31"/>
        <v>41943.0855787037</v>
      </c>
      <c r="M357" s="88">
        <f>Table1[[#This Row],[Data Ended Conversion]]-Table1[[#This Row],[Data Created Conversion]]</f>
        <v>31.041666666664241</v>
      </c>
      <c r="N357" s="6" t="b">
        <v>1</v>
      </c>
      <c r="O357" s="6">
        <v>165</v>
      </c>
      <c r="P357" s="6" t="b">
        <v>1</v>
      </c>
      <c r="Q357" s="6" t="s">
        <v>8269</v>
      </c>
      <c r="R357" s="7">
        <f t="shared" si="32"/>
        <v>1.1625714285714286</v>
      </c>
      <c r="S357" s="8">
        <f t="shared" si="33"/>
        <v>246.60606060606059</v>
      </c>
      <c r="T357" t="str">
        <f t="shared" si="34"/>
        <v>film &amp; video</v>
      </c>
      <c r="U357" t="str">
        <f t="shared" si="35"/>
        <v>documentary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14">
        <f t="shared" si="30"/>
        <v>42445.553159722222</v>
      </c>
      <c r="K358" s="6">
        <v>1455563793</v>
      </c>
      <c r="L358" s="14">
        <f t="shared" si="31"/>
        <v>42415.594826388886</v>
      </c>
      <c r="M358" s="88">
        <f>Table1[[#This Row],[Data Ended Conversion]]-Table1[[#This Row],[Data Created Conversion]]</f>
        <v>29.958333333335759</v>
      </c>
      <c r="N358" s="6" t="b">
        <v>1</v>
      </c>
      <c r="O358" s="6">
        <v>97</v>
      </c>
      <c r="P358" s="6" t="b">
        <v>1</v>
      </c>
      <c r="Q358" s="6" t="s">
        <v>8269</v>
      </c>
      <c r="R358" s="7">
        <f t="shared" si="32"/>
        <v>1.0269239999999999</v>
      </c>
      <c r="S358" s="8">
        <f t="shared" si="33"/>
        <v>79.401340206185566</v>
      </c>
      <c r="T358" t="str">
        <f t="shared" si="34"/>
        <v>film &amp; video</v>
      </c>
      <c r="U358" t="str">
        <f t="shared" si="35"/>
        <v>documentary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14">
        <f t="shared" si="30"/>
        <v>42118.01385416666</v>
      </c>
      <c r="K359" s="6">
        <v>1426396797</v>
      </c>
      <c r="L359" s="14">
        <f t="shared" si="31"/>
        <v>42078.01385416666</v>
      </c>
      <c r="M359" s="88">
        <f>Table1[[#This Row],[Data Ended Conversion]]-Table1[[#This Row],[Data Created Conversion]]</f>
        <v>40</v>
      </c>
      <c r="N359" s="6" t="b">
        <v>1</v>
      </c>
      <c r="O359" s="6">
        <v>303</v>
      </c>
      <c r="P359" s="6" t="b">
        <v>1</v>
      </c>
      <c r="Q359" s="6" t="s">
        <v>8269</v>
      </c>
      <c r="R359" s="7">
        <f t="shared" si="32"/>
        <v>1.74</v>
      </c>
      <c r="S359" s="8">
        <f t="shared" si="33"/>
        <v>86.138613861386133</v>
      </c>
      <c r="T359" t="str">
        <f t="shared" si="34"/>
        <v>film &amp; video</v>
      </c>
      <c r="U359" t="str">
        <f t="shared" si="35"/>
        <v>documentary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14">
        <f t="shared" si="30"/>
        <v>42536.416666666664</v>
      </c>
      <c r="K360" s="6">
        <v>1463517521</v>
      </c>
      <c r="L360" s="14">
        <f t="shared" si="31"/>
        <v>42507.651863425919</v>
      </c>
      <c r="M360" s="88">
        <f>Table1[[#This Row],[Data Ended Conversion]]-Table1[[#This Row],[Data Created Conversion]]</f>
        <v>28.764803240745096</v>
      </c>
      <c r="N360" s="6" t="b">
        <v>1</v>
      </c>
      <c r="O360" s="6">
        <v>267</v>
      </c>
      <c r="P360" s="6" t="b">
        <v>1</v>
      </c>
      <c r="Q360" s="6" t="s">
        <v>8269</v>
      </c>
      <c r="R360" s="7">
        <f t="shared" si="32"/>
        <v>1.03088</v>
      </c>
      <c r="S360" s="8">
        <f t="shared" si="33"/>
        <v>193.04868913857678</v>
      </c>
      <c r="T360" t="str">
        <f t="shared" si="34"/>
        <v>film &amp; video</v>
      </c>
      <c r="U360" t="str">
        <f t="shared" si="35"/>
        <v>documentary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14">
        <f t="shared" si="30"/>
        <v>41957.008333333331</v>
      </c>
      <c r="K361" s="6">
        <v>1414028490</v>
      </c>
      <c r="L361" s="14">
        <f t="shared" si="31"/>
        <v>41934.862152777772</v>
      </c>
      <c r="M361" s="88">
        <f>Table1[[#This Row],[Data Ended Conversion]]-Table1[[#This Row],[Data Created Conversion]]</f>
        <v>22.146180555559113</v>
      </c>
      <c r="N361" s="6" t="b">
        <v>1</v>
      </c>
      <c r="O361" s="6">
        <v>302</v>
      </c>
      <c r="P361" s="6" t="b">
        <v>1</v>
      </c>
      <c r="Q361" s="6" t="s">
        <v>8269</v>
      </c>
      <c r="R361" s="7">
        <f t="shared" si="32"/>
        <v>1.0485537190082646</v>
      </c>
      <c r="S361" s="8">
        <f t="shared" si="33"/>
        <v>84.023178807947019</v>
      </c>
      <c r="T361" t="str">
        <f t="shared" si="34"/>
        <v>film &amp; video</v>
      </c>
      <c r="U361" t="str">
        <f t="shared" si="35"/>
        <v>documentary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14">
        <f t="shared" si="30"/>
        <v>42207.924305555549</v>
      </c>
      <c r="K362" s="6">
        <v>1433799180</v>
      </c>
      <c r="L362" s="14">
        <f t="shared" si="31"/>
        <v>42163.689583333333</v>
      </c>
      <c r="M362" s="88">
        <f>Table1[[#This Row],[Data Ended Conversion]]-Table1[[#This Row],[Data Created Conversion]]</f>
        <v>44.234722222216078</v>
      </c>
      <c r="N362" s="6" t="b">
        <v>0</v>
      </c>
      <c r="O362" s="6">
        <v>87</v>
      </c>
      <c r="P362" s="6" t="b">
        <v>1</v>
      </c>
      <c r="Q362" s="6" t="s">
        <v>8269</v>
      </c>
      <c r="R362" s="7">
        <f t="shared" si="32"/>
        <v>1.0137499999999999</v>
      </c>
      <c r="S362" s="8">
        <f t="shared" si="33"/>
        <v>139.82758620689654</v>
      </c>
      <c r="T362" t="str">
        <f t="shared" si="34"/>
        <v>film &amp; video</v>
      </c>
      <c r="U362" t="str">
        <f t="shared" si="35"/>
        <v>documentary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14">
        <f t="shared" si="30"/>
        <v>41965.834560185183</v>
      </c>
      <c r="K363" s="6">
        <v>1414108906</v>
      </c>
      <c r="L363" s="14">
        <f t="shared" si="31"/>
        <v>41935.792893518512</v>
      </c>
      <c r="M363" s="88">
        <f>Table1[[#This Row],[Data Ended Conversion]]-Table1[[#This Row],[Data Created Conversion]]</f>
        <v>30.041666666671517</v>
      </c>
      <c r="N363" s="6" t="b">
        <v>0</v>
      </c>
      <c r="O363" s="6">
        <v>354</v>
      </c>
      <c r="P363" s="6" t="b">
        <v>1</v>
      </c>
      <c r="Q363" s="6" t="s">
        <v>8269</v>
      </c>
      <c r="R363" s="7">
        <f t="shared" si="32"/>
        <v>1.1107699999999998</v>
      </c>
      <c r="S363" s="8">
        <f t="shared" si="33"/>
        <v>109.82189265536722</v>
      </c>
      <c r="T363" t="str">
        <f t="shared" si="34"/>
        <v>film &amp; video</v>
      </c>
      <c r="U363" t="str">
        <f t="shared" si="35"/>
        <v>documentary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14">
        <f t="shared" si="30"/>
        <v>41858.791666666664</v>
      </c>
      <c r="K364" s="6">
        <v>1405573391</v>
      </c>
      <c r="L364" s="14">
        <f t="shared" si="31"/>
        <v>41837.002210648148</v>
      </c>
      <c r="M364" s="88">
        <f>Table1[[#This Row],[Data Ended Conversion]]-Table1[[#This Row],[Data Created Conversion]]</f>
        <v>21.789456018515921</v>
      </c>
      <c r="N364" s="6" t="b">
        <v>0</v>
      </c>
      <c r="O364" s="6">
        <v>86</v>
      </c>
      <c r="P364" s="6" t="b">
        <v>1</v>
      </c>
      <c r="Q364" s="6" t="s">
        <v>8269</v>
      </c>
      <c r="R364" s="7">
        <f t="shared" si="32"/>
        <v>1.2415933781686497</v>
      </c>
      <c r="S364" s="8">
        <f t="shared" si="33"/>
        <v>139.53488372093022</v>
      </c>
      <c r="T364" t="str">
        <f t="shared" si="34"/>
        <v>film &amp; video</v>
      </c>
      <c r="U364" t="str">
        <f t="shared" si="35"/>
        <v>documentary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14">
        <f t="shared" si="30"/>
        <v>40300.598611111105</v>
      </c>
      <c r="K365" s="6">
        <v>1268934736</v>
      </c>
      <c r="L365" s="14">
        <f t="shared" si="31"/>
        <v>40255.53629629629</v>
      </c>
      <c r="M365" s="88">
        <f>Table1[[#This Row],[Data Ended Conversion]]-Table1[[#This Row],[Data Created Conversion]]</f>
        <v>45.062314814815181</v>
      </c>
      <c r="N365" s="6" t="b">
        <v>0</v>
      </c>
      <c r="O365" s="6">
        <v>26</v>
      </c>
      <c r="P365" s="6" t="b">
        <v>1</v>
      </c>
      <c r="Q365" s="6" t="s">
        <v>8269</v>
      </c>
      <c r="R365" s="7">
        <f t="shared" si="32"/>
        <v>1.0133333333333334</v>
      </c>
      <c r="S365" s="8">
        <f t="shared" si="33"/>
        <v>347.84615384615387</v>
      </c>
      <c r="T365" t="str">
        <f t="shared" si="34"/>
        <v>film &amp; video</v>
      </c>
      <c r="U365" t="str">
        <f t="shared" si="35"/>
        <v>documentary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14">
        <f t="shared" si="30"/>
        <v>41810.957638888889</v>
      </c>
      <c r="K366" s="6">
        <v>1400704672</v>
      </c>
      <c r="L366" s="14">
        <f t="shared" si="31"/>
        <v>41780.651296296295</v>
      </c>
      <c r="M366" s="88">
        <f>Table1[[#This Row],[Data Ended Conversion]]-Table1[[#This Row],[Data Created Conversion]]</f>
        <v>30.306342592593865</v>
      </c>
      <c r="N366" s="6" t="b">
        <v>0</v>
      </c>
      <c r="O366" s="6">
        <v>113</v>
      </c>
      <c r="P366" s="6" t="b">
        <v>1</v>
      </c>
      <c r="Q366" s="6" t="s">
        <v>8269</v>
      </c>
      <c r="R366" s="7">
        <f t="shared" si="32"/>
        <v>1.1016142857142857</v>
      </c>
      <c r="S366" s="8">
        <f t="shared" si="33"/>
        <v>68.24159292035398</v>
      </c>
      <c r="T366" t="str">
        <f t="shared" si="34"/>
        <v>film &amp; video</v>
      </c>
      <c r="U366" t="str">
        <f t="shared" si="35"/>
        <v>documentary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14">
        <f t="shared" si="30"/>
        <v>41698.398136574069</v>
      </c>
      <c r="K367" s="6">
        <v>1391005999</v>
      </c>
      <c r="L367" s="14">
        <f t="shared" si="31"/>
        <v>41668.398136574069</v>
      </c>
      <c r="M367" s="88">
        <f>Table1[[#This Row],[Data Ended Conversion]]-Table1[[#This Row],[Data Created Conversion]]</f>
        <v>30</v>
      </c>
      <c r="N367" s="6" t="b">
        <v>0</v>
      </c>
      <c r="O367" s="6">
        <v>65</v>
      </c>
      <c r="P367" s="6" t="b">
        <v>1</v>
      </c>
      <c r="Q367" s="6" t="s">
        <v>8269</v>
      </c>
      <c r="R367" s="7">
        <f t="shared" si="32"/>
        <v>1.0397333333333334</v>
      </c>
      <c r="S367" s="8">
        <f t="shared" si="33"/>
        <v>239.93846153846152</v>
      </c>
      <c r="T367" t="str">
        <f t="shared" si="34"/>
        <v>film &amp; video</v>
      </c>
      <c r="U367" t="str">
        <f t="shared" si="35"/>
        <v>documentary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14">
        <f t="shared" si="30"/>
        <v>41049.584699074068</v>
      </c>
      <c r="K368" s="6">
        <v>1334948518</v>
      </c>
      <c r="L368" s="14">
        <f t="shared" si="31"/>
        <v>41019.584699074068</v>
      </c>
      <c r="M368" s="88">
        <f>Table1[[#This Row],[Data Ended Conversion]]-Table1[[#This Row],[Data Created Conversion]]</f>
        <v>30</v>
      </c>
      <c r="N368" s="6" t="b">
        <v>0</v>
      </c>
      <c r="O368" s="6">
        <v>134</v>
      </c>
      <c r="P368" s="6" t="b">
        <v>1</v>
      </c>
      <c r="Q368" s="6" t="s">
        <v>8269</v>
      </c>
      <c r="R368" s="7">
        <f t="shared" si="32"/>
        <v>1.013157894736842</v>
      </c>
      <c r="S368" s="8">
        <f t="shared" si="33"/>
        <v>287.31343283582089</v>
      </c>
      <c r="T368" t="str">
        <f t="shared" si="34"/>
        <v>film &amp; video</v>
      </c>
      <c r="U368" t="str">
        <f t="shared" si="35"/>
        <v>documentary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14">
        <f t="shared" si="30"/>
        <v>41394.999305555553</v>
      </c>
      <c r="K369" s="6">
        <v>1363960278</v>
      </c>
      <c r="L369" s="14">
        <f t="shared" si="31"/>
        <v>41355.368958333333</v>
      </c>
      <c r="M369" s="88">
        <f>Table1[[#This Row],[Data Ended Conversion]]-Table1[[#This Row],[Data Created Conversion]]</f>
        <v>39.630347222220735</v>
      </c>
      <c r="N369" s="6" t="b">
        <v>0</v>
      </c>
      <c r="O369" s="6">
        <v>119</v>
      </c>
      <c r="P369" s="6" t="b">
        <v>1</v>
      </c>
      <c r="Q369" s="6" t="s">
        <v>8269</v>
      </c>
      <c r="R369" s="7">
        <f t="shared" si="32"/>
        <v>1.033501</v>
      </c>
      <c r="S369" s="8">
        <f t="shared" si="33"/>
        <v>86.84882352941176</v>
      </c>
      <c r="T369" t="str">
        <f t="shared" si="34"/>
        <v>film &amp; video</v>
      </c>
      <c r="U369" t="str">
        <f t="shared" si="35"/>
        <v>documentary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14">
        <f t="shared" si="30"/>
        <v>42078.355578703697</v>
      </c>
      <c r="K370" s="6">
        <v>1423405922</v>
      </c>
      <c r="L370" s="14">
        <f t="shared" si="31"/>
        <v>42043.397245370368</v>
      </c>
      <c r="M370" s="88">
        <f>Table1[[#This Row],[Data Ended Conversion]]-Table1[[#This Row],[Data Created Conversion]]</f>
        <v>34.958333333328483</v>
      </c>
      <c r="N370" s="6" t="b">
        <v>0</v>
      </c>
      <c r="O370" s="6">
        <v>159</v>
      </c>
      <c r="P370" s="6" t="b">
        <v>1</v>
      </c>
      <c r="Q370" s="6" t="s">
        <v>8269</v>
      </c>
      <c r="R370" s="7">
        <f t="shared" si="32"/>
        <v>1.04112</v>
      </c>
      <c r="S370" s="8">
        <f t="shared" si="33"/>
        <v>81.84905660377359</v>
      </c>
      <c r="T370" t="str">
        <f t="shared" si="34"/>
        <v>film &amp; video</v>
      </c>
      <c r="U370" t="str">
        <f t="shared" si="35"/>
        <v>documentary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14">
        <f t="shared" si="30"/>
        <v>40923.3433912037</v>
      </c>
      <c r="K371" s="6">
        <v>1324041269</v>
      </c>
      <c r="L371" s="14">
        <f t="shared" si="31"/>
        <v>40893.3433912037</v>
      </c>
      <c r="M371" s="88">
        <f>Table1[[#This Row],[Data Ended Conversion]]-Table1[[#This Row],[Data Created Conversion]]</f>
        <v>30</v>
      </c>
      <c r="N371" s="6" t="b">
        <v>0</v>
      </c>
      <c r="O371" s="6">
        <v>167</v>
      </c>
      <c r="P371" s="6" t="b">
        <v>1</v>
      </c>
      <c r="Q371" s="6" t="s">
        <v>8269</v>
      </c>
      <c r="R371" s="7">
        <f t="shared" si="32"/>
        <v>1.1015569230769231</v>
      </c>
      <c r="S371" s="8">
        <f t="shared" si="33"/>
        <v>42.874970059880241</v>
      </c>
      <c r="T371" t="str">
        <f t="shared" si="34"/>
        <v>film &amp; video</v>
      </c>
      <c r="U371" t="str">
        <f t="shared" si="35"/>
        <v>documentary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14">
        <f t="shared" si="30"/>
        <v>42741.586805555555</v>
      </c>
      <c r="K372" s="6">
        <v>1481137500</v>
      </c>
      <c r="L372" s="14">
        <f t="shared" si="31"/>
        <v>42711.586805555555</v>
      </c>
      <c r="M372" s="88">
        <f>Table1[[#This Row],[Data Ended Conversion]]-Table1[[#This Row],[Data Created Conversion]]</f>
        <v>30</v>
      </c>
      <c r="N372" s="6" t="b">
        <v>0</v>
      </c>
      <c r="O372" s="6">
        <v>43</v>
      </c>
      <c r="P372" s="6" t="b">
        <v>1</v>
      </c>
      <c r="Q372" s="6" t="s">
        <v>8269</v>
      </c>
      <c r="R372" s="7">
        <f t="shared" si="32"/>
        <v>1.2202</v>
      </c>
      <c r="S372" s="8">
        <f t="shared" si="33"/>
        <v>709.41860465116281</v>
      </c>
      <c r="T372" t="str">
        <f t="shared" si="34"/>
        <v>film &amp; video</v>
      </c>
      <c r="U372" t="str">
        <f t="shared" si="35"/>
        <v>documentary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14">
        <f t="shared" si="30"/>
        <v>41306.559479166666</v>
      </c>
      <c r="K373" s="6">
        <v>1355855139</v>
      </c>
      <c r="L373" s="14">
        <f t="shared" si="31"/>
        <v>41261.559479166666</v>
      </c>
      <c r="M373" s="88">
        <f>Table1[[#This Row],[Data Ended Conversion]]-Table1[[#This Row],[Data Created Conversion]]</f>
        <v>45</v>
      </c>
      <c r="N373" s="6" t="b">
        <v>0</v>
      </c>
      <c r="O373" s="6">
        <v>1062</v>
      </c>
      <c r="P373" s="6" t="b">
        <v>1</v>
      </c>
      <c r="Q373" s="6" t="s">
        <v>8269</v>
      </c>
      <c r="R373" s="7">
        <f t="shared" si="32"/>
        <v>1.1416866666666667</v>
      </c>
      <c r="S373" s="8">
        <f t="shared" si="33"/>
        <v>161.25517890772127</v>
      </c>
      <c r="T373" t="str">
        <f t="shared" si="34"/>
        <v>film &amp; video</v>
      </c>
      <c r="U373" t="str">
        <f t="shared" si="35"/>
        <v>documentary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14">
        <f t="shared" si="30"/>
        <v>42465.458333333336</v>
      </c>
      <c r="K374" s="6">
        <v>1456408244</v>
      </c>
      <c r="L374" s="14">
        <f t="shared" si="31"/>
        <v>42425.368564814817</v>
      </c>
      <c r="M374" s="88">
        <f>Table1[[#This Row],[Data Ended Conversion]]-Table1[[#This Row],[Data Created Conversion]]</f>
        <v>40.089768518519122</v>
      </c>
      <c r="N374" s="6" t="b">
        <v>0</v>
      </c>
      <c r="O374" s="6">
        <v>9</v>
      </c>
      <c r="P374" s="6" t="b">
        <v>1</v>
      </c>
      <c r="Q374" s="6" t="s">
        <v>8269</v>
      </c>
      <c r="R374" s="7">
        <f t="shared" si="32"/>
        <v>1.2533333333333334</v>
      </c>
      <c r="S374" s="8">
        <f t="shared" si="33"/>
        <v>41.777777777777779</v>
      </c>
      <c r="T374" t="str">
        <f t="shared" si="34"/>
        <v>film &amp; video</v>
      </c>
      <c r="U374" t="str">
        <f t="shared" si="35"/>
        <v>documentary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14">
        <f t="shared" si="30"/>
        <v>41108.703680555554</v>
      </c>
      <c r="K375" s="6">
        <v>1340056398</v>
      </c>
      <c r="L375" s="14">
        <f t="shared" si="31"/>
        <v>41078.703680555554</v>
      </c>
      <c r="M375" s="88">
        <f>Table1[[#This Row],[Data Ended Conversion]]-Table1[[#This Row],[Data Created Conversion]]</f>
        <v>30</v>
      </c>
      <c r="N375" s="6" t="b">
        <v>0</v>
      </c>
      <c r="O375" s="6">
        <v>89</v>
      </c>
      <c r="P375" s="6" t="b">
        <v>1</v>
      </c>
      <c r="Q375" s="6" t="s">
        <v>8269</v>
      </c>
      <c r="R375" s="7">
        <f t="shared" si="32"/>
        <v>1.0666666666666667</v>
      </c>
      <c r="S375" s="8">
        <f t="shared" si="33"/>
        <v>89.887640449438209</v>
      </c>
      <c r="T375" t="str">
        <f t="shared" si="34"/>
        <v>film &amp; video</v>
      </c>
      <c r="U375" t="str">
        <f t="shared" si="35"/>
        <v>documentary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14">
        <f t="shared" si="30"/>
        <v>40802.680914351848</v>
      </c>
      <c r="K376" s="6">
        <v>1312320031</v>
      </c>
      <c r="L376" s="14">
        <f t="shared" si="31"/>
        <v>40757.680914351848</v>
      </c>
      <c r="M376" s="88">
        <f>Table1[[#This Row],[Data Ended Conversion]]-Table1[[#This Row],[Data Created Conversion]]</f>
        <v>45</v>
      </c>
      <c r="N376" s="6" t="b">
        <v>0</v>
      </c>
      <c r="O376" s="6">
        <v>174</v>
      </c>
      <c r="P376" s="6" t="b">
        <v>1</v>
      </c>
      <c r="Q376" s="6" t="s">
        <v>8269</v>
      </c>
      <c r="R376" s="7">
        <f t="shared" si="32"/>
        <v>1.3065</v>
      </c>
      <c r="S376" s="8">
        <f t="shared" si="33"/>
        <v>45.051724137931032</v>
      </c>
      <c r="T376" t="str">
        <f t="shared" si="34"/>
        <v>film &amp; video</v>
      </c>
      <c r="U376" t="str">
        <f t="shared" si="35"/>
        <v>documentary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14">
        <f t="shared" si="30"/>
        <v>41699.512499999997</v>
      </c>
      <c r="K377" s="6">
        <v>1390088311</v>
      </c>
      <c r="L377" s="14">
        <f t="shared" si="31"/>
        <v>41657.77674768518</v>
      </c>
      <c r="M377" s="88">
        <f>Table1[[#This Row],[Data Ended Conversion]]-Table1[[#This Row],[Data Created Conversion]]</f>
        <v>41.735752314816636</v>
      </c>
      <c r="N377" s="6" t="b">
        <v>0</v>
      </c>
      <c r="O377" s="6">
        <v>14</v>
      </c>
      <c r="P377" s="6" t="b">
        <v>1</v>
      </c>
      <c r="Q377" s="6" t="s">
        <v>8269</v>
      </c>
      <c r="R377" s="7">
        <f t="shared" si="32"/>
        <v>1.2</v>
      </c>
      <c r="S377" s="8">
        <f t="shared" si="33"/>
        <v>42.857142857142854</v>
      </c>
      <c r="T377" t="str">
        <f t="shared" si="34"/>
        <v>film &amp; video</v>
      </c>
      <c r="U377" t="str">
        <f t="shared" si="35"/>
        <v>documentary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14">
        <f t="shared" si="30"/>
        <v>42607.244398148141</v>
      </c>
      <c r="K378" s="6">
        <v>1469443916</v>
      </c>
      <c r="L378" s="14">
        <f t="shared" si="31"/>
        <v>42576.244398148141</v>
      </c>
      <c r="M378" s="88">
        <f>Table1[[#This Row],[Data Ended Conversion]]-Table1[[#This Row],[Data Created Conversion]]</f>
        <v>31</v>
      </c>
      <c r="N378" s="6" t="b">
        <v>0</v>
      </c>
      <c r="O378" s="6">
        <v>48</v>
      </c>
      <c r="P378" s="6" t="b">
        <v>1</v>
      </c>
      <c r="Q378" s="6" t="s">
        <v>8269</v>
      </c>
      <c r="R378" s="7">
        <f t="shared" si="32"/>
        <v>1.0595918367346939</v>
      </c>
      <c r="S378" s="8">
        <f t="shared" si="33"/>
        <v>54.083333333333336</v>
      </c>
      <c r="T378" t="str">
        <f t="shared" si="34"/>
        <v>film &amp; video</v>
      </c>
      <c r="U378" t="str">
        <f t="shared" si="35"/>
        <v>documentary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14">
        <f t="shared" si="30"/>
        <v>42322.084027777775</v>
      </c>
      <c r="K379" s="6">
        <v>1444888868</v>
      </c>
      <c r="L379" s="14">
        <f t="shared" si="31"/>
        <v>42292.042453703696</v>
      </c>
      <c r="M379" s="88">
        <f>Table1[[#This Row],[Data Ended Conversion]]-Table1[[#This Row],[Data Created Conversion]]</f>
        <v>30.041574074079108</v>
      </c>
      <c r="N379" s="6" t="b">
        <v>0</v>
      </c>
      <c r="O379" s="6">
        <v>133</v>
      </c>
      <c r="P379" s="6" t="b">
        <v>1</v>
      </c>
      <c r="Q379" s="6" t="s">
        <v>8269</v>
      </c>
      <c r="R379" s="7">
        <f t="shared" si="32"/>
        <v>1.1439999999999999</v>
      </c>
      <c r="S379" s="8">
        <f t="shared" si="33"/>
        <v>103.21804511278195</v>
      </c>
      <c r="T379" t="str">
        <f t="shared" si="34"/>
        <v>film &amp; video</v>
      </c>
      <c r="U379" t="str">
        <f t="shared" si="35"/>
        <v>documentary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14">
        <f t="shared" si="30"/>
        <v>42394.786111111105</v>
      </c>
      <c r="K380" s="6">
        <v>1451655808</v>
      </c>
      <c r="L380" s="14">
        <f t="shared" si="31"/>
        <v>42370.363518518519</v>
      </c>
      <c r="M380" s="88">
        <f>Table1[[#This Row],[Data Ended Conversion]]-Table1[[#This Row],[Data Created Conversion]]</f>
        <v>24.422592592585715</v>
      </c>
      <c r="N380" s="6" t="b">
        <v>0</v>
      </c>
      <c r="O380" s="6">
        <v>83</v>
      </c>
      <c r="P380" s="6" t="b">
        <v>1</v>
      </c>
      <c r="Q380" s="6" t="s">
        <v>8269</v>
      </c>
      <c r="R380" s="7">
        <f t="shared" si="32"/>
        <v>1.1176666666666666</v>
      </c>
      <c r="S380" s="8">
        <f t="shared" si="33"/>
        <v>40.397590361445786</v>
      </c>
      <c r="T380" t="str">
        <f t="shared" si="34"/>
        <v>film &amp; video</v>
      </c>
      <c r="U380" t="str">
        <f t="shared" si="35"/>
        <v>documentary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14">
        <f t="shared" si="30"/>
        <v>41032.479999999996</v>
      </c>
      <c r="K381" s="6">
        <v>1332174672</v>
      </c>
      <c r="L381" s="14">
        <f t="shared" si="31"/>
        <v>40987.479999999996</v>
      </c>
      <c r="M381" s="88">
        <f>Table1[[#This Row],[Data Ended Conversion]]-Table1[[#This Row],[Data Created Conversion]]</f>
        <v>45</v>
      </c>
      <c r="N381" s="6" t="b">
        <v>0</v>
      </c>
      <c r="O381" s="6">
        <v>149</v>
      </c>
      <c r="P381" s="6" t="b">
        <v>1</v>
      </c>
      <c r="Q381" s="6" t="s">
        <v>8269</v>
      </c>
      <c r="R381" s="7">
        <f t="shared" si="32"/>
        <v>1.1608000000000001</v>
      </c>
      <c r="S381" s="8">
        <f t="shared" si="33"/>
        <v>116.85906040268456</v>
      </c>
      <c r="T381" t="str">
        <f t="shared" si="34"/>
        <v>film &amp; video</v>
      </c>
      <c r="U381" t="str">
        <f t="shared" si="35"/>
        <v>documentary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14">
        <f t="shared" si="30"/>
        <v>42392.511481481481</v>
      </c>
      <c r="K382" s="6">
        <v>1451409392</v>
      </c>
      <c r="L382" s="14">
        <f t="shared" si="31"/>
        <v>42367.511481481481</v>
      </c>
      <c r="M382" s="88">
        <f>Table1[[#This Row],[Data Ended Conversion]]-Table1[[#This Row],[Data Created Conversion]]</f>
        <v>25</v>
      </c>
      <c r="N382" s="6" t="b">
        <v>0</v>
      </c>
      <c r="O382" s="6">
        <v>49</v>
      </c>
      <c r="P382" s="6" t="b">
        <v>1</v>
      </c>
      <c r="Q382" s="6" t="s">
        <v>8269</v>
      </c>
      <c r="R382" s="7">
        <f t="shared" si="32"/>
        <v>1.415</v>
      </c>
      <c r="S382" s="8">
        <f t="shared" si="33"/>
        <v>115.51020408163265</v>
      </c>
      <c r="T382" t="str">
        <f t="shared" si="34"/>
        <v>film &amp; video</v>
      </c>
      <c r="U382" t="str">
        <f t="shared" si="35"/>
        <v>documentary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14">
        <f t="shared" si="30"/>
        <v>41120</v>
      </c>
      <c r="K383" s="6">
        <v>1340642717</v>
      </c>
      <c r="L383" s="14">
        <f t="shared" si="31"/>
        <v>41085.48978009259</v>
      </c>
      <c r="M383" s="88">
        <f>Table1[[#This Row],[Data Ended Conversion]]-Table1[[#This Row],[Data Created Conversion]]</f>
        <v>34.510219907409919</v>
      </c>
      <c r="N383" s="6" t="b">
        <v>0</v>
      </c>
      <c r="O383" s="6">
        <v>251</v>
      </c>
      <c r="P383" s="6" t="b">
        <v>1</v>
      </c>
      <c r="Q383" s="6" t="s">
        <v>8269</v>
      </c>
      <c r="R383" s="7">
        <f t="shared" si="32"/>
        <v>1.0472999999999999</v>
      </c>
      <c r="S383" s="8">
        <f t="shared" si="33"/>
        <v>104.31274900398407</v>
      </c>
      <c r="T383" t="str">
        <f t="shared" si="34"/>
        <v>film &amp; video</v>
      </c>
      <c r="U383" t="str">
        <f t="shared" si="35"/>
        <v>documentary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14">
        <f t="shared" si="30"/>
        <v>41158.501157407409</v>
      </c>
      <c r="K384" s="6">
        <v>1345741300</v>
      </c>
      <c r="L384" s="14">
        <f t="shared" si="31"/>
        <v>41144.501157407409</v>
      </c>
      <c r="M384" s="88">
        <f>Table1[[#This Row],[Data Ended Conversion]]-Table1[[#This Row],[Data Created Conversion]]</f>
        <v>14</v>
      </c>
      <c r="N384" s="6" t="b">
        <v>0</v>
      </c>
      <c r="O384" s="6">
        <v>22</v>
      </c>
      <c r="P384" s="6" t="b">
        <v>1</v>
      </c>
      <c r="Q384" s="6" t="s">
        <v>8269</v>
      </c>
      <c r="R384" s="7">
        <f t="shared" si="32"/>
        <v>2.5583333333333331</v>
      </c>
      <c r="S384" s="8">
        <f t="shared" si="33"/>
        <v>69.772727272727266</v>
      </c>
      <c r="T384" t="str">
        <f t="shared" si="34"/>
        <v>film &amp; video</v>
      </c>
      <c r="U384" t="str">
        <f t="shared" si="35"/>
        <v>documentary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14">
        <f t="shared" si="30"/>
        <v>41777.90924768518</v>
      </c>
      <c r="K385" s="6">
        <v>1398480559</v>
      </c>
      <c r="L385" s="14">
        <f t="shared" si="31"/>
        <v>41754.90924768518</v>
      </c>
      <c r="M385" s="88">
        <f>Table1[[#This Row],[Data Ended Conversion]]-Table1[[#This Row],[Data Created Conversion]]</f>
        <v>23</v>
      </c>
      <c r="N385" s="6" t="b">
        <v>0</v>
      </c>
      <c r="O385" s="6">
        <v>48</v>
      </c>
      <c r="P385" s="6" t="b">
        <v>1</v>
      </c>
      <c r="Q385" s="6" t="s">
        <v>8269</v>
      </c>
      <c r="R385" s="7">
        <f t="shared" si="32"/>
        <v>2.0670670670670672</v>
      </c>
      <c r="S385" s="8">
        <f t="shared" si="33"/>
        <v>43.020833333333336</v>
      </c>
      <c r="T385" t="str">
        <f t="shared" si="34"/>
        <v>film &amp; video</v>
      </c>
      <c r="U385" t="str">
        <f t="shared" si="35"/>
        <v>documentary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14">
        <f t="shared" ref="J386:J449" si="36">(((I386/60)/60)/24)+DATE(1970,1,1)+(-5/24)</f>
        <v>42010.573460648149</v>
      </c>
      <c r="K386" s="6">
        <v>1417977947</v>
      </c>
      <c r="L386" s="14">
        <f t="shared" ref="L386:L449" si="37">(((K386/60)/60)/24)+DATE(1970,1,1)+(-5/24)</f>
        <v>41980.573460648149</v>
      </c>
      <c r="M386" s="88">
        <f>Table1[[#This Row],[Data Ended Conversion]]-Table1[[#This Row],[Data Created Conversion]]</f>
        <v>30</v>
      </c>
      <c r="N386" s="6" t="b">
        <v>0</v>
      </c>
      <c r="O386" s="6">
        <v>383</v>
      </c>
      <c r="P386" s="6" t="b">
        <v>1</v>
      </c>
      <c r="Q386" s="6" t="s">
        <v>8269</v>
      </c>
      <c r="R386" s="7">
        <f t="shared" si="32"/>
        <v>1.1210500000000001</v>
      </c>
      <c r="S386" s="8">
        <f t="shared" si="33"/>
        <v>58.540469973890339</v>
      </c>
      <c r="T386" t="str">
        <f t="shared" si="34"/>
        <v>film &amp; video</v>
      </c>
      <c r="U386" t="str">
        <f t="shared" si="35"/>
        <v>documentary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14">
        <f t="shared" si="36"/>
        <v>41964.41783564815</v>
      </c>
      <c r="K387" s="6">
        <v>1413986501</v>
      </c>
      <c r="L387" s="14">
        <f t="shared" si="37"/>
        <v>41934.376168981478</v>
      </c>
      <c r="M387" s="88">
        <f>Table1[[#This Row],[Data Ended Conversion]]-Table1[[#This Row],[Data Created Conversion]]</f>
        <v>30.041666666671517</v>
      </c>
      <c r="N387" s="6" t="b">
        <v>0</v>
      </c>
      <c r="O387" s="6">
        <v>237</v>
      </c>
      <c r="P387" s="6" t="b">
        <v>1</v>
      </c>
      <c r="Q387" s="6" t="s">
        <v>8269</v>
      </c>
      <c r="R387" s="7">
        <f t="shared" ref="R387:R450" si="38">IFERROR(E387/D387,"-")</f>
        <v>1.05982</v>
      </c>
      <c r="S387" s="8">
        <f t="shared" ref="S387:S450" si="39">IFERROR(E387/O387,"-")</f>
        <v>111.79535864978902</v>
      </c>
      <c r="T387" t="str">
        <f t="shared" ref="T387:T450" si="40">LEFT(Q387,FIND("/",Q387)-1)</f>
        <v>film &amp; video</v>
      </c>
      <c r="U387" t="str">
        <f t="shared" ref="U387:U450" si="41">RIGHT(Q387,LEN(Q387)-FIND("/",Q387))</f>
        <v>documentary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14">
        <f t="shared" si="36"/>
        <v>42226.742951388886</v>
      </c>
      <c r="K388" s="6">
        <v>1437950991</v>
      </c>
      <c r="L388" s="14">
        <f t="shared" si="37"/>
        <v>42211.742951388886</v>
      </c>
      <c r="M388" s="88">
        <f>Table1[[#This Row],[Data Ended Conversion]]-Table1[[#This Row],[Data Created Conversion]]</f>
        <v>15</v>
      </c>
      <c r="N388" s="6" t="b">
        <v>0</v>
      </c>
      <c r="O388" s="6">
        <v>13</v>
      </c>
      <c r="P388" s="6" t="b">
        <v>1</v>
      </c>
      <c r="Q388" s="6" t="s">
        <v>8269</v>
      </c>
      <c r="R388" s="7">
        <f t="shared" si="38"/>
        <v>1.0016666666666667</v>
      </c>
      <c r="S388" s="8">
        <f t="shared" si="39"/>
        <v>46.230769230769234</v>
      </c>
      <c r="T388" t="str">
        <f t="shared" si="40"/>
        <v>film &amp; video</v>
      </c>
      <c r="U388" t="str">
        <f t="shared" si="41"/>
        <v>documentary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14">
        <f t="shared" si="36"/>
        <v>42231.041666666664</v>
      </c>
      <c r="K389" s="6">
        <v>1436976858</v>
      </c>
      <c r="L389" s="14">
        <f t="shared" si="37"/>
        <v>42200.468263888884</v>
      </c>
      <c r="M389" s="88">
        <f>Table1[[#This Row],[Data Ended Conversion]]-Table1[[#This Row],[Data Created Conversion]]</f>
        <v>30.573402777779847</v>
      </c>
      <c r="N389" s="6" t="b">
        <v>0</v>
      </c>
      <c r="O389" s="6">
        <v>562</v>
      </c>
      <c r="P389" s="6" t="b">
        <v>1</v>
      </c>
      <c r="Q389" s="6" t="s">
        <v>8269</v>
      </c>
      <c r="R389" s="7">
        <f t="shared" si="38"/>
        <v>2.1398947368421051</v>
      </c>
      <c r="S389" s="8">
        <f t="shared" si="39"/>
        <v>144.69039145907473</v>
      </c>
      <c r="T389" t="str">
        <f t="shared" si="40"/>
        <v>film &amp; video</v>
      </c>
      <c r="U389" t="str">
        <f t="shared" si="41"/>
        <v>documentary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14">
        <f t="shared" si="36"/>
        <v>42578.867824074077</v>
      </c>
      <c r="K390" s="6">
        <v>1467078580</v>
      </c>
      <c r="L390" s="14">
        <f t="shared" si="37"/>
        <v>42548.867824074077</v>
      </c>
      <c r="M390" s="88">
        <f>Table1[[#This Row],[Data Ended Conversion]]-Table1[[#This Row],[Data Created Conversion]]</f>
        <v>30</v>
      </c>
      <c r="N390" s="6" t="b">
        <v>0</v>
      </c>
      <c r="O390" s="6">
        <v>71</v>
      </c>
      <c r="P390" s="6" t="b">
        <v>1</v>
      </c>
      <c r="Q390" s="6" t="s">
        <v>8269</v>
      </c>
      <c r="R390" s="7">
        <f t="shared" si="38"/>
        <v>1.2616000000000001</v>
      </c>
      <c r="S390" s="8">
        <f t="shared" si="39"/>
        <v>88.845070422535215</v>
      </c>
      <c r="T390" t="str">
        <f t="shared" si="40"/>
        <v>film &amp; video</v>
      </c>
      <c r="U390" t="str">
        <f t="shared" si="41"/>
        <v>documentary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14">
        <f t="shared" si="36"/>
        <v>41705.749305555553</v>
      </c>
      <c r="K391" s="6">
        <v>1391477450</v>
      </c>
      <c r="L391" s="14">
        <f t="shared" si="37"/>
        <v>41673.854745370365</v>
      </c>
      <c r="M391" s="88">
        <f>Table1[[#This Row],[Data Ended Conversion]]-Table1[[#This Row],[Data Created Conversion]]</f>
        <v>31.894560185188311</v>
      </c>
      <c r="N391" s="6" t="b">
        <v>0</v>
      </c>
      <c r="O391" s="6">
        <v>1510</v>
      </c>
      <c r="P391" s="6" t="b">
        <v>1</v>
      </c>
      <c r="Q391" s="6" t="s">
        <v>8269</v>
      </c>
      <c r="R391" s="7">
        <f t="shared" si="38"/>
        <v>1.8153547058823529</v>
      </c>
      <c r="S391" s="8">
        <f t="shared" si="39"/>
        <v>81.75107284768211</v>
      </c>
      <c r="T391" t="str">
        <f t="shared" si="40"/>
        <v>film &amp; video</v>
      </c>
      <c r="U391" t="str">
        <f t="shared" si="41"/>
        <v>documentary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14">
        <f t="shared" si="36"/>
        <v>42131.828379629624</v>
      </c>
      <c r="K392" s="6">
        <v>1429318372</v>
      </c>
      <c r="L392" s="14">
        <f t="shared" si="37"/>
        <v>42111.828379629624</v>
      </c>
      <c r="M392" s="88">
        <f>Table1[[#This Row],[Data Ended Conversion]]-Table1[[#This Row],[Data Created Conversion]]</f>
        <v>20</v>
      </c>
      <c r="N392" s="6" t="b">
        <v>0</v>
      </c>
      <c r="O392" s="6">
        <v>14</v>
      </c>
      <c r="P392" s="6" t="b">
        <v>1</v>
      </c>
      <c r="Q392" s="6" t="s">
        <v>8269</v>
      </c>
      <c r="R392" s="7">
        <f t="shared" si="38"/>
        <v>1</v>
      </c>
      <c r="S392" s="8">
        <f t="shared" si="39"/>
        <v>71.428571428571431</v>
      </c>
      <c r="T392" t="str">
        <f t="shared" si="40"/>
        <v>film &amp; video</v>
      </c>
      <c r="U392" t="str">
        <f t="shared" si="41"/>
        <v>documentary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14">
        <f t="shared" si="36"/>
        <v>40894.832638888889</v>
      </c>
      <c r="K393" s="6">
        <v>1321578051</v>
      </c>
      <c r="L393" s="14">
        <f t="shared" si="37"/>
        <v>40864.833923611113</v>
      </c>
      <c r="M393" s="88">
        <f>Table1[[#This Row],[Data Ended Conversion]]-Table1[[#This Row],[Data Created Conversion]]</f>
        <v>29.998715277775773</v>
      </c>
      <c r="N393" s="6" t="b">
        <v>0</v>
      </c>
      <c r="O393" s="6">
        <v>193</v>
      </c>
      <c r="P393" s="6" t="b">
        <v>1</v>
      </c>
      <c r="Q393" s="6" t="s">
        <v>8269</v>
      </c>
      <c r="R393" s="7">
        <f t="shared" si="38"/>
        <v>1.0061</v>
      </c>
      <c r="S393" s="8">
        <f t="shared" si="39"/>
        <v>104.25906735751295</v>
      </c>
      <c r="T393" t="str">
        <f t="shared" si="40"/>
        <v>film &amp; video</v>
      </c>
      <c r="U393" t="str">
        <f t="shared" si="41"/>
        <v>documentary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14">
        <f t="shared" si="36"/>
        <v>40793.916666666664</v>
      </c>
      <c r="K394" s="6">
        <v>1312823571</v>
      </c>
      <c r="L394" s="14">
        <f t="shared" si="37"/>
        <v>40763.508923611109</v>
      </c>
      <c r="M394" s="88">
        <f>Table1[[#This Row],[Data Ended Conversion]]-Table1[[#This Row],[Data Created Conversion]]</f>
        <v>30.407743055555329</v>
      </c>
      <c r="N394" s="6" t="b">
        <v>0</v>
      </c>
      <c r="O394" s="6">
        <v>206</v>
      </c>
      <c r="P394" s="6" t="b">
        <v>1</v>
      </c>
      <c r="Q394" s="6" t="s">
        <v>8269</v>
      </c>
      <c r="R394" s="7">
        <f t="shared" si="38"/>
        <v>1.009027027027027</v>
      </c>
      <c r="S394" s="8">
        <f t="shared" si="39"/>
        <v>90.616504854368927</v>
      </c>
      <c r="T394" t="str">
        <f t="shared" si="40"/>
        <v>film &amp; video</v>
      </c>
      <c r="U394" t="str">
        <f t="shared" si="41"/>
        <v>documentary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14">
        <f t="shared" si="36"/>
        <v>41557.500601851847</v>
      </c>
      <c r="K395" s="6">
        <v>1378746052</v>
      </c>
      <c r="L395" s="14">
        <f t="shared" si="37"/>
        <v>41526.500601851847</v>
      </c>
      <c r="M395" s="88">
        <f>Table1[[#This Row],[Data Ended Conversion]]-Table1[[#This Row],[Data Created Conversion]]</f>
        <v>31</v>
      </c>
      <c r="N395" s="6" t="b">
        <v>0</v>
      </c>
      <c r="O395" s="6">
        <v>351</v>
      </c>
      <c r="P395" s="6" t="b">
        <v>1</v>
      </c>
      <c r="Q395" s="6" t="s">
        <v>8269</v>
      </c>
      <c r="R395" s="7">
        <f t="shared" si="38"/>
        <v>1.10446</v>
      </c>
      <c r="S395" s="8">
        <f t="shared" si="39"/>
        <v>157.33048433048432</v>
      </c>
      <c r="T395" t="str">
        <f t="shared" si="40"/>
        <v>film &amp; video</v>
      </c>
      <c r="U395" t="str">
        <f t="shared" si="41"/>
        <v>documentary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14">
        <f t="shared" si="36"/>
        <v>42477.568078703705</v>
      </c>
      <c r="K396" s="6">
        <v>1455737882</v>
      </c>
      <c r="L396" s="14">
        <f t="shared" si="37"/>
        <v>42417.60974537037</v>
      </c>
      <c r="M396" s="88">
        <f>Table1[[#This Row],[Data Ended Conversion]]-Table1[[#This Row],[Data Created Conversion]]</f>
        <v>59.958333333335759</v>
      </c>
      <c r="N396" s="6" t="b">
        <v>0</v>
      </c>
      <c r="O396" s="6">
        <v>50</v>
      </c>
      <c r="P396" s="6" t="b">
        <v>1</v>
      </c>
      <c r="Q396" s="6" t="s">
        <v>8269</v>
      </c>
      <c r="R396" s="7">
        <f t="shared" si="38"/>
        <v>1.118936170212766</v>
      </c>
      <c r="S396" s="8">
        <f t="shared" si="39"/>
        <v>105.18</v>
      </c>
      <c r="T396" t="str">
        <f t="shared" si="40"/>
        <v>film &amp; video</v>
      </c>
      <c r="U396" t="str">
        <f t="shared" si="41"/>
        <v>documentary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14">
        <f t="shared" si="36"/>
        <v>41026.688888888886</v>
      </c>
      <c r="K397" s="6">
        <v>1332452960</v>
      </c>
      <c r="L397" s="14">
        <f t="shared" si="37"/>
        <v>40990.700925925921</v>
      </c>
      <c r="M397" s="88">
        <f>Table1[[#This Row],[Data Ended Conversion]]-Table1[[#This Row],[Data Created Conversion]]</f>
        <v>35.987962962964957</v>
      </c>
      <c r="N397" s="6" t="b">
        <v>0</v>
      </c>
      <c r="O397" s="6">
        <v>184</v>
      </c>
      <c r="P397" s="6" t="b">
        <v>1</v>
      </c>
      <c r="Q397" s="6" t="s">
        <v>8269</v>
      </c>
      <c r="R397" s="7">
        <f t="shared" si="38"/>
        <v>1.0804450000000001</v>
      </c>
      <c r="S397" s="8">
        <f t="shared" si="39"/>
        <v>58.719836956521746</v>
      </c>
      <c r="T397" t="str">
        <f t="shared" si="40"/>
        <v>film &amp; video</v>
      </c>
      <c r="U397" t="str">
        <f t="shared" si="41"/>
        <v>documentary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14">
        <f t="shared" si="36"/>
        <v>41097.356550925921</v>
      </c>
      <c r="K398" s="6">
        <v>1340372006</v>
      </c>
      <c r="L398" s="14">
        <f t="shared" si="37"/>
        <v>41082.356550925921</v>
      </c>
      <c r="M398" s="88">
        <f>Table1[[#This Row],[Data Ended Conversion]]-Table1[[#This Row],[Data Created Conversion]]</f>
        <v>15</v>
      </c>
      <c r="N398" s="6" t="b">
        <v>0</v>
      </c>
      <c r="O398" s="6">
        <v>196</v>
      </c>
      <c r="P398" s="6" t="b">
        <v>1</v>
      </c>
      <c r="Q398" s="6" t="s">
        <v>8269</v>
      </c>
      <c r="R398" s="7">
        <f t="shared" si="38"/>
        <v>1.0666666666666667</v>
      </c>
      <c r="S398" s="8">
        <f t="shared" si="39"/>
        <v>81.632653061224488</v>
      </c>
      <c r="T398" t="str">
        <f t="shared" si="40"/>
        <v>film &amp; video</v>
      </c>
      <c r="U398" t="str">
        <f t="shared" si="41"/>
        <v>documentary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14">
        <f t="shared" si="36"/>
        <v>40421.947222222218</v>
      </c>
      <c r="K399" s="6">
        <v>1279651084</v>
      </c>
      <c r="L399" s="14">
        <f t="shared" si="37"/>
        <v>40379.568101851852</v>
      </c>
      <c r="M399" s="88">
        <f>Table1[[#This Row],[Data Ended Conversion]]-Table1[[#This Row],[Data Created Conversion]]</f>
        <v>42.379120370365854</v>
      </c>
      <c r="N399" s="6" t="b">
        <v>0</v>
      </c>
      <c r="O399" s="6">
        <v>229</v>
      </c>
      <c r="P399" s="6" t="b">
        <v>1</v>
      </c>
      <c r="Q399" s="6" t="s">
        <v>8269</v>
      </c>
      <c r="R399" s="7">
        <f t="shared" si="38"/>
        <v>1.0390027322404372</v>
      </c>
      <c r="S399" s="8">
        <f t="shared" si="39"/>
        <v>56.460043668122275</v>
      </c>
      <c r="T399" t="str">
        <f t="shared" si="40"/>
        <v>film &amp; video</v>
      </c>
      <c r="U399" t="str">
        <f t="shared" si="41"/>
        <v>documentary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14">
        <f t="shared" si="36"/>
        <v>42123.584791666661</v>
      </c>
      <c r="K400" s="6">
        <v>1426446126</v>
      </c>
      <c r="L400" s="14">
        <f t="shared" si="37"/>
        <v>42078.584791666661</v>
      </c>
      <c r="M400" s="88">
        <f>Table1[[#This Row],[Data Ended Conversion]]-Table1[[#This Row],[Data Created Conversion]]</f>
        <v>45</v>
      </c>
      <c r="N400" s="6" t="b">
        <v>0</v>
      </c>
      <c r="O400" s="6">
        <v>67</v>
      </c>
      <c r="P400" s="6" t="b">
        <v>1</v>
      </c>
      <c r="Q400" s="6" t="s">
        <v>8269</v>
      </c>
      <c r="R400" s="7">
        <f t="shared" si="38"/>
        <v>1.2516</v>
      </c>
      <c r="S400" s="8">
        <f t="shared" si="39"/>
        <v>140.1044776119403</v>
      </c>
      <c r="T400" t="str">
        <f t="shared" si="40"/>
        <v>film &amp; video</v>
      </c>
      <c r="U400" t="str">
        <f t="shared" si="41"/>
        <v>documentary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14">
        <f t="shared" si="36"/>
        <v>42718.291666666664</v>
      </c>
      <c r="K401" s="6">
        <v>1479070867</v>
      </c>
      <c r="L401" s="14">
        <f t="shared" si="37"/>
        <v>42687.667442129627</v>
      </c>
      <c r="M401" s="88">
        <f>Table1[[#This Row],[Data Ended Conversion]]-Table1[[#This Row],[Data Created Conversion]]</f>
        <v>30.624224537037662</v>
      </c>
      <c r="N401" s="6" t="b">
        <v>0</v>
      </c>
      <c r="O401" s="6">
        <v>95</v>
      </c>
      <c r="P401" s="6" t="b">
        <v>1</v>
      </c>
      <c r="Q401" s="6" t="s">
        <v>8269</v>
      </c>
      <c r="R401" s="7">
        <f t="shared" si="38"/>
        <v>1.0680499999999999</v>
      </c>
      <c r="S401" s="8">
        <f t="shared" si="39"/>
        <v>224.85263157894738</v>
      </c>
      <c r="T401" t="str">
        <f t="shared" si="40"/>
        <v>film &amp; video</v>
      </c>
      <c r="U401" t="str">
        <f t="shared" si="41"/>
        <v>documentary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14">
        <f t="shared" si="36"/>
        <v>41775.9375</v>
      </c>
      <c r="K402" s="6">
        <v>1397661347</v>
      </c>
      <c r="L402" s="14">
        <f t="shared" si="37"/>
        <v>41745.427627314813</v>
      </c>
      <c r="M402" s="88">
        <f>Table1[[#This Row],[Data Ended Conversion]]-Table1[[#This Row],[Data Created Conversion]]</f>
        <v>30.509872685186565</v>
      </c>
      <c r="N402" s="6" t="b">
        <v>0</v>
      </c>
      <c r="O402" s="6">
        <v>62</v>
      </c>
      <c r="P402" s="6" t="b">
        <v>1</v>
      </c>
      <c r="Q402" s="6" t="s">
        <v>8269</v>
      </c>
      <c r="R402" s="7">
        <f t="shared" si="38"/>
        <v>1.1230249999999999</v>
      </c>
      <c r="S402" s="8">
        <f t="shared" si="39"/>
        <v>181.13306451612902</v>
      </c>
      <c r="T402" t="str">
        <f t="shared" si="40"/>
        <v>film &amp; video</v>
      </c>
      <c r="U402" t="str">
        <f t="shared" si="41"/>
        <v>documentary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14">
        <f t="shared" si="36"/>
        <v>40762.633912037032</v>
      </c>
      <c r="K403" s="6">
        <v>1310155970</v>
      </c>
      <c r="L403" s="14">
        <f t="shared" si="37"/>
        <v>40732.633912037032</v>
      </c>
      <c r="M403" s="88">
        <f>Table1[[#This Row],[Data Ended Conversion]]-Table1[[#This Row],[Data Created Conversion]]</f>
        <v>30</v>
      </c>
      <c r="N403" s="6" t="b">
        <v>0</v>
      </c>
      <c r="O403" s="6">
        <v>73</v>
      </c>
      <c r="P403" s="6" t="b">
        <v>1</v>
      </c>
      <c r="Q403" s="6" t="s">
        <v>8269</v>
      </c>
      <c r="R403" s="7">
        <f t="shared" si="38"/>
        <v>1.0381199999999999</v>
      </c>
      <c r="S403" s="8">
        <f t="shared" si="39"/>
        <v>711.04109589041093</v>
      </c>
      <c r="T403" t="str">
        <f t="shared" si="40"/>
        <v>film &amp; video</v>
      </c>
      <c r="U403" t="str">
        <f t="shared" si="41"/>
        <v>documentary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14">
        <f t="shared" si="36"/>
        <v>42313.372881944444</v>
      </c>
      <c r="K404" s="6">
        <v>1444913817</v>
      </c>
      <c r="L404" s="14">
        <f t="shared" si="37"/>
        <v>42292.331215277773</v>
      </c>
      <c r="M404" s="88">
        <f>Table1[[#This Row],[Data Ended Conversion]]-Table1[[#This Row],[Data Created Conversion]]</f>
        <v>21.041666666671517</v>
      </c>
      <c r="N404" s="6" t="b">
        <v>0</v>
      </c>
      <c r="O404" s="6">
        <v>43</v>
      </c>
      <c r="P404" s="6" t="b">
        <v>1</v>
      </c>
      <c r="Q404" s="6" t="s">
        <v>8269</v>
      </c>
      <c r="R404" s="7">
        <f t="shared" si="38"/>
        <v>1.4165000000000001</v>
      </c>
      <c r="S404" s="8">
        <f t="shared" si="39"/>
        <v>65.883720930232556</v>
      </c>
      <c r="T404" t="str">
        <f t="shared" si="40"/>
        <v>film &amp; video</v>
      </c>
      <c r="U404" t="str">
        <f t="shared" si="41"/>
        <v>documentary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14">
        <f t="shared" si="36"/>
        <v>40765.088888888888</v>
      </c>
      <c r="K405" s="6">
        <v>1308900441</v>
      </c>
      <c r="L405" s="14">
        <f t="shared" si="37"/>
        <v>40718.102326388886</v>
      </c>
      <c r="M405" s="88">
        <f>Table1[[#This Row],[Data Ended Conversion]]-Table1[[#This Row],[Data Created Conversion]]</f>
        <v>46.986562500002037</v>
      </c>
      <c r="N405" s="6" t="b">
        <v>0</v>
      </c>
      <c r="O405" s="6">
        <v>70</v>
      </c>
      <c r="P405" s="6" t="b">
        <v>1</v>
      </c>
      <c r="Q405" s="6" t="s">
        <v>8269</v>
      </c>
      <c r="R405" s="7">
        <f t="shared" si="38"/>
        <v>1.0526</v>
      </c>
      <c r="S405" s="8">
        <f t="shared" si="39"/>
        <v>75.185714285714283</v>
      </c>
      <c r="T405" t="str">
        <f t="shared" si="40"/>
        <v>film &amp; video</v>
      </c>
      <c r="U405" t="str">
        <f t="shared" si="41"/>
        <v>documentary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14">
        <f t="shared" si="36"/>
        <v>41675.752777777772</v>
      </c>
      <c r="K406" s="6">
        <v>1389107062</v>
      </c>
      <c r="L406" s="14">
        <f t="shared" si="37"/>
        <v>41646.419699074075</v>
      </c>
      <c r="M406" s="88">
        <f>Table1[[#This Row],[Data Ended Conversion]]-Table1[[#This Row],[Data Created Conversion]]</f>
        <v>29.333078703697538</v>
      </c>
      <c r="N406" s="6" t="b">
        <v>0</v>
      </c>
      <c r="O406" s="6">
        <v>271</v>
      </c>
      <c r="P406" s="6" t="b">
        <v>1</v>
      </c>
      <c r="Q406" s="6" t="s">
        <v>8269</v>
      </c>
      <c r="R406" s="7">
        <f t="shared" si="38"/>
        <v>1.0309142857142857</v>
      </c>
      <c r="S406" s="8">
        <f t="shared" si="39"/>
        <v>133.14391143911439</v>
      </c>
      <c r="T406" t="str">
        <f t="shared" si="40"/>
        <v>film &amp; video</v>
      </c>
      <c r="U406" t="str">
        <f t="shared" si="41"/>
        <v>documentary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14">
        <f t="shared" si="36"/>
        <v>41703.876608796294</v>
      </c>
      <c r="K407" s="6">
        <v>1391479339</v>
      </c>
      <c r="L407" s="14">
        <f t="shared" si="37"/>
        <v>41673.876608796294</v>
      </c>
      <c r="M407" s="88">
        <f>Table1[[#This Row],[Data Ended Conversion]]-Table1[[#This Row],[Data Created Conversion]]</f>
        <v>30</v>
      </c>
      <c r="N407" s="6" t="b">
        <v>0</v>
      </c>
      <c r="O407" s="6">
        <v>55</v>
      </c>
      <c r="P407" s="6" t="b">
        <v>1</v>
      </c>
      <c r="Q407" s="6" t="s">
        <v>8269</v>
      </c>
      <c r="R407" s="7">
        <f t="shared" si="38"/>
        <v>1.0765957446808512</v>
      </c>
      <c r="S407" s="8">
        <f t="shared" si="39"/>
        <v>55.2</v>
      </c>
      <c r="T407" t="str">
        <f t="shared" si="40"/>
        <v>film &amp; video</v>
      </c>
      <c r="U407" t="str">
        <f t="shared" si="41"/>
        <v>documentary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14">
        <f t="shared" si="36"/>
        <v>40672.040972222218</v>
      </c>
      <c r="K408" s="6">
        <v>1301975637</v>
      </c>
      <c r="L408" s="14">
        <f t="shared" si="37"/>
        <v>40637.95413194444</v>
      </c>
      <c r="M408" s="88">
        <f>Table1[[#This Row],[Data Ended Conversion]]-Table1[[#This Row],[Data Created Conversion]]</f>
        <v>34.08684027777781</v>
      </c>
      <c r="N408" s="6" t="b">
        <v>0</v>
      </c>
      <c r="O408" s="6">
        <v>35</v>
      </c>
      <c r="P408" s="6" t="b">
        <v>1</v>
      </c>
      <c r="Q408" s="6" t="s">
        <v>8269</v>
      </c>
      <c r="R408" s="7">
        <f t="shared" si="38"/>
        <v>1.0770464285714285</v>
      </c>
      <c r="S408" s="8">
        <f t="shared" si="39"/>
        <v>86.163714285714292</v>
      </c>
      <c r="T408" t="str">
        <f t="shared" si="40"/>
        <v>film &amp; video</v>
      </c>
      <c r="U408" t="str">
        <f t="shared" si="41"/>
        <v>documentary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14">
        <f t="shared" si="36"/>
        <v>40866.704282407409</v>
      </c>
      <c r="K409" s="6">
        <v>1316552050</v>
      </c>
      <c r="L409" s="14">
        <f t="shared" si="37"/>
        <v>40806.662615740737</v>
      </c>
      <c r="M409" s="88">
        <f>Table1[[#This Row],[Data Ended Conversion]]-Table1[[#This Row],[Data Created Conversion]]</f>
        <v>60.041666666671517</v>
      </c>
      <c r="N409" s="6" t="b">
        <v>0</v>
      </c>
      <c r="O409" s="6">
        <v>22</v>
      </c>
      <c r="P409" s="6" t="b">
        <v>1</v>
      </c>
      <c r="Q409" s="6" t="s">
        <v>8269</v>
      </c>
      <c r="R409" s="7">
        <f t="shared" si="38"/>
        <v>1.0155000000000001</v>
      </c>
      <c r="S409" s="8">
        <f t="shared" si="39"/>
        <v>92.318181818181813</v>
      </c>
      <c r="T409" t="str">
        <f t="shared" si="40"/>
        <v>film &amp; video</v>
      </c>
      <c r="U409" t="str">
        <f t="shared" si="41"/>
        <v>documentary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14">
        <f t="shared" si="36"/>
        <v>41583.569328703699</v>
      </c>
      <c r="K410" s="6">
        <v>1380217190</v>
      </c>
      <c r="L410" s="14">
        <f t="shared" si="37"/>
        <v>41543.527662037035</v>
      </c>
      <c r="M410" s="88">
        <f>Table1[[#This Row],[Data Ended Conversion]]-Table1[[#This Row],[Data Created Conversion]]</f>
        <v>40.041666666664241</v>
      </c>
      <c r="N410" s="6" t="b">
        <v>0</v>
      </c>
      <c r="O410" s="6">
        <v>38</v>
      </c>
      <c r="P410" s="6" t="b">
        <v>1</v>
      </c>
      <c r="Q410" s="6" t="s">
        <v>8269</v>
      </c>
      <c r="R410" s="7">
        <f t="shared" si="38"/>
        <v>1.0143766666666667</v>
      </c>
      <c r="S410" s="8">
        <f t="shared" si="39"/>
        <v>160.16473684210527</v>
      </c>
      <c r="T410" t="str">
        <f t="shared" si="40"/>
        <v>film &amp; video</v>
      </c>
      <c r="U410" t="str">
        <f t="shared" si="41"/>
        <v>documentary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14">
        <f t="shared" si="36"/>
        <v>42573.654444444437</v>
      </c>
      <c r="K411" s="6">
        <v>1466628144</v>
      </c>
      <c r="L411" s="14">
        <f t="shared" si="37"/>
        <v>42543.654444444437</v>
      </c>
      <c r="M411" s="88">
        <f>Table1[[#This Row],[Data Ended Conversion]]-Table1[[#This Row],[Data Created Conversion]]</f>
        <v>30</v>
      </c>
      <c r="N411" s="6" t="b">
        <v>0</v>
      </c>
      <c r="O411" s="6">
        <v>15</v>
      </c>
      <c r="P411" s="6" t="b">
        <v>1</v>
      </c>
      <c r="Q411" s="6" t="s">
        <v>8269</v>
      </c>
      <c r="R411" s="7">
        <f t="shared" si="38"/>
        <v>1.3680000000000001</v>
      </c>
      <c r="S411" s="8">
        <f t="shared" si="39"/>
        <v>45.6</v>
      </c>
      <c r="T411" t="str">
        <f t="shared" si="40"/>
        <v>film &amp; video</v>
      </c>
      <c r="U411" t="str">
        <f t="shared" si="41"/>
        <v>documentary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14">
        <f t="shared" si="36"/>
        <v>42173.77311342593</v>
      </c>
      <c r="K412" s="6">
        <v>1429486397</v>
      </c>
      <c r="L412" s="14">
        <f t="shared" si="37"/>
        <v>42113.77311342593</v>
      </c>
      <c r="M412" s="88">
        <f>Table1[[#This Row],[Data Ended Conversion]]-Table1[[#This Row],[Data Created Conversion]]</f>
        <v>60</v>
      </c>
      <c r="N412" s="6" t="b">
        <v>0</v>
      </c>
      <c r="O412" s="6">
        <v>7</v>
      </c>
      <c r="P412" s="6" t="b">
        <v>1</v>
      </c>
      <c r="Q412" s="6" t="s">
        <v>8269</v>
      </c>
      <c r="R412" s="7">
        <f t="shared" si="38"/>
        <v>1.2829999999999999</v>
      </c>
      <c r="S412" s="8">
        <f t="shared" si="39"/>
        <v>183.28571428571428</v>
      </c>
      <c r="T412" t="str">
        <f t="shared" si="40"/>
        <v>film &amp; video</v>
      </c>
      <c r="U412" t="str">
        <f t="shared" si="41"/>
        <v>documentary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14">
        <f t="shared" si="36"/>
        <v>41630</v>
      </c>
      <c r="K413" s="6">
        <v>1384920804</v>
      </c>
      <c r="L413" s="14">
        <f t="shared" si="37"/>
        <v>41597.967638888884</v>
      </c>
      <c r="M413" s="88">
        <f>Table1[[#This Row],[Data Ended Conversion]]-Table1[[#This Row],[Data Created Conversion]]</f>
        <v>32.032361111116188</v>
      </c>
      <c r="N413" s="6" t="b">
        <v>0</v>
      </c>
      <c r="O413" s="6">
        <v>241</v>
      </c>
      <c r="P413" s="6" t="b">
        <v>1</v>
      </c>
      <c r="Q413" s="6" t="s">
        <v>8269</v>
      </c>
      <c r="R413" s="7">
        <f t="shared" si="38"/>
        <v>1.0105</v>
      </c>
      <c r="S413" s="8">
        <f t="shared" si="39"/>
        <v>125.78838174273859</v>
      </c>
      <c r="T413" t="str">
        <f t="shared" si="40"/>
        <v>film &amp; video</v>
      </c>
      <c r="U413" t="str">
        <f t="shared" si="41"/>
        <v>documentary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14">
        <f t="shared" si="36"/>
        <v>41115.534467592588</v>
      </c>
      <c r="K414" s="6">
        <v>1341856178</v>
      </c>
      <c r="L414" s="14">
        <f t="shared" si="37"/>
        <v>41099.534467592588</v>
      </c>
      <c r="M414" s="88">
        <f>Table1[[#This Row],[Data Ended Conversion]]-Table1[[#This Row],[Data Created Conversion]]</f>
        <v>16</v>
      </c>
      <c r="N414" s="6" t="b">
        <v>0</v>
      </c>
      <c r="O414" s="6">
        <v>55</v>
      </c>
      <c r="P414" s="6" t="b">
        <v>1</v>
      </c>
      <c r="Q414" s="6" t="s">
        <v>8269</v>
      </c>
      <c r="R414" s="7">
        <f t="shared" si="38"/>
        <v>1.2684</v>
      </c>
      <c r="S414" s="8">
        <f t="shared" si="39"/>
        <v>57.654545454545456</v>
      </c>
      <c r="T414" t="str">
        <f t="shared" si="40"/>
        <v>film &amp; video</v>
      </c>
      <c r="U414" t="str">
        <f t="shared" si="41"/>
        <v>documentary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14">
        <f t="shared" si="36"/>
        <v>41109.66910879629</v>
      </c>
      <c r="K415" s="6">
        <v>1340139811</v>
      </c>
      <c r="L415" s="14">
        <f t="shared" si="37"/>
        <v>41079.66910879629</v>
      </c>
      <c r="M415" s="88">
        <f>Table1[[#This Row],[Data Ended Conversion]]-Table1[[#This Row],[Data Created Conversion]]</f>
        <v>30</v>
      </c>
      <c r="N415" s="6" t="b">
        <v>0</v>
      </c>
      <c r="O415" s="6">
        <v>171</v>
      </c>
      <c r="P415" s="6" t="b">
        <v>1</v>
      </c>
      <c r="Q415" s="6" t="s">
        <v>8269</v>
      </c>
      <c r="R415" s="7">
        <f t="shared" si="38"/>
        <v>1.0508593749999999</v>
      </c>
      <c r="S415" s="8">
        <f t="shared" si="39"/>
        <v>78.660818713450297</v>
      </c>
      <c r="T415" t="str">
        <f t="shared" si="40"/>
        <v>film &amp; video</v>
      </c>
      <c r="U415" t="str">
        <f t="shared" si="41"/>
        <v>documentary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14">
        <f t="shared" si="36"/>
        <v>41558.85491898148</v>
      </c>
      <c r="K416" s="6">
        <v>1378949465</v>
      </c>
      <c r="L416" s="14">
        <f t="shared" si="37"/>
        <v>41528.85491898148</v>
      </c>
      <c r="M416" s="88">
        <f>Table1[[#This Row],[Data Ended Conversion]]-Table1[[#This Row],[Data Created Conversion]]</f>
        <v>30</v>
      </c>
      <c r="N416" s="6" t="b">
        <v>0</v>
      </c>
      <c r="O416" s="6">
        <v>208</v>
      </c>
      <c r="P416" s="6" t="b">
        <v>1</v>
      </c>
      <c r="Q416" s="6" t="s">
        <v>8269</v>
      </c>
      <c r="R416" s="7">
        <f t="shared" si="38"/>
        <v>1.0285405405405406</v>
      </c>
      <c r="S416" s="8">
        <f t="shared" si="39"/>
        <v>91.480769230769226</v>
      </c>
      <c r="T416" t="str">
        <f t="shared" si="40"/>
        <v>film &amp; video</v>
      </c>
      <c r="U416" t="str">
        <f t="shared" si="41"/>
        <v>documentary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14">
        <f t="shared" si="36"/>
        <v>41929.291666666664</v>
      </c>
      <c r="K417" s="6">
        <v>1411417602</v>
      </c>
      <c r="L417" s="14">
        <f t="shared" si="37"/>
        <v>41904.643541666665</v>
      </c>
      <c r="M417" s="88">
        <f>Table1[[#This Row],[Data Ended Conversion]]-Table1[[#This Row],[Data Created Conversion]]</f>
        <v>24.648124999999709</v>
      </c>
      <c r="N417" s="6" t="b">
        <v>0</v>
      </c>
      <c r="O417" s="6">
        <v>21</v>
      </c>
      <c r="P417" s="6" t="b">
        <v>1</v>
      </c>
      <c r="Q417" s="6" t="s">
        <v>8269</v>
      </c>
      <c r="R417" s="7">
        <f t="shared" si="38"/>
        <v>1.0214714285714286</v>
      </c>
      <c r="S417" s="8">
        <f t="shared" si="39"/>
        <v>68.09809523809524</v>
      </c>
      <c r="T417" t="str">
        <f t="shared" si="40"/>
        <v>film &amp; video</v>
      </c>
      <c r="U417" t="str">
        <f t="shared" si="41"/>
        <v>documentary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14">
        <f t="shared" si="36"/>
        <v>41678.187858796293</v>
      </c>
      <c r="K418" s="6">
        <v>1389259831</v>
      </c>
      <c r="L418" s="14">
        <f t="shared" si="37"/>
        <v>41648.187858796293</v>
      </c>
      <c r="M418" s="88">
        <f>Table1[[#This Row],[Data Ended Conversion]]-Table1[[#This Row],[Data Created Conversion]]</f>
        <v>30</v>
      </c>
      <c r="N418" s="6" t="b">
        <v>0</v>
      </c>
      <c r="O418" s="6">
        <v>25</v>
      </c>
      <c r="P418" s="6" t="b">
        <v>1</v>
      </c>
      <c r="Q418" s="6" t="s">
        <v>8269</v>
      </c>
      <c r="R418" s="7">
        <f t="shared" si="38"/>
        <v>1.2021700000000002</v>
      </c>
      <c r="S418" s="8">
        <f t="shared" si="39"/>
        <v>48.086800000000004</v>
      </c>
      <c r="T418" t="str">
        <f t="shared" si="40"/>
        <v>film &amp; video</v>
      </c>
      <c r="U418" t="str">
        <f t="shared" si="41"/>
        <v>documentary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14">
        <f t="shared" si="36"/>
        <v>41371.981249999997</v>
      </c>
      <c r="K419" s="6">
        <v>1364426260</v>
      </c>
      <c r="L419" s="14">
        <f t="shared" si="37"/>
        <v>41360.76226851852</v>
      </c>
      <c r="M419" s="88">
        <f>Table1[[#This Row],[Data Ended Conversion]]-Table1[[#This Row],[Data Created Conversion]]</f>
        <v>11.218981481477385</v>
      </c>
      <c r="N419" s="6" t="b">
        <v>0</v>
      </c>
      <c r="O419" s="6">
        <v>52</v>
      </c>
      <c r="P419" s="6" t="b">
        <v>1</v>
      </c>
      <c r="Q419" s="6" t="s">
        <v>8269</v>
      </c>
      <c r="R419" s="7">
        <f t="shared" si="38"/>
        <v>1.0024761904761905</v>
      </c>
      <c r="S419" s="8">
        <f t="shared" si="39"/>
        <v>202.42307692307693</v>
      </c>
      <c r="T419" t="str">
        <f t="shared" si="40"/>
        <v>film &amp; video</v>
      </c>
      <c r="U419" t="str">
        <f t="shared" si="41"/>
        <v>documentary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14">
        <f t="shared" si="36"/>
        <v>42208.07403935185</v>
      </c>
      <c r="K420" s="6">
        <v>1435041997</v>
      </c>
      <c r="L420" s="14">
        <f t="shared" si="37"/>
        <v>42178.07403935185</v>
      </c>
      <c r="M420" s="88">
        <f>Table1[[#This Row],[Data Ended Conversion]]-Table1[[#This Row],[Data Created Conversion]]</f>
        <v>30</v>
      </c>
      <c r="N420" s="6" t="b">
        <v>0</v>
      </c>
      <c r="O420" s="6">
        <v>104</v>
      </c>
      <c r="P420" s="6" t="b">
        <v>1</v>
      </c>
      <c r="Q420" s="6" t="s">
        <v>8269</v>
      </c>
      <c r="R420" s="7">
        <f t="shared" si="38"/>
        <v>1.0063392857142857</v>
      </c>
      <c r="S420" s="8">
        <f t="shared" si="39"/>
        <v>216.75</v>
      </c>
      <c r="T420" t="str">
        <f t="shared" si="40"/>
        <v>film &amp; video</v>
      </c>
      <c r="U420" t="str">
        <f t="shared" si="41"/>
        <v>documentary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14">
        <f t="shared" si="36"/>
        <v>41454.634108796294</v>
      </c>
      <c r="K421" s="6">
        <v>1367352787</v>
      </c>
      <c r="L421" s="14">
        <f t="shared" si="37"/>
        <v>41394.634108796294</v>
      </c>
      <c r="M421" s="88">
        <f>Table1[[#This Row],[Data Ended Conversion]]-Table1[[#This Row],[Data Created Conversion]]</f>
        <v>60</v>
      </c>
      <c r="N421" s="6" t="b">
        <v>0</v>
      </c>
      <c r="O421" s="6">
        <v>73</v>
      </c>
      <c r="P421" s="6" t="b">
        <v>1</v>
      </c>
      <c r="Q421" s="6" t="s">
        <v>8269</v>
      </c>
      <c r="R421" s="7">
        <f t="shared" si="38"/>
        <v>1.004375</v>
      </c>
      <c r="S421" s="8">
        <f t="shared" si="39"/>
        <v>110.06849315068493</v>
      </c>
      <c r="T421" t="str">
        <f t="shared" si="40"/>
        <v>film &amp; video</v>
      </c>
      <c r="U421" t="str">
        <f t="shared" si="41"/>
        <v>documentary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14">
        <f t="shared" si="36"/>
        <v>41711.986469907402</v>
      </c>
      <c r="K422" s="6">
        <v>1392183631</v>
      </c>
      <c r="L422" s="14">
        <f t="shared" si="37"/>
        <v>41682.028136574074</v>
      </c>
      <c r="M422" s="88">
        <f>Table1[[#This Row],[Data Ended Conversion]]-Table1[[#This Row],[Data Created Conversion]]</f>
        <v>29.958333333328483</v>
      </c>
      <c r="N422" s="6" t="b">
        <v>0</v>
      </c>
      <c r="O422" s="6">
        <v>3</v>
      </c>
      <c r="P422" s="6" t="b">
        <v>0</v>
      </c>
      <c r="Q422" s="6" t="s">
        <v>8270</v>
      </c>
      <c r="R422" s="7">
        <f t="shared" si="38"/>
        <v>4.3939393939393936E-3</v>
      </c>
      <c r="S422" s="8">
        <f t="shared" si="39"/>
        <v>4.833333333333333</v>
      </c>
      <c r="T422" t="str">
        <f t="shared" si="40"/>
        <v>film &amp; video</v>
      </c>
      <c r="U422" t="str">
        <f t="shared" si="41"/>
        <v>animation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14">
        <f t="shared" si="36"/>
        <v>42237.283055555548</v>
      </c>
      <c r="K423" s="6">
        <v>1434973656</v>
      </c>
      <c r="L423" s="14">
        <f t="shared" si="37"/>
        <v>42177.283055555548</v>
      </c>
      <c r="M423" s="88">
        <f>Table1[[#This Row],[Data Ended Conversion]]-Table1[[#This Row],[Data Created Conversion]]</f>
        <v>60</v>
      </c>
      <c r="N423" s="6" t="b">
        <v>0</v>
      </c>
      <c r="O423" s="6">
        <v>6</v>
      </c>
      <c r="P423" s="6" t="b">
        <v>0</v>
      </c>
      <c r="Q423" s="6" t="s">
        <v>8270</v>
      </c>
      <c r="R423" s="7">
        <f t="shared" si="38"/>
        <v>2.0066666666666667E-2</v>
      </c>
      <c r="S423" s="8">
        <f t="shared" si="39"/>
        <v>50.166666666666664</v>
      </c>
      <c r="T423" t="str">
        <f t="shared" si="40"/>
        <v>film &amp; video</v>
      </c>
      <c r="U423" t="str">
        <f t="shared" si="41"/>
        <v>animation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14">
        <f t="shared" si="36"/>
        <v>41893.052048611105</v>
      </c>
      <c r="K424" s="6">
        <v>1407824097</v>
      </c>
      <c r="L424" s="14">
        <f t="shared" si="37"/>
        <v>41863.052048611105</v>
      </c>
      <c r="M424" s="88">
        <f>Table1[[#This Row],[Data Ended Conversion]]-Table1[[#This Row],[Data Created Conversion]]</f>
        <v>30</v>
      </c>
      <c r="N424" s="6" t="b">
        <v>0</v>
      </c>
      <c r="O424" s="6">
        <v>12</v>
      </c>
      <c r="P424" s="6" t="b">
        <v>0</v>
      </c>
      <c r="Q424" s="6" t="s">
        <v>8270</v>
      </c>
      <c r="R424" s="7">
        <f t="shared" si="38"/>
        <v>1.0749999999999999E-2</v>
      </c>
      <c r="S424" s="8">
        <f t="shared" si="39"/>
        <v>35.833333333333336</v>
      </c>
      <c r="T424" t="str">
        <f t="shared" si="40"/>
        <v>film &amp; video</v>
      </c>
      <c r="U424" t="str">
        <f t="shared" si="41"/>
        <v>animation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14">
        <f t="shared" si="36"/>
        <v>41430.717939814815</v>
      </c>
      <c r="K425" s="6">
        <v>1367878430</v>
      </c>
      <c r="L425" s="14">
        <f t="shared" si="37"/>
        <v>41400.717939814815</v>
      </c>
      <c r="M425" s="88">
        <f>Table1[[#This Row],[Data Ended Conversion]]-Table1[[#This Row],[Data Created Conversion]]</f>
        <v>30</v>
      </c>
      <c r="N425" s="6" t="b">
        <v>0</v>
      </c>
      <c r="O425" s="6">
        <v>13</v>
      </c>
      <c r="P425" s="6" t="b">
        <v>0</v>
      </c>
      <c r="Q425" s="6" t="s">
        <v>8270</v>
      </c>
      <c r="R425" s="7">
        <f t="shared" si="38"/>
        <v>7.6499999999999997E-3</v>
      </c>
      <c r="S425" s="8">
        <f t="shared" si="39"/>
        <v>11.76923076923077</v>
      </c>
      <c r="T425" t="str">
        <f t="shared" si="40"/>
        <v>film &amp; video</v>
      </c>
      <c r="U425" t="str">
        <f t="shared" si="41"/>
        <v>animation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14">
        <f t="shared" si="36"/>
        <v>40994.126145833332</v>
      </c>
      <c r="K426" s="6">
        <v>1327568499</v>
      </c>
      <c r="L426" s="14">
        <f t="shared" si="37"/>
        <v>40934.167812499996</v>
      </c>
      <c r="M426" s="88">
        <f>Table1[[#This Row],[Data Ended Conversion]]-Table1[[#This Row],[Data Created Conversion]]</f>
        <v>59.958333333335759</v>
      </c>
      <c r="N426" s="6" t="b">
        <v>0</v>
      </c>
      <c r="O426" s="6">
        <v>5</v>
      </c>
      <c r="P426" s="6" t="b">
        <v>0</v>
      </c>
      <c r="Q426" s="6" t="s">
        <v>8270</v>
      </c>
      <c r="R426" s="7">
        <f t="shared" si="38"/>
        <v>6.7966666666666675E-2</v>
      </c>
      <c r="S426" s="8">
        <f t="shared" si="39"/>
        <v>40.78</v>
      </c>
      <c r="T426" t="str">
        <f t="shared" si="40"/>
        <v>film &amp; video</v>
      </c>
      <c r="U426" t="str">
        <f t="shared" si="41"/>
        <v>animation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14">
        <f t="shared" si="36"/>
        <v>42335.694490740738</v>
      </c>
      <c r="K427" s="6">
        <v>1443472804</v>
      </c>
      <c r="L427" s="14">
        <f t="shared" si="37"/>
        <v>42275.652824074066</v>
      </c>
      <c r="M427" s="88">
        <f>Table1[[#This Row],[Data Ended Conversion]]-Table1[[#This Row],[Data Created Conversion]]</f>
        <v>60.041666666671517</v>
      </c>
      <c r="N427" s="6" t="b">
        <v>0</v>
      </c>
      <c r="O427" s="6">
        <v>2</v>
      </c>
      <c r="P427" s="6" t="b">
        <v>0</v>
      </c>
      <c r="Q427" s="6" t="s">
        <v>8270</v>
      </c>
      <c r="R427" s="7">
        <f t="shared" si="38"/>
        <v>1.2E-4</v>
      </c>
      <c r="S427" s="8">
        <f t="shared" si="39"/>
        <v>3</v>
      </c>
      <c r="T427" t="str">
        <f t="shared" si="40"/>
        <v>film &amp; video</v>
      </c>
      <c r="U427" t="str">
        <f t="shared" si="41"/>
        <v>animation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14">
        <f t="shared" si="36"/>
        <v>42430.503634259258</v>
      </c>
      <c r="K428" s="6">
        <v>1454259914</v>
      </c>
      <c r="L428" s="14">
        <f t="shared" si="37"/>
        <v>42400.503634259258</v>
      </c>
      <c r="M428" s="88">
        <f>Table1[[#This Row],[Data Ended Conversion]]-Table1[[#This Row],[Data Created Conversion]]</f>
        <v>30</v>
      </c>
      <c r="N428" s="6" t="b">
        <v>0</v>
      </c>
      <c r="O428" s="6">
        <v>8</v>
      </c>
      <c r="P428" s="6" t="b">
        <v>0</v>
      </c>
      <c r="Q428" s="6" t="s">
        <v>8270</v>
      </c>
      <c r="R428" s="7">
        <f t="shared" si="38"/>
        <v>1.3299999999999999E-2</v>
      </c>
      <c r="S428" s="8">
        <f t="shared" si="39"/>
        <v>16.625</v>
      </c>
      <c r="T428" t="str">
        <f t="shared" si="40"/>
        <v>film &amp; video</v>
      </c>
      <c r="U428" t="str">
        <f t="shared" si="41"/>
        <v>animation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14">
        <f t="shared" si="36"/>
        <v>42299.582638888889</v>
      </c>
      <c r="K429" s="6">
        <v>1444340940</v>
      </c>
      <c r="L429" s="14">
        <f t="shared" si="37"/>
        <v>42285.700694444437</v>
      </c>
      <c r="M429" s="88">
        <f>Table1[[#This Row],[Data Ended Conversion]]-Table1[[#This Row],[Data Created Conversion]]</f>
        <v>13.881944444452529</v>
      </c>
      <c r="N429" s="6" t="b">
        <v>0</v>
      </c>
      <c r="O429" s="6">
        <v>0</v>
      </c>
      <c r="P429" s="6" t="b">
        <v>0</v>
      </c>
      <c r="Q429" s="6" t="s">
        <v>8270</v>
      </c>
      <c r="R429" s="7">
        <f t="shared" si="38"/>
        <v>0</v>
      </c>
      <c r="S429" s="8" t="str">
        <f t="shared" si="39"/>
        <v>-</v>
      </c>
      <c r="T429" t="str">
        <f t="shared" si="40"/>
        <v>film &amp; video</v>
      </c>
      <c r="U429" t="str">
        <f t="shared" si="41"/>
        <v>animation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14">
        <f t="shared" si="36"/>
        <v>41806.708333333328</v>
      </c>
      <c r="K430" s="6">
        <v>1400523845</v>
      </c>
      <c r="L430" s="14">
        <f t="shared" si="37"/>
        <v>41778.558391203704</v>
      </c>
      <c r="M430" s="88">
        <f>Table1[[#This Row],[Data Ended Conversion]]-Table1[[#This Row],[Data Created Conversion]]</f>
        <v>28.149942129624833</v>
      </c>
      <c r="N430" s="6" t="b">
        <v>0</v>
      </c>
      <c r="O430" s="6">
        <v>13</v>
      </c>
      <c r="P430" s="6" t="b">
        <v>0</v>
      </c>
      <c r="Q430" s="6" t="s">
        <v>8270</v>
      </c>
      <c r="R430" s="7">
        <f t="shared" si="38"/>
        <v>5.6333333333333332E-2</v>
      </c>
      <c r="S430" s="8">
        <f t="shared" si="39"/>
        <v>52</v>
      </c>
      <c r="T430" t="str">
        <f t="shared" si="40"/>
        <v>film &amp; video</v>
      </c>
      <c r="U430" t="str">
        <f t="shared" si="41"/>
        <v>animation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14">
        <f t="shared" si="36"/>
        <v>40143.999305555553</v>
      </c>
      <c r="K431" s="6">
        <v>1252964282</v>
      </c>
      <c r="L431" s="14">
        <f t="shared" si="37"/>
        <v>40070.693078703705</v>
      </c>
      <c r="M431" s="88">
        <f>Table1[[#This Row],[Data Ended Conversion]]-Table1[[#This Row],[Data Created Conversion]]</f>
        <v>73.306226851847896</v>
      </c>
      <c r="N431" s="6" t="b">
        <v>0</v>
      </c>
      <c r="O431" s="6">
        <v>0</v>
      </c>
      <c r="P431" s="6" t="b">
        <v>0</v>
      </c>
      <c r="Q431" s="6" t="s">
        <v>8270</v>
      </c>
      <c r="R431" s="7">
        <f t="shared" si="38"/>
        <v>0</v>
      </c>
      <c r="S431" s="8" t="str">
        <f t="shared" si="39"/>
        <v>-</v>
      </c>
      <c r="T431" t="str">
        <f t="shared" si="40"/>
        <v>film &amp; video</v>
      </c>
      <c r="U431" t="str">
        <f t="shared" si="41"/>
        <v>animation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14">
        <f t="shared" si="36"/>
        <v>41527.898923611108</v>
      </c>
      <c r="K432" s="6">
        <v>1377570867</v>
      </c>
      <c r="L432" s="14">
        <f t="shared" si="37"/>
        <v>41512.898923611108</v>
      </c>
      <c r="M432" s="88">
        <f>Table1[[#This Row],[Data Ended Conversion]]-Table1[[#This Row],[Data Created Conversion]]</f>
        <v>15</v>
      </c>
      <c r="N432" s="6" t="b">
        <v>0</v>
      </c>
      <c r="O432" s="6">
        <v>5</v>
      </c>
      <c r="P432" s="6" t="b">
        <v>0</v>
      </c>
      <c r="Q432" s="6" t="s">
        <v>8270</v>
      </c>
      <c r="R432" s="7">
        <f t="shared" si="38"/>
        <v>2.4E-2</v>
      </c>
      <c r="S432" s="8">
        <f t="shared" si="39"/>
        <v>4.8</v>
      </c>
      <c r="T432" t="str">
        <f t="shared" si="40"/>
        <v>film &amp; video</v>
      </c>
      <c r="U432" t="str">
        <f t="shared" si="41"/>
        <v>animation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14">
        <f t="shared" si="36"/>
        <v>42556.662997685176</v>
      </c>
      <c r="K433" s="6">
        <v>1465160083</v>
      </c>
      <c r="L433" s="14">
        <f t="shared" si="37"/>
        <v>42526.662997685176</v>
      </c>
      <c r="M433" s="88">
        <f>Table1[[#This Row],[Data Ended Conversion]]-Table1[[#This Row],[Data Created Conversion]]</f>
        <v>30</v>
      </c>
      <c r="N433" s="6" t="b">
        <v>0</v>
      </c>
      <c r="O433" s="6">
        <v>8</v>
      </c>
      <c r="P433" s="6" t="b">
        <v>0</v>
      </c>
      <c r="Q433" s="6" t="s">
        <v>8270</v>
      </c>
      <c r="R433" s="7">
        <f t="shared" si="38"/>
        <v>0.13833333333333334</v>
      </c>
      <c r="S433" s="8">
        <f t="shared" si="39"/>
        <v>51.875</v>
      </c>
      <c r="T433" t="str">
        <f t="shared" si="40"/>
        <v>film &amp; video</v>
      </c>
      <c r="U433" t="str">
        <f t="shared" si="41"/>
        <v>animation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14">
        <f t="shared" si="36"/>
        <v>42298.51829861111</v>
      </c>
      <c r="K434" s="6">
        <v>1440264381</v>
      </c>
      <c r="L434" s="14">
        <f t="shared" si="37"/>
        <v>42238.51829861111</v>
      </c>
      <c r="M434" s="88">
        <f>Table1[[#This Row],[Data Ended Conversion]]-Table1[[#This Row],[Data Created Conversion]]</f>
        <v>60</v>
      </c>
      <c r="N434" s="6" t="b">
        <v>0</v>
      </c>
      <c r="O434" s="6">
        <v>8</v>
      </c>
      <c r="P434" s="6" t="b">
        <v>0</v>
      </c>
      <c r="Q434" s="6" t="s">
        <v>8270</v>
      </c>
      <c r="R434" s="7">
        <f t="shared" si="38"/>
        <v>9.5000000000000001E-2</v>
      </c>
      <c r="S434" s="8">
        <f t="shared" si="39"/>
        <v>71.25</v>
      </c>
      <c r="T434" t="str">
        <f t="shared" si="40"/>
        <v>film &amp; video</v>
      </c>
      <c r="U434" t="str">
        <f t="shared" si="41"/>
        <v>animation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14">
        <f t="shared" si="36"/>
        <v>42288.42155092593</v>
      </c>
      <c r="K435" s="6">
        <v>1439392022</v>
      </c>
      <c r="L435" s="14">
        <f t="shared" si="37"/>
        <v>42228.42155092593</v>
      </c>
      <c r="M435" s="88">
        <f>Table1[[#This Row],[Data Ended Conversion]]-Table1[[#This Row],[Data Created Conversion]]</f>
        <v>60</v>
      </c>
      <c r="N435" s="6" t="b">
        <v>0</v>
      </c>
      <c r="O435" s="6">
        <v>0</v>
      </c>
      <c r="P435" s="6" t="b">
        <v>0</v>
      </c>
      <c r="Q435" s="6" t="s">
        <v>8270</v>
      </c>
      <c r="R435" s="7">
        <f t="shared" si="38"/>
        <v>0</v>
      </c>
      <c r="S435" s="8" t="str">
        <f t="shared" si="39"/>
        <v>-</v>
      </c>
      <c r="T435" t="str">
        <f t="shared" si="40"/>
        <v>film &amp; video</v>
      </c>
      <c r="U435" t="str">
        <f t="shared" si="41"/>
        <v>animation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14">
        <f t="shared" si="36"/>
        <v>41609.667847222219</v>
      </c>
      <c r="K436" s="6">
        <v>1383076902</v>
      </c>
      <c r="L436" s="14">
        <f t="shared" si="37"/>
        <v>41576.626180555555</v>
      </c>
      <c r="M436" s="88">
        <f>Table1[[#This Row],[Data Ended Conversion]]-Table1[[#This Row],[Data Created Conversion]]</f>
        <v>33.041666666664241</v>
      </c>
      <c r="N436" s="6" t="b">
        <v>0</v>
      </c>
      <c r="O436" s="6">
        <v>2</v>
      </c>
      <c r="P436" s="6" t="b">
        <v>0</v>
      </c>
      <c r="Q436" s="6" t="s">
        <v>8270</v>
      </c>
      <c r="R436" s="7">
        <f t="shared" si="38"/>
        <v>0.05</v>
      </c>
      <c r="S436" s="8">
        <f t="shared" si="39"/>
        <v>62.5</v>
      </c>
      <c r="T436" t="str">
        <f t="shared" si="40"/>
        <v>film &amp; video</v>
      </c>
      <c r="U436" t="str">
        <f t="shared" si="41"/>
        <v>animation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14">
        <f t="shared" si="36"/>
        <v>41530.539120370369</v>
      </c>
      <c r="K437" s="6">
        <v>1376502980</v>
      </c>
      <c r="L437" s="14">
        <f t="shared" si="37"/>
        <v>41500.539120370369</v>
      </c>
      <c r="M437" s="88">
        <f>Table1[[#This Row],[Data Ended Conversion]]-Table1[[#This Row],[Data Created Conversion]]</f>
        <v>30</v>
      </c>
      <c r="N437" s="6" t="b">
        <v>0</v>
      </c>
      <c r="O437" s="6">
        <v>3</v>
      </c>
      <c r="P437" s="6" t="b">
        <v>0</v>
      </c>
      <c r="Q437" s="6" t="s">
        <v>8270</v>
      </c>
      <c r="R437" s="7">
        <f t="shared" si="38"/>
        <v>2.7272727272727273E-5</v>
      </c>
      <c r="S437" s="8">
        <f t="shared" si="39"/>
        <v>1</v>
      </c>
      <c r="T437" t="str">
        <f t="shared" si="40"/>
        <v>film &amp; video</v>
      </c>
      <c r="U437" t="str">
        <f t="shared" si="41"/>
        <v>animation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14">
        <f t="shared" si="36"/>
        <v>41486.154085648144</v>
      </c>
      <c r="K438" s="6">
        <v>1372668113</v>
      </c>
      <c r="L438" s="14">
        <f t="shared" si="37"/>
        <v>41456.154085648144</v>
      </c>
      <c r="M438" s="88">
        <f>Table1[[#This Row],[Data Ended Conversion]]-Table1[[#This Row],[Data Created Conversion]]</f>
        <v>30</v>
      </c>
      <c r="N438" s="6" t="b">
        <v>0</v>
      </c>
      <c r="O438" s="6">
        <v>0</v>
      </c>
      <c r="P438" s="6" t="b">
        <v>0</v>
      </c>
      <c r="Q438" s="6" t="s">
        <v>8270</v>
      </c>
      <c r="R438" s="7">
        <f t="shared" si="38"/>
        <v>0</v>
      </c>
      <c r="S438" s="8" t="str">
        <f t="shared" si="39"/>
        <v>-</v>
      </c>
      <c r="T438" t="str">
        <f t="shared" si="40"/>
        <v>film &amp; video</v>
      </c>
      <c r="U438" t="str">
        <f t="shared" si="41"/>
        <v>animation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14">
        <f t="shared" si="36"/>
        <v>42651.110254629624</v>
      </c>
      <c r="K439" s="6">
        <v>1470728326</v>
      </c>
      <c r="L439" s="14">
        <f t="shared" si="37"/>
        <v>42591.110254629624</v>
      </c>
      <c r="M439" s="88">
        <f>Table1[[#This Row],[Data Ended Conversion]]-Table1[[#This Row],[Data Created Conversion]]</f>
        <v>60</v>
      </c>
      <c r="N439" s="6" t="b">
        <v>0</v>
      </c>
      <c r="O439" s="6">
        <v>0</v>
      </c>
      <c r="P439" s="6" t="b">
        <v>0</v>
      </c>
      <c r="Q439" s="6" t="s">
        <v>8270</v>
      </c>
      <c r="R439" s="7">
        <f t="shared" si="38"/>
        <v>0</v>
      </c>
      <c r="S439" s="8" t="str">
        <f t="shared" si="39"/>
        <v>-</v>
      </c>
      <c r="T439" t="str">
        <f t="shared" si="40"/>
        <v>film &amp; video</v>
      </c>
      <c r="U439" t="str">
        <f t="shared" si="41"/>
        <v>animation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14">
        <f t="shared" si="36"/>
        <v>42326.094421296293</v>
      </c>
      <c r="K440" s="6">
        <v>1445235358</v>
      </c>
      <c r="L440" s="14">
        <f t="shared" si="37"/>
        <v>42296.052754629629</v>
      </c>
      <c r="M440" s="88">
        <f>Table1[[#This Row],[Data Ended Conversion]]-Table1[[#This Row],[Data Created Conversion]]</f>
        <v>30.041666666664241</v>
      </c>
      <c r="N440" s="6" t="b">
        <v>0</v>
      </c>
      <c r="O440" s="6">
        <v>11</v>
      </c>
      <c r="P440" s="6" t="b">
        <v>0</v>
      </c>
      <c r="Q440" s="6" t="s">
        <v>8270</v>
      </c>
      <c r="R440" s="7">
        <f t="shared" si="38"/>
        <v>9.3799999999999994E-2</v>
      </c>
      <c r="S440" s="8">
        <f t="shared" si="39"/>
        <v>170.54545454545453</v>
      </c>
      <c r="T440" t="str">
        <f t="shared" si="40"/>
        <v>film &amp; video</v>
      </c>
      <c r="U440" t="str">
        <f t="shared" si="41"/>
        <v>animation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14">
        <f t="shared" si="36"/>
        <v>41929.553449074068</v>
      </c>
      <c r="K441" s="6">
        <v>1412705818</v>
      </c>
      <c r="L441" s="14">
        <f t="shared" si="37"/>
        <v>41919.553449074068</v>
      </c>
      <c r="M441" s="88">
        <f>Table1[[#This Row],[Data Ended Conversion]]-Table1[[#This Row],[Data Created Conversion]]</f>
        <v>10</v>
      </c>
      <c r="N441" s="6" t="b">
        <v>0</v>
      </c>
      <c r="O441" s="6">
        <v>0</v>
      </c>
      <c r="P441" s="6" t="b">
        <v>0</v>
      </c>
      <c r="Q441" s="6" t="s">
        <v>8270</v>
      </c>
      <c r="R441" s="7">
        <f t="shared" si="38"/>
        <v>0</v>
      </c>
      <c r="S441" s="8" t="str">
        <f t="shared" si="39"/>
        <v>-</v>
      </c>
      <c r="T441" t="str">
        <f t="shared" si="40"/>
        <v>film &amp; video</v>
      </c>
      <c r="U441" t="str">
        <f t="shared" si="41"/>
        <v>animation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14">
        <f t="shared" si="36"/>
        <v>42453.735567129632</v>
      </c>
      <c r="K442" s="6">
        <v>1456270753</v>
      </c>
      <c r="L442" s="14">
        <f t="shared" si="37"/>
        <v>42423.777233796289</v>
      </c>
      <c r="M442" s="88">
        <f>Table1[[#This Row],[Data Ended Conversion]]-Table1[[#This Row],[Data Created Conversion]]</f>
        <v>29.958333333343035</v>
      </c>
      <c r="N442" s="6" t="b">
        <v>0</v>
      </c>
      <c r="O442" s="6">
        <v>1</v>
      </c>
      <c r="P442" s="6" t="b">
        <v>0</v>
      </c>
      <c r="Q442" s="6" t="s">
        <v>8270</v>
      </c>
      <c r="R442" s="7">
        <f t="shared" si="38"/>
        <v>1E-3</v>
      </c>
      <c r="S442" s="8">
        <f t="shared" si="39"/>
        <v>5</v>
      </c>
      <c r="T442" t="str">
        <f t="shared" si="40"/>
        <v>film &amp; video</v>
      </c>
      <c r="U442" t="str">
        <f t="shared" si="41"/>
        <v>animation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14">
        <f t="shared" si="36"/>
        <v>41580.585601851846</v>
      </c>
      <c r="K443" s="6">
        <v>1380826996</v>
      </c>
      <c r="L443" s="14">
        <f t="shared" si="37"/>
        <v>41550.585601851846</v>
      </c>
      <c r="M443" s="88">
        <f>Table1[[#This Row],[Data Ended Conversion]]-Table1[[#This Row],[Data Created Conversion]]</f>
        <v>30</v>
      </c>
      <c r="N443" s="6" t="b">
        <v>0</v>
      </c>
      <c r="O443" s="6">
        <v>0</v>
      </c>
      <c r="P443" s="6" t="b">
        <v>0</v>
      </c>
      <c r="Q443" s="6" t="s">
        <v>8270</v>
      </c>
      <c r="R443" s="7">
        <f t="shared" si="38"/>
        <v>0</v>
      </c>
      <c r="S443" s="8" t="str">
        <f t="shared" si="39"/>
        <v>-</v>
      </c>
      <c r="T443" t="str">
        <f t="shared" si="40"/>
        <v>film &amp; video</v>
      </c>
      <c r="U443" t="str">
        <f t="shared" si="41"/>
        <v>animation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14">
        <f t="shared" si="36"/>
        <v>42054.680358796293</v>
      </c>
      <c r="K444" s="6">
        <v>1421788783</v>
      </c>
      <c r="L444" s="14">
        <f t="shared" si="37"/>
        <v>42024.680358796293</v>
      </c>
      <c r="M444" s="88">
        <f>Table1[[#This Row],[Data Ended Conversion]]-Table1[[#This Row],[Data Created Conversion]]</f>
        <v>30</v>
      </c>
      <c r="N444" s="6" t="b">
        <v>0</v>
      </c>
      <c r="O444" s="6">
        <v>17</v>
      </c>
      <c r="P444" s="6" t="b">
        <v>0</v>
      </c>
      <c r="Q444" s="6" t="s">
        <v>8270</v>
      </c>
      <c r="R444" s="7">
        <f t="shared" si="38"/>
        <v>0.39358823529411763</v>
      </c>
      <c r="S444" s="8">
        <f t="shared" si="39"/>
        <v>393.58823529411762</v>
      </c>
      <c r="T444" t="str">
        <f t="shared" si="40"/>
        <v>film &amp; video</v>
      </c>
      <c r="U444" t="str">
        <f t="shared" si="41"/>
        <v>animation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14">
        <f t="shared" si="36"/>
        <v>41679.806724537033</v>
      </c>
      <c r="K445" s="6">
        <v>1389399701</v>
      </c>
      <c r="L445" s="14">
        <f t="shared" si="37"/>
        <v>41649.806724537033</v>
      </c>
      <c r="M445" s="88">
        <f>Table1[[#This Row],[Data Ended Conversion]]-Table1[[#This Row],[Data Created Conversion]]</f>
        <v>30</v>
      </c>
      <c r="N445" s="6" t="b">
        <v>0</v>
      </c>
      <c r="O445" s="6">
        <v>2</v>
      </c>
      <c r="P445" s="6" t="b">
        <v>0</v>
      </c>
      <c r="Q445" s="6" t="s">
        <v>8270</v>
      </c>
      <c r="R445" s="7">
        <f t="shared" si="38"/>
        <v>1E-3</v>
      </c>
      <c r="S445" s="8">
        <f t="shared" si="39"/>
        <v>5</v>
      </c>
      <c r="T445" t="str">
        <f t="shared" si="40"/>
        <v>film &amp; video</v>
      </c>
      <c r="U445" t="str">
        <f t="shared" si="41"/>
        <v>animation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14">
        <f t="shared" si="36"/>
        <v>40954.69862268518</v>
      </c>
      <c r="K446" s="6">
        <v>1324158361</v>
      </c>
      <c r="L446" s="14">
        <f t="shared" si="37"/>
        <v>40894.69862268518</v>
      </c>
      <c r="M446" s="88">
        <f>Table1[[#This Row],[Data Ended Conversion]]-Table1[[#This Row],[Data Created Conversion]]</f>
        <v>60</v>
      </c>
      <c r="N446" s="6" t="b">
        <v>0</v>
      </c>
      <c r="O446" s="6">
        <v>1</v>
      </c>
      <c r="P446" s="6" t="b">
        <v>0</v>
      </c>
      <c r="Q446" s="6" t="s">
        <v>8270</v>
      </c>
      <c r="R446" s="7">
        <f t="shared" si="38"/>
        <v>0.05</v>
      </c>
      <c r="S446" s="8">
        <f t="shared" si="39"/>
        <v>50</v>
      </c>
      <c r="T446" t="str">
        <f t="shared" si="40"/>
        <v>film &amp; video</v>
      </c>
      <c r="U446" t="str">
        <f t="shared" si="41"/>
        <v>animation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14">
        <f t="shared" si="36"/>
        <v>42145.127025462956</v>
      </c>
      <c r="K447" s="6">
        <v>1430899375</v>
      </c>
      <c r="L447" s="14">
        <f t="shared" si="37"/>
        <v>42130.127025462956</v>
      </c>
      <c r="M447" s="88">
        <f>Table1[[#This Row],[Data Ended Conversion]]-Table1[[#This Row],[Data Created Conversion]]</f>
        <v>15</v>
      </c>
      <c r="N447" s="6" t="b">
        <v>0</v>
      </c>
      <c r="O447" s="6">
        <v>2</v>
      </c>
      <c r="P447" s="6" t="b">
        <v>0</v>
      </c>
      <c r="Q447" s="6" t="s">
        <v>8270</v>
      </c>
      <c r="R447" s="7">
        <f t="shared" si="38"/>
        <v>3.3333333333333335E-5</v>
      </c>
      <c r="S447" s="8">
        <f t="shared" si="39"/>
        <v>1</v>
      </c>
      <c r="T447" t="str">
        <f t="shared" si="40"/>
        <v>film &amp; video</v>
      </c>
      <c r="U447" t="str">
        <f t="shared" si="41"/>
        <v>animation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14">
        <f t="shared" si="36"/>
        <v>42066.875231481477</v>
      </c>
      <c r="K448" s="6">
        <v>1422842420</v>
      </c>
      <c r="L448" s="14">
        <f t="shared" si="37"/>
        <v>42036.875231481477</v>
      </c>
      <c r="M448" s="88">
        <f>Table1[[#This Row],[Data Ended Conversion]]-Table1[[#This Row],[Data Created Conversion]]</f>
        <v>30</v>
      </c>
      <c r="N448" s="6" t="b">
        <v>0</v>
      </c>
      <c r="O448" s="6">
        <v>16</v>
      </c>
      <c r="P448" s="6" t="b">
        <v>0</v>
      </c>
      <c r="Q448" s="6" t="s">
        <v>8270</v>
      </c>
      <c r="R448" s="7">
        <f t="shared" si="38"/>
        <v>7.2952380952380949E-2</v>
      </c>
      <c r="S448" s="8">
        <f t="shared" si="39"/>
        <v>47.875</v>
      </c>
      <c r="T448" t="str">
        <f t="shared" si="40"/>
        <v>film &amp; video</v>
      </c>
      <c r="U448" t="str">
        <f t="shared" si="41"/>
        <v>animation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14">
        <f t="shared" si="36"/>
        <v>41356.305127314808</v>
      </c>
      <c r="K449" s="6">
        <v>1361884763</v>
      </c>
      <c r="L449" s="14">
        <f t="shared" si="37"/>
        <v>41331.34679398148</v>
      </c>
      <c r="M449" s="88">
        <f>Table1[[#This Row],[Data Ended Conversion]]-Table1[[#This Row],[Data Created Conversion]]</f>
        <v>24.958333333328483</v>
      </c>
      <c r="N449" s="6" t="b">
        <v>0</v>
      </c>
      <c r="O449" s="6">
        <v>1</v>
      </c>
      <c r="P449" s="6" t="b">
        <v>0</v>
      </c>
      <c r="Q449" s="6" t="s">
        <v>8270</v>
      </c>
      <c r="R449" s="7">
        <f t="shared" si="38"/>
        <v>1.6666666666666666E-4</v>
      </c>
      <c r="S449" s="8">
        <f t="shared" si="39"/>
        <v>5</v>
      </c>
      <c r="T449" t="str">
        <f t="shared" si="40"/>
        <v>film &amp; video</v>
      </c>
      <c r="U449" t="str">
        <f t="shared" si="41"/>
        <v>animation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14">
        <f t="shared" ref="J450:J513" si="42">(((I450/60)/60)/24)+DATE(1970,1,1)+(-5/24)</f>
        <v>41773.549710648142</v>
      </c>
      <c r="K450" s="6">
        <v>1398363095</v>
      </c>
      <c r="L450" s="14">
        <f t="shared" ref="L450:L513" si="43">(((K450/60)/60)/24)+DATE(1970,1,1)+(-5/24)</f>
        <v>41753.549710648142</v>
      </c>
      <c r="M450" s="88">
        <f>Table1[[#This Row],[Data Ended Conversion]]-Table1[[#This Row],[Data Created Conversion]]</f>
        <v>20</v>
      </c>
      <c r="N450" s="6" t="b">
        <v>0</v>
      </c>
      <c r="O450" s="6">
        <v>4</v>
      </c>
      <c r="P450" s="6" t="b">
        <v>0</v>
      </c>
      <c r="Q450" s="6" t="s">
        <v>8270</v>
      </c>
      <c r="R450" s="7">
        <f t="shared" si="38"/>
        <v>3.2804E-2</v>
      </c>
      <c r="S450" s="8">
        <f t="shared" si="39"/>
        <v>20.502500000000001</v>
      </c>
      <c r="T450" t="str">
        <f t="shared" si="40"/>
        <v>film &amp; video</v>
      </c>
      <c r="U450" t="str">
        <f t="shared" si="41"/>
        <v>animation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14">
        <f t="shared" si="42"/>
        <v>41564.359780092593</v>
      </c>
      <c r="K451" s="6">
        <v>1379425085</v>
      </c>
      <c r="L451" s="14">
        <f t="shared" si="43"/>
        <v>41534.359780092593</v>
      </c>
      <c r="M451" s="88">
        <f>Table1[[#This Row],[Data Ended Conversion]]-Table1[[#This Row],[Data Created Conversion]]</f>
        <v>30</v>
      </c>
      <c r="N451" s="6" t="b">
        <v>0</v>
      </c>
      <c r="O451" s="6">
        <v>5</v>
      </c>
      <c r="P451" s="6" t="b">
        <v>0</v>
      </c>
      <c r="Q451" s="6" t="s">
        <v>8270</v>
      </c>
      <c r="R451" s="7">
        <f t="shared" ref="R451:R514" si="44">IFERROR(E451/D451,"-")</f>
        <v>2.2499999999999999E-2</v>
      </c>
      <c r="S451" s="8">
        <f t="shared" ref="S451:S514" si="45">IFERROR(E451/O451,"-")</f>
        <v>9</v>
      </c>
      <c r="T451" t="str">
        <f t="shared" ref="T451:T514" si="46">LEFT(Q451,FIND("/",Q451)-1)</f>
        <v>film &amp; video</v>
      </c>
      <c r="U451" t="str">
        <f t="shared" ref="U451:U514" si="47">RIGHT(Q451,LEN(Q451)-FIND("/",Q451))</f>
        <v>animation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14">
        <f t="shared" si="42"/>
        <v>41684.73842592592</v>
      </c>
      <c r="K452" s="6">
        <v>1389825800</v>
      </c>
      <c r="L452" s="14">
        <f t="shared" si="43"/>
        <v>41654.73842592592</v>
      </c>
      <c r="M452" s="88">
        <f>Table1[[#This Row],[Data Ended Conversion]]-Table1[[#This Row],[Data Created Conversion]]</f>
        <v>30</v>
      </c>
      <c r="N452" s="6" t="b">
        <v>0</v>
      </c>
      <c r="O452" s="6">
        <v>7</v>
      </c>
      <c r="P452" s="6" t="b">
        <v>0</v>
      </c>
      <c r="Q452" s="6" t="s">
        <v>8270</v>
      </c>
      <c r="R452" s="7">
        <f t="shared" si="44"/>
        <v>7.92E-3</v>
      </c>
      <c r="S452" s="8">
        <f t="shared" si="45"/>
        <v>56.571428571428569</v>
      </c>
      <c r="T452" t="str">
        <f t="shared" si="46"/>
        <v>film &amp; video</v>
      </c>
      <c r="U452" t="str">
        <f t="shared" si="47"/>
        <v>animation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14">
        <f t="shared" si="42"/>
        <v>41664.506840277776</v>
      </c>
      <c r="K453" s="6">
        <v>1388077791</v>
      </c>
      <c r="L453" s="14">
        <f t="shared" si="43"/>
        <v>41634.506840277776</v>
      </c>
      <c r="M453" s="88">
        <f>Table1[[#This Row],[Data Ended Conversion]]-Table1[[#This Row],[Data Created Conversion]]</f>
        <v>30</v>
      </c>
      <c r="N453" s="6" t="b">
        <v>0</v>
      </c>
      <c r="O453" s="6">
        <v>0</v>
      </c>
      <c r="P453" s="6" t="b">
        <v>0</v>
      </c>
      <c r="Q453" s="6" t="s">
        <v>8270</v>
      </c>
      <c r="R453" s="7">
        <f t="shared" si="44"/>
        <v>0</v>
      </c>
      <c r="S453" s="8" t="str">
        <f t="shared" si="45"/>
        <v>-</v>
      </c>
      <c r="T453" t="str">
        <f t="shared" si="46"/>
        <v>film &amp; video</v>
      </c>
      <c r="U453" t="str">
        <f t="shared" si="47"/>
        <v>animation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14">
        <f t="shared" si="42"/>
        <v>42137.495543981473</v>
      </c>
      <c r="K454" s="6">
        <v>1428944015</v>
      </c>
      <c r="L454" s="14">
        <f t="shared" si="43"/>
        <v>42107.495543981473</v>
      </c>
      <c r="M454" s="88">
        <f>Table1[[#This Row],[Data Ended Conversion]]-Table1[[#This Row],[Data Created Conversion]]</f>
        <v>30</v>
      </c>
      <c r="N454" s="6" t="b">
        <v>0</v>
      </c>
      <c r="O454" s="6">
        <v>12</v>
      </c>
      <c r="P454" s="6" t="b">
        <v>0</v>
      </c>
      <c r="Q454" s="6" t="s">
        <v>8270</v>
      </c>
      <c r="R454" s="7">
        <f t="shared" si="44"/>
        <v>0.64</v>
      </c>
      <c r="S454" s="8">
        <f t="shared" si="45"/>
        <v>40</v>
      </c>
      <c r="T454" t="str">
        <f t="shared" si="46"/>
        <v>film &amp; video</v>
      </c>
      <c r="U454" t="str">
        <f t="shared" si="47"/>
        <v>animation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14">
        <f t="shared" si="42"/>
        <v>42054.616655092592</v>
      </c>
      <c r="K455" s="6">
        <v>1422992879</v>
      </c>
      <c r="L455" s="14">
        <f t="shared" si="43"/>
        <v>42038.616655092592</v>
      </c>
      <c r="M455" s="88">
        <f>Table1[[#This Row],[Data Ended Conversion]]-Table1[[#This Row],[Data Created Conversion]]</f>
        <v>16</v>
      </c>
      <c r="N455" s="6" t="b">
        <v>0</v>
      </c>
      <c r="O455" s="6">
        <v>2</v>
      </c>
      <c r="P455" s="6" t="b">
        <v>0</v>
      </c>
      <c r="Q455" s="6" t="s">
        <v>8270</v>
      </c>
      <c r="R455" s="7">
        <f t="shared" si="44"/>
        <v>2.740447957839262E-4</v>
      </c>
      <c r="S455" s="8">
        <f t="shared" si="45"/>
        <v>13</v>
      </c>
      <c r="T455" t="str">
        <f t="shared" si="46"/>
        <v>film &amp; video</v>
      </c>
      <c r="U455" t="str">
        <f t="shared" si="47"/>
        <v>animation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14">
        <f t="shared" si="42"/>
        <v>41969.343055555553</v>
      </c>
      <c r="K456" s="6">
        <v>1414343571</v>
      </c>
      <c r="L456" s="14">
        <f t="shared" si="43"/>
        <v>41938.508923611109</v>
      </c>
      <c r="M456" s="88">
        <f>Table1[[#This Row],[Data Ended Conversion]]-Table1[[#This Row],[Data Created Conversion]]</f>
        <v>30.83413194444438</v>
      </c>
      <c r="N456" s="6" t="b">
        <v>0</v>
      </c>
      <c r="O456" s="6">
        <v>5</v>
      </c>
      <c r="P456" s="6" t="b">
        <v>0</v>
      </c>
      <c r="Q456" s="6" t="s">
        <v>8270</v>
      </c>
      <c r="R456" s="7">
        <f t="shared" si="44"/>
        <v>8.2000000000000007E-3</v>
      </c>
      <c r="S456" s="8">
        <f t="shared" si="45"/>
        <v>16.399999999999999</v>
      </c>
      <c r="T456" t="str">
        <f t="shared" si="46"/>
        <v>film &amp; video</v>
      </c>
      <c r="U456" t="str">
        <f t="shared" si="47"/>
        <v>animation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14">
        <f t="shared" si="42"/>
        <v>41015.813194444439</v>
      </c>
      <c r="K457" s="6">
        <v>1330733022</v>
      </c>
      <c r="L457" s="14">
        <f t="shared" si="43"/>
        <v>40970.794236111105</v>
      </c>
      <c r="M457" s="88">
        <f>Table1[[#This Row],[Data Ended Conversion]]-Table1[[#This Row],[Data Created Conversion]]</f>
        <v>45.018958333334012</v>
      </c>
      <c r="N457" s="6" t="b">
        <v>0</v>
      </c>
      <c r="O457" s="6">
        <v>2</v>
      </c>
      <c r="P457" s="6" t="b">
        <v>0</v>
      </c>
      <c r="Q457" s="6" t="s">
        <v>8270</v>
      </c>
      <c r="R457" s="7">
        <f t="shared" si="44"/>
        <v>6.9230769230769226E-4</v>
      </c>
      <c r="S457" s="8">
        <f t="shared" si="45"/>
        <v>22.5</v>
      </c>
      <c r="T457" t="str">
        <f t="shared" si="46"/>
        <v>film &amp; video</v>
      </c>
      <c r="U457" t="str">
        <f t="shared" si="47"/>
        <v>animation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14">
        <f t="shared" si="42"/>
        <v>41568.957638888889</v>
      </c>
      <c r="K458" s="6">
        <v>1380559201</v>
      </c>
      <c r="L458" s="14">
        <f t="shared" si="43"/>
        <v>41547.486122685179</v>
      </c>
      <c r="M458" s="88">
        <f>Table1[[#This Row],[Data Ended Conversion]]-Table1[[#This Row],[Data Created Conversion]]</f>
        <v>21.471516203710053</v>
      </c>
      <c r="N458" s="6" t="b">
        <v>0</v>
      </c>
      <c r="O458" s="6">
        <v>3</v>
      </c>
      <c r="P458" s="6" t="b">
        <v>0</v>
      </c>
      <c r="Q458" s="6" t="s">
        <v>8270</v>
      </c>
      <c r="R458" s="7">
        <f t="shared" si="44"/>
        <v>6.8631863186318634E-3</v>
      </c>
      <c r="S458" s="8">
        <f t="shared" si="45"/>
        <v>20.333333333333332</v>
      </c>
      <c r="T458" t="str">
        <f t="shared" si="46"/>
        <v>film &amp; video</v>
      </c>
      <c r="U458" t="str">
        <f t="shared" si="47"/>
        <v>animation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14">
        <f t="shared" si="42"/>
        <v>41867.559166666666</v>
      </c>
      <c r="K459" s="6">
        <v>1405621512</v>
      </c>
      <c r="L459" s="14">
        <f t="shared" si="43"/>
        <v>41837.559166666666</v>
      </c>
      <c r="M459" s="88">
        <f>Table1[[#This Row],[Data Ended Conversion]]-Table1[[#This Row],[Data Created Conversion]]</f>
        <v>30</v>
      </c>
      <c r="N459" s="6" t="b">
        <v>0</v>
      </c>
      <c r="O459" s="6">
        <v>0</v>
      </c>
      <c r="P459" s="6" t="b">
        <v>0</v>
      </c>
      <c r="Q459" s="6" t="s">
        <v>8270</v>
      </c>
      <c r="R459" s="7">
        <f t="shared" si="44"/>
        <v>0</v>
      </c>
      <c r="S459" s="8" t="str">
        <f t="shared" si="45"/>
        <v>-</v>
      </c>
      <c r="T459" t="str">
        <f t="shared" si="46"/>
        <v>film &amp; video</v>
      </c>
      <c r="U459" t="str">
        <f t="shared" si="47"/>
        <v>animation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14">
        <f t="shared" si="42"/>
        <v>41408.491435185184</v>
      </c>
      <c r="K460" s="6">
        <v>1365958060</v>
      </c>
      <c r="L460" s="14">
        <f t="shared" si="43"/>
        <v>41378.491435185184</v>
      </c>
      <c r="M460" s="88">
        <f>Table1[[#This Row],[Data Ended Conversion]]-Table1[[#This Row],[Data Created Conversion]]</f>
        <v>30</v>
      </c>
      <c r="N460" s="6" t="b">
        <v>0</v>
      </c>
      <c r="O460" s="6">
        <v>49</v>
      </c>
      <c r="P460" s="6" t="b">
        <v>0</v>
      </c>
      <c r="Q460" s="6" t="s">
        <v>8270</v>
      </c>
      <c r="R460" s="7">
        <f t="shared" si="44"/>
        <v>8.2100000000000006E-2</v>
      </c>
      <c r="S460" s="8">
        <f t="shared" si="45"/>
        <v>16.755102040816325</v>
      </c>
      <c r="T460" t="str">
        <f t="shared" si="46"/>
        <v>film &amp; video</v>
      </c>
      <c r="U460" t="str">
        <f t="shared" si="47"/>
        <v>animation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14">
        <f t="shared" si="42"/>
        <v>40860.473692129628</v>
      </c>
      <c r="K461" s="6">
        <v>1316013727</v>
      </c>
      <c r="L461" s="14">
        <f t="shared" si="43"/>
        <v>40800.432025462964</v>
      </c>
      <c r="M461" s="88">
        <f>Table1[[#This Row],[Data Ended Conversion]]-Table1[[#This Row],[Data Created Conversion]]</f>
        <v>60.041666666664241</v>
      </c>
      <c r="N461" s="6" t="b">
        <v>0</v>
      </c>
      <c r="O461" s="6">
        <v>1</v>
      </c>
      <c r="P461" s="6" t="b">
        <v>0</v>
      </c>
      <c r="Q461" s="6" t="s">
        <v>8270</v>
      </c>
      <c r="R461" s="7">
        <f t="shared" si="44"/>
        <v>6.4102564102564103E-4</v>
      </c>
      <c r="S461" s="8">
        <f t="shared" si="45"/>
        <v>25</v>
      </c>
      <c r="T461" t="str">
        <f t="shared" si="46"/>
        <v>film &amp; video</v>
      </c>
      <c r="U461" t="str">
        <f t="shared" si="47"/>
        <v>animation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14">
        <f t="shared" si="42"/>
        <v>41790.958333333328</v>
      </c>
      <c r="K462" s="6">
        <v>1398862875</v>
      </c>
      <c r="L462" s="14">
        <f t="shared" si="43"/>
        <v>41759.334201388883</v>
      </c>
      <c r="M462" s="88">
        <f>Table1[[#This Row],[Data Ended Conversion]]-Table1[[#This Row],[Data Created Conversion]]</f>
        <v>31.624131944445253</v>
      </c>
      <c r="N462" s="6" t="b">
        <v>0</v>
      </c>
      <c r="O462" s="6">
        <v>2</v>
      </c>
      <c r="P462" s="6" t="b">
        <v>0</v>
      </c>
      <c r="Q462" s="6" t="s">
        <v>8270</v>
      </c>
      <c r="R462" s="7">
        <f t="shared" si="44"/>
        <v>2.9411764705882353E-3</v>
      </c>
      <c r="S462" s="8">
        <f t="shared" si="45"/>
        <v>12.5</v>
      </c>
      <c r="T462" t="str">
        <f t="shared" si="46"/>
        <v>film &amp; video</v>
      </c>
      <c r="U462" t="str">
        <f t="shared" si="47"/>
        <v>animation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14">
        <f t="shared" si="42"/>
        <v>41427.638506944444</v>
      </c>
      <c r="K463" s="6">
        <v>1368476367</v>
      </c>
      <c r="L463" s="14">
        <f t="shared" si="43"/>
        <v>41407.638506944444</v>
      </c>
      <c r="M463" s="88">
        <f>Table1[[#This Row],[Data Ended Conversion]]-Table1[[#This Row],[Data Created Conversion]]</f>
        <v>20</v>
      </c>
      <c r="N463" s="6" t="b">
        <v>0</v>
      </c>
      <c r="O463" s="6">
        <v>0</v>
      </c>
      <c r="P463" s="6" t="b">
        <v>0</v>
      </c>
      <c r="Q463" s="6" t="s">
        <v>8270</v>
      </c>
      <c r="R463" s="7">
        <f t="shared" si="44"/>
        <v>0</v>
      </c>
      <c r="S463" s="8" t="str">
        <f t="shared" si="45"/>
        <v>-</v>
      </c>
      <c r="T463" t="str">
        <f t="shared" si="46"/>
        <v>film &amp; video</v>
      </c>
      <c r="U463" t="str">
        <f t="shared" si="47"/>
        <v>animation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14">
        <f t="shared" si="42"/>
        <v>40764.918298611112</v>
      </c>
      <c r="K464" s="6">
        <v>1307761341</v>
      </c>
      <c r="L464" s="14">
        <f t="shared" si="43"/>
        <v>40704.918298611112</v>
      </c>
      <c r="M464" s="88">
        <f>Table1[[#This Row],[Data Ended Conversion]]-Table1[[#This Row],[Data Created Conversion]]</f>
        <v>60</v>
      </c>
      <c r="N464" s="6" t="b">
        <v>0</v>
      </c>
      <c r="O464" s="6">
        <v>0</v>
      </c>
      <c r="P464" s="6" t="b">
        <v>0</v>
      </c>
      <c r="Q464" s="6" t="s">
        <v>8270</v>
      </c>
      <c r="R464" s="7">
        <f t="shared" si="44"/>
        <v>0</v>
      </c>
      <c r="S464" s="8" t="str">
        <f t="shared" si="45"/>
        <v>-</v>
      </c>
      <c r="T464" t="str">
        <f t="shared" si="46"/>
        <v>film &amp; video</v>
      </c>
      <c r="U464" t="str">
        <f t="shared" si="47"/>
        <v>animation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14">
        <f t="shared" si="42"/>
        <v>40810.501770833333</v>
      </c>
      <c r="K465" s="6">
        <v>1311699753</v>
      </c>
      <c r="L465" s="14">
        <f t="shared" si="43"/>
        <v>40750.501770833333</v>
      </c>
      <c r="M465" s="88">
        <f>Table1[[#This Row],[Data Ended Conversion]]-Table1[[#This Row],[Data Created Conversion]]</f>
        <v>60</v>
      </c>
      <c r="N465" s="6" t="b">
        <v>0</v>
      </c>
      <c r="O465" s="6">
        <v>11</v>
      </c>
      <c r="P465" s="6" t="b">
        <v>0</v>
      </c>
      <c r="Q465" s="6" t="s">
        <v>8270</v>
      </c>
      <c r="R465" s="7">
        <f t="shared" si="44"/>
        <v>2.2727272727272728E-2</v>
      </c>
      <c r="S465" s="8">
        <f t="shared" si="45"/>
        <v>113.63636363636364</v>
      </c>
      <c r="T465" t="str">
        <f t="shared" si="46"/>
        <v>film &amp; video</v>
      </c>
      <c r="U465" t="str">
        <f t="shared" si="47"/>
        <v>animation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14">
        <f t="shared" si="42"/>
        <v>42508.640451388892</v>
      </c>
      <c r="K466" s="6">
        <v>1461874935</v>
      </c>
      <c r="L466" s="14">
        <f t="shared" si="43"/>
        <v>42488.640451388892</v>
      </c>
      <c r="M466" s="88">
        <f>Table1[[#This Row],[Data Ended Conversion]]-Table1[[#This Row],[Data Created Conversion]]</f>
        <v>20</v>
      </c>
      <c r="N466" s="6" t="b">
        <v>0</v>
      </c>
      <c r="O466" s="6">
        <v>1</v>
      </c>
      <c r="P466" s="6" t="b">
        <v>0</v>
      </c>
      <c r="Q466" s="6" t="s">
        <v>8270</v>
      </c>
      <c r="R466" s="7">
        <f t="shared" si="44"/>
        <v>9.9009900990099011E-4</v>
      </c>
      <c r="S466" s="8">
        <f t="shared" si="45"/>
        <v>1</v>
      </c>
      <c r="T466" t="str">
        <f t="shared" si="46"/>
        <v>film &amp; video</v>
      </c>
      <c r="U466" t="str">
        <f t="shared" si="47"/>
        <v>animation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14">
        <f t="shared" si="42"/>
        <v>41816.911736111106</v>
      </c>
      <c r="K467" s="6">
        <v>1402455174</v>
      </c>
      <c r="L467" s="14">
        <f t="shared" si="43"/>
        <v>41800.911736111106</v>
      </c>
      <c r="M467" s="88">
        <f>Table1[[#This Row],[Data Ended Conversion]]-Table1[[#This Row],[Data Created Conversion]]</f>
        <v>16</v>
      </c>
      <c r="N467" s="6" t="b">
        <v>0</v>
      </c>
      <c r="O467" s="6">
        <v>8</v>
      </c>
      <c r="P467" s="6" t="b">
        <v>0</v>
      </c>
      <c r="Q467" s="6" t="s">
        <v>8270</v>
      </c>
      <c r="R467" s="7">
        <f t="shared" si="44"/>
        <v>0.26953125</v>
      </c>
      <c r="S467" s="8">
        <f t="shared" si="45"/>
        <v>17.25</v>
      </c>
      <c r="T467" t="str">
        <f t="shared" si="46"/>
        <v>film &amp; video</v>
      </c>
      <c r="U467" t="str">
        <f t="shared" si="47"/>
        <v>animation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14">
        <f t="shared" si="42"/>
        <v>41159.734537037039</v>
      </c>
      <c r="K468" s="6">
        <v>1344465464</v>
      </c>
      <c r="L468" s="14">
        <f t="shared" si="43"/>
        <v>41129.734537037039</v>
      </c>
      <c r="M468" s="88">
        <f>Table1[[#This Row],[Data Ended Conversion]]-Table1[[#This Row],[Data Created Conversion]]</f>
        <v>30</v>
      </c>
      <c r="N468" s="6" t="b">
        <v>0</v>
      </c>
      <c r="O468" s="6">
        <v>5</v>
      </c>
      <c r="P468" s="6" t="b">
        <v>0</v>
      </c>
      <c r="Q468" s="6" t="s">
        <v>8270</v>
      </c>
      <c r="R468" s="7">
        <f t="shared" si="44"/>
        <v>7.6E-3</v>
      </c>
      <c r="S468" s="8">
        <f t="shared" si="45"/>
        <v>15.2</v>
      </c>
      <c r="T468" t="str">
        <f t="shared" si="46"/>
        <v>film &amp; video</v>
      </c>
      <c r="U468" t="str">
        <f t="shared" si="47"/>
        <v>animation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14">
        <f t="shared" si="42"/>
        <v>41180.471458333333</v>
      </c>
      <c r="K469" s="6">
        <v>1344961134</v>
      </c>
      <c r="L469" s="14">
        <f t="shared" si="43"/>
        <v>41135.471458333333</v>
      </c>
      <c r="M469" s="88">
        <f>Table1[[#This Row],[Data Ended Conversion]]-Table1[[#This Row],[Data Created Conversion]]</f>
        <v>45</v>
      </c>
      <c r="N469" s="6" t="b">
        <v>0</v>
      </c>
      <c r="O469" s="6">
        <v>39</v>
      </c>
      <c r="P469" s="6" t="b">
        <v>0</v>
      </c>
      <c r="Q469" s="6" t="s">
        <v>8270</v>
      </c>
      <c r="R469" s="7">
        <f t="shared" si="44"/>
        <v>0.21575</v>
      </c>
      <c r="S469" s="8">
        <f t="shared" si="45"/>
        <v>110.64102564102564</v>
      </c>
      <c r="T469" t="str">
        <f t="shared" si="46"/>
        <v>film &amp; video</v>
      </c>
      <c r="U469" t="str">
        <f t="shared" si="47"/>
        <v>animation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14">
        <f t="shared" si="42"/>
        <v>41100.952141203699</v>
      </c>
      <c r="K470" s="6">
        <v>1336795283</v>
      </c>
      <c r="L470" s="14">
        <f t="shared" si="43"/>
        <v>41040.959293981476</v>
      </c>
      <c r="M470" s="88">
        <f>Table1[[#This Row],[Data Ended Conversion]]-Table1[[#This Row],[Data Created Conversion]]</f>
        <v>59.992847222223645</v>
      </c>
      <c r="N470" s="6" t="b">
        <v>0</v>
      </c>
      <c r="O470" s="6">
        <v>0</v>
      </c>
      <c r="P470" s="6" t="b">
        <v>0</v>
      </c>
      <c r="Q470" s="6" t="s">
        <v>8270</v>
      </c>
      <c r="R470" s="7">
        <f t="shared" si="44"/>
        <v>0</v>
      </c>
      <c r="S470" s="8" t="str">
        <f t="shared" si="45"/>
        <v>-</v>
      </c>
      <c r="T470" t="str">
        <f t="shared" si="46"/>
        <v>film &amp; video</v>
      </c>
      <c r="U470" t="str">
        <f t="shared" si="47"/>
        <v>animation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14">
        <f t="shared" si="42"/>
        <v>41887.781527777777</v>
      </c>
      <c r="K471" s="6">
        <v>1404776724</v>
      </c>
      <c r="L471" s="14">
        <f t="shared" si="43"/>
        <v>41827.781527777777</v>
      </c>
      <c r="M471" s="88">
        <f>Table1[[#This Row],[Data Ended Conversion]]-Table1[[#This Row],[Data Created Conversion]]</f>
        <v>60</v>
      </c>
      <c r="N471" s="6" t="b">
        <v>0</v>
      </c>
      <c r="O471" s="6">
        <v>0</v>
      </c>
      <c r="P471" s="6" t="b">
        <v>0</v>
      </c>
      <c r="Q471" s="6" t="s">
        <v>8270</v>
      </c>
      <c r="R471" s="7">
        <f t="shared" si="44"/>
        <v>0</v>
      </c>
      <c r="S471" s="8" t="str">
        <f t="shared" si="45"/>
        <v>-</v>
      </c>
      <c r="T471" t="str">
        <f t="shared" si="46"/>
        <v>film &amp; video</v>
      </c>
      <c r="U471" t="str">
        <f t="shared" si="47"/>
        <v>animation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14">
        <f t="shared" si="42"/>
        <v>41654.958333333328</v>
      </c>
      <c r="K472" s="6">
        <v>1385524889</v>
      </c>
      <c r="L472" s="14">
        <f t="shared" si="43"/>
        <v>41604.959363425922</v>
      </c>
      <c r="M472" s="88">
        <f>Table1[[#This Row],[Data Ended Conversion]]-Table1[[#This Row],[Data Created Conversion]]</f>
        <v>49.998969907406718</v>
      </c>
      <c r="N472" s="6" t="b">
        <v>0</v>
      </c>
      <c r="O472" s="6">
        <v>2</v>
      </c>
      <c r="P472" s="6" t="b">
        <v>0</v>
      </c>
      <c r="Q472" s="6" t="s">
        <v>8270</v>
      </c>
      <c r="R472" s="7">
        <f t="shared" si="44"/>
        <v>1.0200000000000001E-2</v>
      </c>
      <c r="S472" s="8">
        <f t="shared" si="45"/>
        <v>25.5</v>
      </c>
      <c r="T472" t="str">
        <f t="shared" si="46"/>
        <v>film &amp; video</v>
      </c>
      <c r="U472" t="str">
        <f t="shared" si="47"/>
        <v>animation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14">
        <f t="shared" si="42"/>
        <v>41748.471979166665</v>
      </c>
      <c r="K473" s="6">
        <v>1394039979</v>
      </c>
      <c r="L473" s="14">
        <f t="shared" si="43"/>
        <v>41703.513645833329</v>
      </c>
      <c r="M473" s="88">
        <f>Table1[[#This Row],[Data Ended Conversion]]-Table1[[#This Row],[Data Created Conversion]]</f>
        <v>44.958333333335759</v>
      </c>
      <c r="N473" s="6" t="b">
        <v>0</v>
      </c>
      <c r="O473" s="6">
        <v>170</v>
      </c>
      <c r="P473" s="6" t="b">
        <v>0</v>
      </c>
      <c r="Q473" s="6" t="s">
        <v>8270</v>
      </c>
      <c r="R473" s="7">
        <f t="shared" si="44"/>
        <v>0.11892727272727273</v>
      </c>
      <c r="S473" s="8">
        <f t="shared" si="45"/>
        <v>38.476470588235294</v>
      </c>
      <c r="T473" t="str">
        <f t="shared" si="46"/>
        <v>film &amp; video</v>
      </c>
      <c r="U473" t="str">
        <f t="shared" si="47"/>
        <v>animation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14">
        <f t="shared" si="42"/>
        <v>41874.714328703703</v>
      </c>
      <c r="K474" s="6">
        <v>1406239718</v>
      </c>
      <c r="L474" s="14">
        <f t="shared" si="43"/>
        <v>41844.714328703703</v>
      </c>
      <c r="M474" s="88">
        <f>Table1[[#This Row],[Data Ended Conversion]]-Table1[[#This Row],[Data Created Conversion]]</f>
        <v>30</v>
      </c>
      <c r="N474" s="6" t="b">
        <v>0</v>
      </c>
      <c r="O474" s="6">
        <v>5</v>
      </c>
      <c r="P474" s="6" t="b">
        <v>0</v>
      </c>
      <c r="Q474" s="6" t="s">
        <v>8270</v>
      </c>
      <c r="R474" s="7">
        <f t="shared" si="44"/>
        <v>0.17624999999999999</v>
      </c>
      <c r="S474" s="8">
        <f t="shared" si="45"/>
        <v>28.2</v>
      </c>
      <c r="T474" t="str">
        <f t="shared" si="46"/>
        <v>film &amp; video</v>
      </c>
      <c r="U474" t="str">
        <f t="shared" si="47"/>
        <v>animation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14">
        <f t="shared" si="42"/>
        <v>41899.489803240736</v>
      </c>
      <c r="K475" s="6">
        <v>1408380319</v>
      </c>
      <c r="L475" s="14">
        <f t="shared" si="43"/>
        <v>41869.489803240736</v>
      </c>
      <c r="M475" s="88">
        <f>Table1[[#This Row],[Data Ended Conversion]]-Table1[[#This Row],[Data Created Conversion]]</f>
        <v>30</v>
      </c>
      <c r="N475" s="6" t="b">
        <v>0</v>
      </c>
      <c r="O475" s="6">
        <v>14</v>
      </c>
      <c r="P475" s="6" t="b">
        <v>0</v>
      </c>
      <c r="Q475" s="6" t="s">
        <v>8270</v>
      </c>
      <c r="R475" s="7">
        <f t="shared" si="44"/>
        <v>2.87E-2</v>
      </c>
      <c r="S475" s="8">
        <f t="shared" si="45"/>
        <v>61.5</v>
      </c>
      <c r="T475" t="str">
        <f t="shared" si="46"/>
        <v>film &amp; video</v>
      </c>
      <c r="U475" t="str">
        <f t="shared" si="47"/>
        <v>animation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14">
        <f t="shared" si="42"/>
        <v>42783.120706018519</v>
      </c>
      <c r="K476" s="6">
        <v>1484726029</v>
      </c>
      <c r="L476" s="14">
        <f t="shared" si="43"/>
        <v>42753.120706018519</v>
      </c>
      <c r="M476" s="88">
        <f>Table1[[#This Row],[Data Ended Conversion]]-Table1[[#This Row],[Data Created Conversion]]</f>
        <v>30</v>
      </c>
      <c r="N476" s="6" t="b">
        <v>0</v>
      </c>
      <c r="O476" s="6">
        <v>1</v>
      </c>
      <c r="P476" s="6" t="b">
        <v>0</v>
      </c>
      <c r="Q476" s="6" t="s">
        <v>8270</v>
      </c>
      <c r="R476" s="7">
        <f t="shared" si="44"/>
        <v>3.0303030303030303E-4</v>
      </c>
      <c r="S476" s="8">
        <f t="shared" si="45"/>
        <v>1</v>
      </c>
      <c r="T476" t="str">
        <f t="shared" si="46"/>
        <v>film &amp; video</v>
      </c>
      <c r="U476" t="str">
        <f t="shared" si="47"/>
        <v>animation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14">
        <f t="shared" si="42"/>
        <v>42129.877812500003</v>
      </c>
      <c r="K477" s="6">
        <v>1428285843</v>
      </c>
      <c r="L477" s="14">
        <f t="shared" si="43"/>
        <v>42099.877812500003</v>
      </c>
      <c r="M477" s="88">
        <f>Table1[[#This Row],[Data Ended Conversion]]-Table1[[#This Row],[Data Created Conversion]]</f>
        <v>30</v>
      </c>
      <c r="N477" s="6" t="b">
        <v>0</v>
      </c>
      <c r="O477" s="6">
        <v>0</v>
      </c>
      <c r="P477" s="6" t="b">
        <v>0</v>
      </c>
      <c r="Q477" s="6" t="s">
        <v>8270</v>
      </c>
      <c r="R477" s="7">
        <f t="shared" si="44"/>
        <v>0</v>
      </c>
      <c r="S477" s="8" t="str">
        <f t="shared" si="45"/>
        <v>-</v>
      </c>
      <c r="T477" t="str">
        <f t="shared" si="46"/>
        <v>film &amp; video</v>
      </c>
      <c r="U477" t="str">
        <f t="shared" si="47"/>
        <v>animation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14">
        <f t="shared" si="42"/>
        <v>41792.957638888889</v>
      </c>
      <c r="K478" s="6">
        <v>1398727441</v>
      </c>
      <c r="L478" s="14">
        <f t="shared" si="43"/>
        <v>41757.76667824074</v>
      </c>
      <c r="M478" s="88">
        <f>Table1[[#This Row],[Data Ended Conversion]]-Table1[[#This Row],[Data Created Conversion]]</f>
        <v>35.190960648149485</v>
      </c>
      <c r="N478" s="6" t="b">
        <v>0</v>
      </c>
      <c r="O478" s="6">
        <v>124</v>
      </c>
      <c r="P478" s="6" t="b">
        <v>0</v>
      </c>
      <c r="Q478" s="6" t="s">
        <v>8270</v>
      </c>
      <c r="R478" s="7">
        <f t="shared" si="44"/>
        <v>2.2302681818181819E-2</v>
      </c>
      <c r="S478" s="8">
        <f t="shared" si="45"/>
        <v>39.569274193548388</v>
      </c>
      <c r="T478" t="str">
        <f t="shared" si="46"/>
        <v>film &amp; video</v>
      </c>
      <c r="U478" t="str">
        <f t="shared" si="47"/>
        <v>animation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14">
        <f t="shared" si="42"/>
        <v>41047.626550925925</v>
      </c>
      <c r="K479" s="6">
        <v>1332187334</v>
      </c>
      <c r="L479" s="14">
        <f t="shared" si="43"/>
        <v>40987.626550925925</v>
      </c>
      <c r="M479" s="88">
        <f>Table1[[#This Row],[Data Ended Conversion]]-Table1[[#This Row],[Data Created Conversion]]</f>
        <v>60</v>
      </c>
      <c r="N479" s="6" t="b">
        <v>0</v>
      </c>
      <c r="O479" s="6">
        <v>0</v>
      </c>
      <c r="P479" s="6" t="b">
        <v>0</v>
      </c>
      <c r="Q479" s="6" t="s">
        <v>8270</v>
      </c>
      <c r="R479" s="7">
        <f t="shared" si="44"/>
        <v>0</v>
      </c>
      <c r="S479" s="8" t="str">
        <f t="shared" si="45"/>
        <v>-</v>
      </c>
      <c r="T479" t="str">
        <f t="shared" si="46"/>
        <v>film &amp; video</v>
      </c>
      <c r="U479" t="str">
        <f t="shared" si="47"/>
        <v>animation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14">
        <f t="shared" si="42"/>
        <v>42095.660983796297</v>
      </c>
      <c r="K480" s="6">
        <v>1425333109</v>
      </c>
      <c r="L480" s="14">
        <f t="shared" si="43"/>
        <v>42065.702650462961</v>
      </c>
      <c r="M480" s="88">
        <f>Table1[[#This Row],[Data Ended Conversion]]-Table1[[#This Row],[Data Created Conversion]]</f>
        <v>29.958333333335759</v>
      </c>
      <c r="N480" s="6" t="b">
        <v>0</v>
      </c>
      <c r="O480" s="6">
        <v>0</v>
      </c>
      <c r="P480" s="6" t="b">
        <v>0</v>
      </c>
      <c r="Q480" s="6" t="s">
        <v>8270</v>
      </c>
      <c r="R480" s="7">
        <f t="shared" si="44"/>
        <v>0</v>
      </c>
      <c r="S480" s="8" t="str">
        <f t="shared" si="45"/>
        <v>-</v>
      </c>
      <c r="T480" t="str">
        <f t="shared" si="46"/>
        <v>film &amp; video</v>
      </c>
      <c r="U480" t="str">
        <f t="shared" si="47"/>
        <v>animation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14">
        <f t="shared" si="42"/>
        <v>41964.24114583333</v>
      </c>
      <c r="K481" s="6">
        <v>1411379235</v>
      </c>
      <c r="L481" s="14">
        <f t="shared" si="43"/>
        <v>41904.199479166666</v>
      </c>
      <c r="M481" s="88">
        <f>Table1[[#This Row],[Data Ended Conversion]]-Table1[[#This Row],[Data Created Conversion]]</f>
        <v>60.041666666664241</v>
      </c>
      <c r="N481" s="6" t="b">
        <v>0</v>
      </c>
      <c r="O481" s="6">
        <v>55</v>
      </c>
      <c r="P481" s="6" t="b">
        <v>0</v>
      </c>
      <c r="Q481" s="6" t="s">
        <v>8270</v>
      </c>
      <c r="R481" s="7">
        <f t="shared" si="44"/>
        <v>0.3256</v>
      </c>
      <c r="S481" s="8">
        <f t="shared" si="45"/>
        <v>88.8</v>
      </c>
      <c r="T481" t="str">
        <f t="shared" si="46"/>
        <v>film &amp; video</v>
      </c>
      <c r="U481" t="str">
        <f t="shared" si="47"/>
        <v>animation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14">
        <f t="shared" si="42"/>
        <v>41495.291840277772</v>
      </c>
      <c r="K482" s="6">
        <v>1373457615</v>
      </c>
      <c r="L482" s="14">
        <f t="shared" si="43"/>
        <v>41465.291840277772</v>
      </c>
      <c r="M482" s="88">
        <f>Table1[[#This Row],[Data Ended Conversion]]-Table1[[#This Row],[Data Created Conversion]]</f>
        <v>30</v>
      </c>
      <c r="N482" s="6" t="b">
        <v>0</v>
      </c>
      <c r="O482" s="6">
        <v>140</v>
      </c>
      <c r="P482" s="6" t="b">
        <v>0</v>
      </c>
      <c r="Q482" s="6" t="s">
        <v>8270</v>
      </c>
      <c r="R482" s="7">
        <f t="shared" si="44"/>
        <v>0.19409999999999999</v>
      </c>
      <c r="S482" s="8">
        <f t="shared" si="45"/>
        <v>55.457142857142856</v>
      </c>
      <c r="T482" t="str">
        <f t="shared" si="46"/>
        <v>film &amp; video</v>
      </c>
      <c r="U482" t="str">
        <f t="shared" si="47"/>
        <v>animation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14">
        <f t="shared" si="42"/>
        <v>41192.46399305555</v>
      </c>
      <c r="K483" s="6">
        <v>1347293289</v>
      </c>
      <c r="L483" s="14">
        <f t="shared" si="43"/>
        <v>41162.46399305555</v>
      </c>
      <c r="M483" s="88">
        <f>Table1[[#This Row],[Data Ended Conversion]]-Table1[[#This Row],[Data Created Conversion]]</f>
        <v>30</v>
      </c>
      <c r="N483" s="6" t="b">
        <v>0</v>
      </c>
      <c r="O483" s="6">
        <v>21</v>
      </c>
      <c r="P483" s="6" t="b">
        <v>0</v>
      </c>
      <c r="Q483" s="6" t="s">
        <v>8270</v>
      </c>
      <c r="R483" s="7">
        <f t="shared" si="44"/>
        <v>6.0999999999999999E-2</v>
      </c>
      <c r="S483" s="8">
        <f t="shared" si="45"/>
        <v>87.142857142857139</v>
      </c>
      <c r="T483" t="str">
        <f t="shared" si="46"/>
        <v>film &amp; video</v>
      </c>
      <c r="U483" t="str">
        <f t="shared" si="47"/>
        <v>animation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14">
        <f t="shared" si="42"/>
        <v>42474.398611111108</v>
      </c>
      <c r="K484" s="6">
        <v>1458336690</v>
      </c>
      <c r="L484" s="14">
        <f t="shared" si="43"/>
        <v>42447.68854166667</v>
      </c>
      <c r="M484" s="88">
        <f>Table1[[#This Row],[Data Ended Conversion]]-Table1[[#This Row],[Data Created Conversion]]</f>
        <v>26.710069444437977</v>
      </c>
      <c r="N484" s="6" t="b">
        <v>0</v>
      </c>
      <c r="O484" s="6">
        <v>1</v>
      </c>
      <c r="P484" s="6" t="b">
        <v>0</v>
      </c>
      <c r="Q484" s="6" t="s">
        <v>8270</v>
      </c>
      <c r="R484" s="7">
        <f t="shared" si="44"/>
        <v>1E-3</v>
      </c>
      <c r="S484" s="8">
        <f t="shared" si="45"/>
        <v>10</v>
      </c>
      <c r="T484" t="str">
        <f t="shared" si="46"/>
        <v>film &amp; video</v>
      </c>
      <c r="U484" t="str">
        <f t="shared" si="47"/>
        <v>animation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14">
        <f t="shared" si="42"/>
        <v>41302.989259259259</v>
      </c>
      <c r="K485" s="6">
        <v>1354250672</v>
      </c>
      <c r="L485" s="14">
        <f t="shared" si="43"/>
        <v>41242.989259259259</v>
      </c>
      <c r="M485" s="88">
        <f>Table1[[#This Row],[Data Ended Conversion]]-Table1[[#This Row],[Data Created Conversion]]</f>
        <v>60</v>
      </c>
      <c r="N485" s="6" t="b">
        <v>0</v>
      </c>
      <c r="O485" s="6">
        <v>147</v>
      </c>
      <c r="P485" s="6" t="b">
        <v>0</v>
      </c>
      <c r="Q485" s="6" t="s">
        <v>8270</v>
      </c>
      <c r="R485" s="7">
        <f t="shared" si="44"/>
        <v>0.502</v>
      </c>
      <c r="S485" s="8">
        <f t="shared" si="45"/>
        <v>51.224489795918366</v>
      </c>
      <c r="T485" t="str">
        <f t="shared" si="46"/>
        <v>film &amp; video</v>
      </c>
      <c r="U485" t="str">
        <f t="shared" si="47"/>
        <v>animation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14">
        <f t="shared" si="42"/>
        <v>42313.772824074076</v>
      </c>
      <c r="K486" s="6">
        <v>1443220372</v>
      </c>
      <c r="L486" s="14">
        <f t="shared" si="43"/>
        <v>42272.731157407405</v>
      </c>
      <c r="M486" s="88">
        <f>Table1[[#This Row],[Data Ended Conversion]]-Table1[[#This Row],[Data Created Conversion]]</f>
        <v>41.041666666671517</v>
      </c>
      <c r="N486" s="6" t="b">
        <v>0</v>
      </c>
      <c r="O486" s="6">
        <v>11</v>
      </c>
      <c r="P486" s="6" t="b">
        <v>0</v>
      </c>
      <c r="Q486" s="6" t="s">
        <v>8270</v>
      </c>
      <c r="R486" s="7">
        <f t="shared" si="44"/>
        <v>1.8625E-3</v>
      </c>
      <c r="S486" s="8">
        <f t="shared" si="45"/>
        <v>13.545454545454545</v>
      </c>
      <c r="T486" t="str">
        <f t="shared" si="46"/>
        <v>film &amp; video</v>
      </c>
      <c r="U486" t="str">
        <f t="shared" si="47"/>
        <v>animation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14">
        <f t="shared" si="42"/>
        <v>41411.297442129624</v>
      </c>
      <c r="K487" s="6">
        <v>1366200499</v>
      </c>
      <c r="L487" s="14">
        <f t="shared" si="43"/>
        <v>41381.297442129624</v>
      </c>
      <c r="M487" s="88">
        <f>Table1[[#This Row],[Data Ended Conversion]]-Table1[[#This Row],[Data Created Conversion]]</f>
        <v>30</v>
      </c>
      <c r="N487" s="6" t="b">
        <v>0</v>
      </c>
      <c r="O487" s="6">
        <v>125</v>
      </c>
      <c r="P487" s="6" t="b">
        <v>0</v>
      </c>
      <c r="Q487" s="6" t="s">
        <v>8270</v>
      </c>
      <c r="R487" s="7">
        <f t="shared" si="44"/>
        <v>0.21906971229845085</v>
      </c>
      <c r="S487" s="8">
        <f t="shared" si="45"/>
        <v>66.520080000000007</v>
      </c>
      <c r="T487" t="str">
        <f t="shared" si="46"/>
        <v>film &amp; video</v>
      </c>
      <c r="U487" t="str">
        <f t="shared" si="47"/>
        <v>animation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14">
        <f t="shared" si="42"/>
        <v>41791.734247685185</v>
      </c>
      <c r="K488" s="6">
        <v>1399070239</v>
      </c>
      <c r="L488" s="14">
        <f t="shared" si="43"/>
        <v>41761.734247685185</v>
      </c>
      <c r="M488" s="88">
        <f>Table1[[#This Row],[Data Ended Conversion]]-Table1[[#This Row],[Data Created Conversion]]</f>
        <v>30</v>
      </c>
      <c r="N488" s="6" t="b">
        <v>0</v>
      </c>
      <c r="O488" s="6">
        <v>1</v>
      </c>
      <c r="P488" s="6" t="b">
        <v>0</v>
      </c>
      <c r="Q488" s="6" t="s">
        <v>8270</v>
      </c>
      <c r="R488" s="7">
        <f t="shared" si="44"/>
        <v>9.0909090909090904E-5</v>
      </c>
      <c r="S488" s="8">
        <f t="shared" si="45"/>
        <v>50</v>
      </c>
      <c r="T488" t="str">
        <f t="shared" si="46"/>
        <v>film &amp; video</v>
      </c>
      <c r="U488" t="str">
        <f t="shared" si="47"/>
        <v>animation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14">
        <f t="shared" si="42"/>
        <v>42729.428171296291</v>
      </c>
      <c r="K489" s="6">
        <v>1477491394</v>
      </c>
      <c r="L489" s="14">
        <f t="shared" si="43"/>
        <v>42669.386504629627</v>
      </c>
      <c r="M489" s="88">
        <f>Table1[[#This Row],[Data Ended Conversion]]-Table1[[#This Row],[Data Created Conversion]]</f>
        <v>60.041666666664241</v>
      </c>
      <c r="N489" s="6" t="b">
        <v>0</v>
      </c>
      <c r="O489" s="6">
        <v>0</v>
      </c>
      <c r="P489" s="6" t="b">
        <v>0</v>
      </c>
      <c r="Q489" s="6" t="s">
        <v>8270</v>
      </c>
      <c r="R489" s="7">
        <f t="shared" si="44"/>
        <v>0</v>
      </c>
      <c r="S489" s="8" t="str">
        <f t="shared" si="45"/>
        <v>-</v>
      </c>
      <c r="T489" t="str">
        <f t="shared" si="46"/>
        <v>film &amp; video</v>
      </c>
      <c r="U489" t="str">
        <f t="shared" si="47"/>
        <v>animation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14">
        <f t="shared" si="42"/>
        <v>42743.84606481481</v>
      </c>
      <c r="K490" s="6">
        <v>1481332700</v>
      </c>
      <c r="L490" s="14">
        <f t="shared" si="43"/>
        <v>42713.84606481481</v>
      </c>
      <c r="M490" s="88">
        <f>Table1[[#This Row],[Data Ended Conversion]]-Table1[[#This Row],[Data Created Conversion]]</f>
        <v>30</v>
      </c>
      <c r="N490" s="6" t="b">
        <v>0</v>
      </c>
      <c r="O490" s="6">
        <v>0</v>
      </c>
      <c r="P490" s="6" t="b">
        <v>0</v>
      </c>
      <c r="Q490" s="6" t="s">
        <v>8270</v>
      </c>
      <c r="R490" s="7">
        <f t="shared" si="44"/>
        <v>0</v>
      </c>
      <c r="S490" s="8" t="str">
        <f t="shared" si="45"/>
        <v>-</v>
      </c>
      <c r="T490" t="str">
        <f t="shared" si="46"/>
        <v>film &amp; video</v>
      </c>
      <c r="U490" t="str">
        <f t="shared" si="47"/>
        <v>animation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14">
        <f t="shared" si="42"/>
        <v>40913.272916666661</v>
      </c>
      <c r="K491" s="6">
        <v>1323084816</v>
      </c>
      <c r="L491" s="14">
        <f t="shared" si="43"/>
        <v>40882.273333333331</v>
      </c>
      <c r="M491" s="88">
        <f>Table1[[#This Row],[Data Ended Conversion]]-Table1[[#This Row],[Data Created Conversion]]</f>
        <v>30.99958333333052</v>
      </c>
      <c r="N491" s="6" t="b">
        <v>0</v>
      </c>
      <c r="O491" s="6">
        <v>3</v>
      </c>
      <c r="P491" s="6" t="b">
        <v>0</v>
      </c>
      <c r="Q491" s="6" t="s">
        <v>8270</v>
      </c>
      <c r="R491" s="7">
        <f t="shared" si="44"/>
        <v>2.8667813379201833E-3</v>
      </c>
      <c r="S491" s="8">
        <f t="shared" si="45"/>
        <v>71.666666666666671</v>
      </c>
      <c r="T491" t="str">
        <f t="shared" si="46"/>
        <v>film &amp; video</v>
      </c>
      <c r="U491" t="str">
        <f t="shared" si="47"/>
        <v>animation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14">
        <f t="shared" si="42"/>
        <v>41143.760243055556</v>
      </c>
      <c r="K492" s="6">
        <v>1343085285</v>
      </c>
      <c r="L492" s="14">
        <f t="shared" si="43"/>
        <v>41113.760243055556</v>
      </c>
      <c r="M492" s="88">
        <f>Table1[[#This Row],[Data Ended Conversion]]-Table1[[#This Row],[Data Created Conversion]]</f>
        <v>30</v>
      </c>
      <c r="N492" s="6" t="b">
        <v>0</v>
      </c>
      <c r="O492" s="6">
        <v>0</v>
      </c>
      <c r="P492" s="6" t="b">
        <v>0</v>
      </c>
      <c r="Q492" s="6" t="s">
        <v>8270</v>
      </c>
      <c r="R492" s="7">
        <f t="shared" si="44"/>
        <v>0</v>
      </c>
      <c r="S492" s="8" t="str">
        <f t="shared" si="45"/>
        <v>-</v>
      </c>
      <c r="T492" t="str">
        <f t="shared" si="46"/>
        <v>film &amp; video</v>
      </c>
      <c r="U492" t="str">
        <f t="shared" si="47"/>
        <v>animation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14">
        <f t="shared" si="42"/>
        <v>42396.774293981485</v>
      </c>
      <c r="K493" s="6">
        <v>1451345699</v>
      </c>
      <c r="L493" s="14">
        <f t="shared" si="43"/>
        <v>42366.774293981485</v>
      </c>
      <c r="M493" s="88">
        <f>Table1[[#This Row],[Data Ended Conversion]]-Table1[[#This Row],[Data Created Conversion]]</f>
        <v>30</v>
      </c>
      <c r="N493" s="6" t="b">
        <v>0</v>
      </c>
      <c r="O493" s="6">
        <v>0</v>
      </c>
      <c r="P493" s="6" t="b">
        <v>0</v>
      </c>
      <c r="Q493" s="6" t="s">
        <v>8270</v>
      </c>
      <c r="R493" s="7">
        <f t="shared" si="44"/>
        <v>0</v>
      </c>
      <c r="S493" s="8" t="str">
        <f t="shared" si="45"/>
        <v>-</v>
      </c>
      <c r="T493" t="str">
        <f t="shared" si="46"/>
        <v>film &amp; video</v>
      </c>
      <c r="U493" t="str">
        <f t="shared" si="47"/>
        <v>animation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14">
        <f t="shared" si="42"/>
        <v>42655.826736111114</v>
      </c>
      <c r="K494" s="6">
        <v>1471135830</v>
      </c>
      <c r="L494" s="14">
        <f t="shared" si="43"/>
        <v>42595.826736111114</v>
      </c>
      <c r="M494" s="88">
        <f>Table1[[#This Row],[Data Ended Conversion]]-Table1[[#This Row],[Data Created Conversion]]</f>
        <v>60</v>
      </c>
      <c r="N494" s="6" t="b">
        <v>0</v>
      </c>
      <c r="O494" s="6">
        <v>0</v>
      </c>
      <c r="P494" s="6" t="b">
        <v>0</v>
      </c>
      <c r="Q494" s="6" t="s">
        <v>8270</v>
      </c>
      <c r="R494" s="7">
        <f t="shared" si="44"/>
        <v>0</v>
      </c>
      <c r="S494" s="8" t="str">
        <f t="shared" si="45"/>
        <v>-</v>
      </c>
      <c r="T494" t="str">
        <f t="shared" si="46"/>
        <v>film &amp; video</v>
      </c>
      <c r="U494" t="str">
        <f t="shared" si="47"/>
        <v>animation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14">
        <f t="shared" si="42"/>
        <v>42144.517800925918</v>
      </c>
      <c r="K495" s="6">
        <v>1429550738</v>
      </c>
      <c r="L495" s="14">
        <f t="shared" si="43"/>
        <v>42114.517800925918</v>
      </c>
      <c r="M495" s="88">
        <f>Table1[[#This Row],[Data Ended Conversion]]-Table1[[#This Row],[Data Created Conversion]]</f>
        <v>30</v>
      </c>
      <c r="N495" s="6" t="b">
        <v>0</v>
      </c>
      <c r="O495" s="6">
        <v>0</v>
      </c>
      <c r="P495" s="6" t="b">
        <v>0</v>
      </c>
      <c r="Q495" s="6" t="s">
        <v>8270</v>
      </c>
      <c r="R495" s="7">
        <f t="shared" si="44"/>
        <v>0</v>
      </c>
      <c r="S495" s="8" t="str">
        <f t="shared" si="45"/>
        <v>-</v>
      </c>
      <c r="T495" t="str">
        <f t="shared" si="46"/>
        <v>film &amp; video</v>
      </c>
      <c r="U495" t="str">
        <f t="shared" si="47"/>
        <v>animation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14">
        <f t="shared" si="42"/>
        <v>41822.916666666664</v>
      </c>
      <c r="K496" s="6">
        <v>1402343765</v>
      </c>
      <c r="L496" s="14">
        <f t="shared" si="43"/>
        <v>41799.62228009259</v>
      </c>
      <c r="M496" s="88">
        <f>Table1[[#This Row],[Data Ended Conversion]]-Table1[[#This Row],[Data Created Conversion]]</f>
        <v>23.294386574074451</v>
      </c>
      <c r="N496" s="6" t="b">
        <v>0</v>
      </c>
      <c r="O496" s="6">
        <v>3</v>
      </c>
      <c r="P496" s="6" t="b">
        <v>0</v>
      </c>
      <c r="Q496" s="6" t="s">
        <v>8270</v>
      </c>
      <c r="R496" s="7">
        <f t="shared" si="44"/>
        <v>1.5499999999999999E-3</v>
      </c>
      <c r="S496" s="8">
        <f t="shared" si="45"/>
        <v>10.333333333333334</v>
      </c>
      <c r="T496" t="str">
        <f t="shared" si="46"/>
        <v>film &amp; video</v>
      </c>
      <c r="U496" t="str">
        <f t="shared" si="47"/>
        <v>animation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14">
        <f t="shared" si="42"/>
        <v>42201.619270833333</v>
      </c>
      <c r="K497" s="6">
        <v>1434484305</v>
      </c>
      <c r="L497" s="14">
        <f t="shared" si="43"/>
        <v>42171.619270833333</v>
      </c>
      <c r="M497" s="88">
        <f>Table1[[#This Row],[Data Ended Conversion]]-Table1[[#This Row],[Data Created Conversion]]</f>
        <v>30</v>
      </c>
      <c r="N497" s="6" t="b">
        <v>0</v>
      </c>
      <c r="O497" s="6">
        <v>0</v>
      </c>
      <c r="P497" s="6" t="b">
        <v>0</v>
      </c>
      <c r="Q497" s="6" t="s">
        <v>8270</v>
      </c>
      <c r="R497" s="7">
        <f t="shared" si="44"/>
        <v>0</v>
      </c>
      <c r="S497" s="8" t="str">
        <f t="shared" si="45"/>
        <v>-</v>
      </c>
      <c r="T497" t="str">
        <f t="shared" si="46"/>
        <v>film &amp; video</v>
      </c>
      <c r="U497" t="str">
        <f t="shared" si="47"/>
        <v>animation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14">
        <f t="shared" si="42"/>
        <v>41680.723078703704</v>
      </c>
      <c r="K498" s="6">
        <v>1386886874</v>
      </c>
      <c r="L498" s="14">
        <f t="shared" si="43"/>
        <v>41620.723078703704</v>
      </c>
      <c r="M498" s="88">
        <f>Table1[[#This Row],[Data Ended Conversion]]-Table1[[#This Row],[Data Created Conversion]]</f>
        <v>60</v>
      </c>
      <c r="N498" s="6" t="b">
        <v>0</v>
      </c>
      <c r="O498" s="6">
        <v>1</v>
      </c>
      <c r="P498" s="6" t="b">
        <v>0</v>
      </c>
      <c r="Q498" s="6" t="s">
        <v>8270</v>
      </c>
      <c r="R498" s="7">
        <f t="shared" si="44"/>
        <v>1.6666666666666667E-5</v>
      </c>
      <c r="S498" s="8">
        <f t="shared" si="45"/>
        <v>1</v>
      </c>
      <c r="T498" t="str">
        <f t="shared" si="46"/>
        <v>film &amp; video</v>
      </c>
      <c r="U498" t="str">
        <f t="shared" si="47"/>
        <v>animation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14">
        <f t="shared" si="42"/>
        <v>41997.999999999993</v>
      </c>
      <c r="K499" s="6">
        <v>1414889665</v>
      </c>
      <c r="L499" s="14">
        <f t="shared" si="43"/>
        <v>41944.829456018517</v>
      </c>
      <c r="M499" s="88">
        <f>Table1[[#This Row],[Data Ended Conversion]]-Table1[[#This Row],[Data Created Conversion]]</f>
        <v>53.17054398147593</v>
      </c>
      <c r="N499" s="6" t="b">
        <v>0</v>
      </c>
      <c r="O499" s="6">
        <v>3</v>
      </c>
      <c r="P499" s="6" t="b">
        <v>0</v>
      </c>
      <c r="Q499" s="6" t="s">
        <v>8270</v>
      </c>
      <c r="R499" s="7">
        <f t="shared" si="44"/>
        <v>6.6964285714285711E-3</v>
      </c>
      <c r="S499" s="8">
        <f t="shared" si="45"/>
        <v>10</v>
      </c>
      <c r="T499" t="str">
        <f t="shared" si="46"/>
        <v>film &amp; video</v>
      </c>
      <c r="U499" t="str">
        <f t="shared" si="47"/>
        <v>animation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14">
        <f t="shared" si="42"/>
        <v>40900.553807870368</v>
      </c>
      <c r="K500" s="6">
        <v>1321035449</v>
      </c>
      <c r="L500" s="14">
        <f t="shared" si="43"/>
        <v>40858.553807870368</v>
      </c>
      <c r="M500" s="88">
        <f>Table1[[#This Row],[Data Ended Conversion]]-Table1[[#This Row],[Data Created Conversion]]</f>
        <v>42</v>
      </c>
      <c r="N500" s="6" t="b">
        <v>0</v>
      </c>
      <c r="O500" s="6">
        <v>22</v>
      </c>
      <c r="P500" s="6" t="b">
        <v>0</v>
      </c>
      <c r="Q500" s="6" t="s">
        <v>8270</v>
      </c>
      <c r="R500" s="7">
        <f t="shared" si="44"/>
        <v>4.5985132395404561E-2</v>
      </c>
      <c r="S500" s="8">
        <f t="shared" si="45"/>
        <v>136.09090909090909</v>
      </c>
      <c r="T500" t="str">
        <f t="shared" si="46"/>
        <v>film &amp; video</v>
      </c>
      <c r="U500" t="str">
        <f t="shared" si="47"/>
        <v>animation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14">
        <f t="shared" si="42"/>
        <v>40098.665972222218</v>
      </c>
      <c r="K501" s="6">
        <v>1250630968</v>
      </c>
      <c r="L501" s="14">
        <f t="shared" si="43"/>
        <v>40043.687129629623</v>
      </c>
      <c r="M501" s="88">
        <f>Table1[[#This Row],[Data Ended Conversion]]-Table1[[#This Row],[Data Created Conversion]]</f>
        <v>54.978842592594447</v>
      </c>
      <c r="N501" s="6" t="b">
        <v>0</v>
      </c>
      <c r="O501" s="6">
        <v>26</v>
      </c>
      <c r="P501" s="6" t="b">
        <v>0</v>
      </c>
      <c r="Q501" s="6" t="s">
        <v>8270</v>
      </c>
      <c r="R501" s="7">
        <f t="shared" si="44"/>
        <v>9.5500000000000002E-2</v>
      </c>
      <c r="S501" s="8">
        <f t="shared" si="45"/>
        <v>73.461538461538467</v>
      </c>
      <c r="T501" t="str">
        <f t="shared" si="46"/>
        <v>film &amp; video</v>
      </c>
      <c r="U501" t="str">
        <f t="shared" si="47"/>
        <v>animation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14">
        <f t="shared" si="42"/>
        <v>40306.719444444439</v>
      </c>
      <c r="K502" s="6">
        <v>1268255751</v>
      </c>
      <c r="L502" s="14">
        <f t="shared" si="43"/>
        <v>40247.677673611113</v>
      </c>
      <c r="M502" s="88">
        <f>Table1[[#This Row],[Data Ended Conversion]]-Table1[[#This Row],[Data Created Conversion]]</f>
        <v>59.041770833326154</v>
      </c>
      <c r="N502" s="6" t="b">
        <v>0</v>
      </c>
      <c r="O502" s="6">
        <v>4</v>
      </c>
      <c r="P502" s="6" t="b">
        <v>0</v>
      </c>
      <c r="Q502" s="6" t="s">
        <v>8270</v>
      </c>
      <c r="R502" s="7">
        <f t="shared" si="44"/>
        <v>3.307692307692308E-2</v>
      </c>
      <c r="S502" s="8">
        <f t="shared" si="45"/>
        <v>53.75</v>
      </c>
      <c r="T502" t="str">
        <f t="shared" si="46"/>
        <v>film &amp; video</v>
      </c>
      <c r="U502" t="str">
        <f t="shared" si="47"/>
        <v>animation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14">
        <f t="shared" si="42"/>
        <v>40733.026053240741</v>
      </c>
      <c r="K503" s="6">
        <v>1307597851</v>
      </c>
      <c r="L503" s="14">
        <f t="shared" si="43"/>
        <v>40703.026053240741</v>
      </c>
      <c r="M503" s="88">
        <f>Table1[[#This Row],[Data Ended Conversion]]-Table1[[#This Row],[Data Created Conversion]]</f>
        <v>30</v>
      </c>
      <c r="N503" s="6" t="b">
        <v>0</v>
      </c>
      <c r="O503" s="6">
        <v>0</v>
      </c>
      <c r="P503" s="6" t="b">
        <v>0</v>
      </c>
      <c r="Q503" s="6" t="s">
        <v>8270</v>
      </c>
      <c r="R503" s="7">
        <f t="shared" si="44"/>
        <v>0</v>
      </c>
      <c r="S503" s="8" t="str">
        <f t="shared" si="45"/>
        <v>-</v>
      </c>
      <c r="T503" t="str">
        <f t="shared" si="46"/>
        <v>film &amp; video</v>
      </c>
      <c r="U503" t="str">
        <f t="shared" si="47"/>
        <v>animation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14">
        <f t="shared" si="42"/>
        <v>40986.303530092591</v>
      </c>
      <c r="K504" s="6">
        <v>1329484625</v>
      </c>
      <c r="L504" s="14">
        <f t="shared" si="43"/>
        <v>40956.345196759255</v>
      </c>
      <c r="M504" s="88">
        <f>Table1[[#This Row],[Data Ended Conversion]]-Table1[[#This Row],[Data Created Conversion]]</f>
        <v>29.958333333335759</v>
      </c>
      <c r="N504" s="6" t="b">
        <v>0</v>
      </c>
      <c r="O504" s="6">
        <v>4</v>
      </c>
      <c r="P504" s="6" t="b">
        <v>0</v>
      </c>
      <c r="Q504" s="6" t="s">
        <v>8270</v>
      </c>
      <c r="R504" s="7">
        <f t="shared" si="44"/>
        <v>1.15E-2</v>
      </c>
      <c r="S504" s="8">
        <f t="shared" si="45"/>
        <v>57.5</v>
      </c>
      <c r="T504" t="str">
        <f t="shared" si="46"/>
        <v>film &amp; video</v>
      </c>
      <c r="U504" t="str">
        <f t="shared" si="47"/>
        <v>animation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14">
        <f t="shared" si="42"/>
        <v>42021.318321759252</v>
      </c>
      <c r="K505" s="6">
        <v>1418906303</v>
      </c>
      <c r="L505" s="14">
        <f t="shared" si="43"/>
        <v>41991.318321759252</v>
      </c>
      <c r="M505" s="88">
        <f>Table1[[#This Row],[Data Ended Conversion]]-Table1[[#This Row],[Data Created Conversion]]</f>
        <v>30</v>
      </c>
      <c r="N505" s="6" t="b">
        <v>0</v>
      </c>
      <c r="O505" s="6">
        <v>9</v>
      </c>
      <c r="P505" s="6" t="b">
        <v>0</v>
      </c>
      <c r="Q505" s="6" t="s">
        <v>8270</v>
      </c>
      <c r="R505" s="7">
        <f t="shared" si="44"/>
        <v>1.7538461538461537E-2</v>
      </c>
      <c r="S505" s="8">
        <f t="shared" si="45"/>
        <v>12.666666666666666</v>
      </c>
      <c r="T505" t="str">
        <f t="shared" si="46"/>
        <v>film &amp; video</v>
      </c>
      <c r="U505" t="str">
        <f t="shared" si="47"/>
        <v>animation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14">
        <f t="shared" si="42"/>
        <v>41009.73364583333</v>
      </c>
      <c r="K506" s="6">
        <v>1328916987</v>
      </c>
      <c r="L506" s="14">
        <f t="shared" si="43"/>
        <v>40949.775312499994</v>
      </c>
      <c r="M506" s="88">
        <f>Table1[[#This Row],[Data Ended Conversion]]-Table1[[#This Row],[Data Created Conversion]]</f>
        <v>59.958333333335759</v>
      </c>
      <c r="N506" s="6" t="b">
        <v>0</v>
      </c>
      <c r="O506" s="6">
        <v>5</v>
      </c>
      <c r="P506" s="6" t="b">
        <v>0</v>
      </c>
      <c r="Q506" s="6" t="s">
        <v>8270</v>
      </c>
      <c r="R506" s="7">
        <f t="shared" si="44"/>
        <v>1.3673469387755101E-2</v>
      </c>
      <c r="S506" s="8">
        <f t="shared" si="45"/>
        <v>67</v>
      </c>
      <c r="T506" t="str">
        <f t="shared" si="46"/>
        <v>film &amp; video</v>
      </c>
      <c r="U506" t="str">
        <f t="shared" si="47"/>
        <v>animation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14">
        <f t="shared" si="42"/>
        <v>42362.889884259253</v>
      </c>
      <c r="K507" s="6">
        <v>1447122086</v>
      </c>
      <c r="L507" s="14">
        <f t="shared" si="43"/>
        <v>42317.889884259253</v>
      </c>
      <c r="M507" s="88">
        <f>Table1[[#This Row],[Data Ended Conversion]]-Table1[[#This Row],[Data Created Conversion]]</f>
        <v>45</v>
      </c>
      <c r="N507" s="6" t="b">
        <v>0</v>
      </c>
      <c r="O507" s="6">
        <v>14</v>
      </c>
      <c r="P507" s="6" t="b">
        <v>0</v>
      </c>
      <c r="Q507" s="6" t="s">
        <v>8270</v>
      </c>
      <c r="R507" s="7">
        <f t="shared" si="44"/>
        <v>4.3333333333333331E-3</v>
      </c>
      <c r="S507" s="8">
        <f t="shared" si="45"/>
        <v>3.7142857142857144</v>
      </c>
      <c r="T507" t="str">
        <f t="shared" si="46"/>
        <v>film &amp; video</v>
      </c>
      <c r="U507" t="str">
        <f t="shared" si="47"/>
        <v>animation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14">
        <f t="shared" si="42"/>
        <v>41496.343981481477</v>
      </c>
      <c r="K508" s="6">
        <v>1373548520</v>
      </c>
      <c r="L508" s="14">
        <f t="shared" si="43"/>
        <v>41466.343981481477</v>
      </c>
      <c r="M508" s="88">
        <f>Table1[[#This Row],[Data Ended Conversion]]-Table1[[#This Row],[Data Created Conversion]]</f>
        <v>30</v>
      </c>
      <c r="N508" s="6" t="b">
        <v>0</v>
      </c>
      <c r="O508" s="6">
        <v>1</v>
      </c>
      <c r="P508" s="6" t="b">
        <v>0</v>
      </c>
      <c r="Q508" s="6" t="s">
        <v>8270</v>
      </c>
      <c r="R508" s="7">
        <f t="shared" si="44"/>
        <v>1.25E-3</v>
      </c>
      <c r="S508" s="8">
        <f t="shared" si="45"/>
        <v>250</v>
      </c>
      <c r="T508" t="str">
        <f t="shared" si="46"/>
        <v>film &amp; video</v>
      </c>
      <c r="U508" t="str">
        <f t="shared" si="47"/>
        <v>animation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14">
        <f t="shared" si="42"/>
        <v>41201.750659722216</v>
      </c>
      <c r="K509" s="6">
        <v>1346799657</v>
      </c>
      <c r="L509" s="14">
        <f t="shared" si="43"/>
        <v>41156.750659722216</v>
      </c>
      <c r="M509" s="88">
        <f>Table1[[#This Row],[Data Ended Conversion]]-Table1[[#This Row],[Data Created Conversion]]</f>
        <v>45</v>
      </c>
      <c r="N509" s="6" t="b">
        <v>0</v>
      </c>
      <c r="O509" s="6">
        <v>10</v>
      </c>
      <c r="P509" s="6" t="b">
        <v>0</v>
      </c>
      <c r="Q509" s="6" t="s">
        <v>8270</v>
      </c>
      <c r="R509" s="7">
        <f t="shared" si="44"/>
        <v>3.2000000000000001E-2</v>
      </c>
      <c r="S509" s="8">
        <f t="shared" si="45"/>
        <v>64</v>
      </c>
      <c r="T509" t="str">
        <f t="shared" si="46"/>
        <v>film &amp; video</v>
      </c>
      <c r="U509" t="str">
        <f t="shared" si="47"/>
        <v>animation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14">
        <f t="shared" si="42"/>
        <v>41054.384722222218</v>
      </c>
      <c r="K510" s="6">
        <v>1332808501</v>
      </c>
      <c r="L510" s="14">
        <f t="shared" si="43"/>
        <v>40994.815983796296</v>
      </c>
      <c r="M510" s="88">
        <f>Table1[[#This Row],[Data Ended Conversion]]-Table1[[#This Row],[Data Created Conversion]]</f>
        <v>59.568738425921765</v>
      </c>
      <c r="N510" s="6" t="b">
        <v>0</v>
      </c>
      <c r="O510" s="6">
        <v>3</v>
      </c>
      <c r="P510" s="6" t="b">
        <v>0</v>
      </c>
      <c r="Q510" s="6" t="s">
        <v>8270</v>
      </c>
      <c r="R510" s="7">
        <f t="shared" si="44"/>
        <v>8.0000000000000002E-3</v>
      </c>
      <c r="S510" s="8">
        <f t="shared" si="45"/>
        <v>133.33333333333334</v>
      </c>
      <c r="T510" t="str">
        <f t="shared" si="46"/>
        <v>film &amp; video</v>
      </c>
      <c r="U510" t="str">
        <f t="shared" si="47"/>
        <v>animation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14">
        <f t="shared" si="42"/>
        <v>42183.423263888886</v>
      </c>
      <c r="K511" s="6">
        <v>1432912170</v>
      </c>
      <c r="L511" s="14">
        <f t="shared" si="43"/>
        <v>42153.423263888886</v>
      </c>
      <c r="M511" s="88">
        <f>Table1[[#This Row],[Data Ended Conversion]]-Table1[[#This Row],[Data Created Conversion]]</f>
        <v>30</v>
      </c>
      <c r="N511" s="6" t="b">
        <v>0</v>
      </c>
      <c r="O511" s="6">
        <v>1</v>
      </c>
      <c r="P511" s="6" t="b">
        <v>0</v>
      </c>
      <c r="Q511" s="6" t="s">
        <v>8270</v>
      </c>
      <c r="R511" s="7">
        <f t="shared" si="44"/>
        <v>2E-3</v>
      </c>
      <c r="S511" s="8">
        <f t="shared" si="45"/>
        <v>10</v>
      </c>
      <c r="T511" t="str">
        <f t="shared" si="46"/>
        <v>film &amp; video</v>
      </c>
      <c r="U511" t="str">
        <f t="shared" si="47"/>
        <v>animation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14">
        <f t="shared" si="42"/>
        <v>42429.968043981477</v>
      </c>
      <c r="K512" s="6">
        <v>1454213639</v>
      </c>
      <c r="L512" s="14">
        <f t="shared" si="43"/>
        <v>42399.968043981477</v>
      </c>
      <c r="M512" s="88">
        <f>Table1[[#This Row],[Data Ended Conversion]]-Table1[[#This Row],[Data Created Conversion]]</f>
        <v>30</v>
      </c>
      <c r="N512" s="6" t="b">
        <v>0</v>
      </c>
      <c r="O512" s="6">
        <v>0</v>
      </c>
      <c r="P512" s="6" t="b">
        <v>0</v>
      </c>
      <c r="Q512" s="6" t="s">
        <v>8270</v>
      </c>
      <c r="R512" s="7">
        <f t="shared" si="44"/>
        <v>0</v>
      </c>
      <c r="S512" s="8" t="str">
        <f t="shared" si="45"/>
        <v>-</v>
      </c>
      <c r="T512" t="str">
        <f t="shared" si="46"/>
        <v>film &amp; video</v>
      </c>
      <c r="U512" t="str">
        <f t="shared" si="47"/>
        <v>animation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14">
        <f t="shared" si="42"/>
        <v>41370.053032407406</v>
      </c>
      <c r="K513" s="6">
        <v>1362640582</v>
      </c>
      <c r="L513" s="14">
        <f t="shared" si="43"/>
        <v>41340.09469907407</v>
      </c>
      <c r="M513" s="88">
        <f>Table1[[#This Row],[Data Ended Conversion]]-Table1[[#This Row],[Data Created Conversion]]</f>
        <v>29.958333333335759</v>
      </c>
      <c r="N513" s="6" t="b">
        <v>0</v>
      </c>
      <c r="O513" s="6">
        <v>5</v>
      </c>
      <c r="P513" s="6" t="b">
        <v>0</v>
      </c>
      <c r="Q513" s="6" t="s">
        <v>8270</v>
      </c>
      <c r="R513" s="7">
        <f t="shared" si="44"/>
        <v>0.03</v>
      </c>
      <c r="S513" s="8">
        <f t="shared" si="45"/>
        <v>30</v>
      </c>
      <c r="T513" t="str">
        <f t="shared" si="46"/>
        <v>film &amp; video</v>
      </c>
      <c r="U513" t="str">
        <f t="shared" si="47"/>
        <v>animation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14">
        <f t="shared" ref="J514:J577" si="48">(((I514/60)/60)/24)+DATE(1970,1,1)+(-5/24)</f>
        <v>42694.575543981475</v>
      </c>
      <c r="K514" s="6">
        <v>1475776127</v>
      </c>
      <c r="L514" s="14">
        <f t="shared" ref="L514:L577" si="49">(((K514/60)/60)/24)+DATE(1970,1,1)+(-5/24)</f>
        <v>42649.533877314818</v>
      </c>
      <c r="M514" s="88">
        <f>Table1[[#This Row],[Data Ended Conversion]]-Table1[[#This Row],[Data Created Conversion]]</f>
        <v>45.041666666656965</v>
      </c>
      <c r="N514" s="6" t="b">
        <v>0</v>
      </c>
      <c r="O514" s="6">
        <v>2</v>
      </c>
      <c r="P514" s="6" t="b">
        <v>0</v>
      </c>
      <c r="Q514" s="6" t="s">
        <v>8270</v>
      </c>
      <c r="R514" s="7">
        <f t="shared" si="44"/>
        <v>1.3749999999999999E-3</v>
      </c>
      <c r="S514" s="8">
        <f t="shared" si="45"/>
        <v>5.5</v>
      </c>
      <c r="T514" t="str">
        <f t="shared" si="46"/>
        <v>film &amp; video</v>
      </c>
      <c r="U514" t="str">
        <f t="shared" si="47"/>
        <v>animation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14">
        <f t="shared" si="48"/>
        <v>42597.083333333336</v>
      </c>
      <c r="K515" s="6">
        <v>1467387705</v>
      </c>
      <c r="L515" s="14">
        <f t="shared" si="49"/>
        <v>42552.445659722223</v>
      </c>
      <c r="M515" s="88">
        <f>Table1[[#This Row],[Data Ended Conversion]]-Table1[[#This Row],[Data Created Conversion]]</f>
        <v>44.637673611112405</v>
      </c>
      <c r="N515" s="6" t="b">
        <v>0</v>
      </c>
      <c r="O515" s="6">
        <v>68</v>
      </c>
      <c r="P515" s="6" t="b">
        <v>0</v>
      </c>
      <c r="Q515" s="6" t="s">
        <v>8270</v>
      </c>
      <c r="R515" s="7">
        <f t="shared" ref="R515:R578" si="50">IFERROR(E515/D515,"-")</f>
        <v>0.13924</v>
      </c>
      <c r="S515" s="8">
        <f t="shared" ref="S515:S578" si="51">IFERROR(E515/O515,"-")</f>
        <v>102.38235294117646</v>
      </c>
      <c r="T515" t="str">
        <f t="shared" ref="T515:T578" si="52">LEFT(Q515,FIND("/",Q515)-1)</f>
        <v>film &amp; video</v>
      </c>
      <c r="U515" t="str">
        <f t="shared" ref="U515:U578" si="53">RIGHT(Q515,LEN(Q515)-FIND("/",Q515))</f>
        <v>animation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14">
        <f t="shared" si="48"/>
        <v>41860.405636574069</v>
      </c>
      <c r="K516" s="6">
        <v>1405003447</v>
      </c>
      <c r="L516" s="14">
        <f t="shared" si="49"/>
        <v>41830.405636574069</v>
      </c>
      <c r="M516" s="88">
        <f>Table1[[#This Row],[Data Ended Conversion]]-Table1[[#This Row],[Data Created Conversion]]</f>
        <v>30</v>
      </c>
      <c r="N516" s="6" t="b">
        <v>0</v>
      </c>
      <c r="O516" s="6">
        <v>3</v>
      </c>
      <c r="P516" s="6" t="b">
        <v>0</v>
      </c>
      <c r="Q516" s="6" t="s">
        <v>8270</v>
      </c>
      <c r="R516" s="7">
        <f t="shared" si="50"/>
        <v>3.3333333333333333E-2</v>
      </c>
      <c r="S516" s="8">
        <f t="shared" si="51"/>
        <v>16.666666666666668</v>
      </c>
      <c r="T516" t="str">
        <f t="shared" si="52"/>
        <v>film &amp; video</v>
      </c>
      <c r="U516" t="str">
        <f t="shared" si="53"/>
        <v>animation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14">
        <f t="shared" si="48"/>
        <v>42367.282418981478</v>
      </c>
      <c r="K517" s="6">
        <v>1447933601</v>
      </c>
      <c r="L517" s="14">
        <f t="shared" si="49"/>
        <v>42327.282418981478</v>
      </c>
      <c r="M517" s="88">
        <f>Table1[[#This Row],[Data Ended Conversion]]-Table1[[#This Row],[Data Created Conversion]]</f>
        <v>40</v>
      </c>
      <c r="N517" s="6" t="b">
        <v>0</v>
      </c>
      <c r="O517" s="6">
        <v>34</v>
      </c>
      <c r="P517" s="6" t="b">
        <v>0</v>
      </c>
      <c r="Q517" s="6" t="s">
        <v>8270</v>
      </c>
      <c r="R517" s="7">
        <f t="shared" si="50"/>
        <v>0.25413402061855672</v>
      </c>
      <c r="S517" s="8">
        <f t="shared" si="51"/>
        <v>725.02941176470586</v>
      </c>
      <c r="T517" t="str">
        <f t="shared" si="52"/>
        <v>film &amp; video</v>
      </c>
      <c r="U517" t="str">
        <f t="shared" si="53"/>
        <v>animation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14">
        <f t="shared" si="48"/>
        <v>42151.570370370369</v>
      </c>
      <c r="K518" s="6">
        <v>1427568080</v>
      </c>
      <c r="L518" s="14">
        <f t="shared" si="49"/>
        <v>42091.570370370369</v>
      </c>
      <c r="M518" s="88">
        <f>Table1[[#This Row],[Data Ended Conversion]]-Table1[[#This Row],[Data Created Conversion]]</f>
        <v>60</v>
      </c>
      <c r="N518" s="6" t="b">
        <v>0</v>
      </c>
      <c r="O518" s="6">
        <v>0</v>
      </c>
      <c r="P518" s="6" t="b">
        <v>0</v>
      </c>
      <c r="Q518" s="6" t="s">
        <v>8270</v>
      </c>
      <c r="R518" s="7">
        <f t="shared" si="50"/>
        <v>0</v>
      </c>
      <c r="S518" s="8" t="str">
        <f t="shared" si="51"/>
        <v>-</v>
      </c>
      <c r="T518" t="str">
        <f t="shared" si="52"/>
        <v>film &amp; video</v>
      </c>
      <c r="U518" t="str">
        <f t="shared" si="53"/>
        <v>animation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14">
        <f t="shared" si="48"/>
        <v>42768.406956018516</v>
      </c>
      <c r="K519" s="6">
        <v>1483454761</v>
      </c>
      <c r="L519" s="14">
        <f t="shared" si="49"/>
        <v>42738.406956018516</v>
      </c>
      <c r="M519" s="88">
        <f>Table1[[#This Row],[Data Ended Conversion]]-Table1[[#This Row],[Data Created Conversion]]</f>
        <v>30</v>
      </c>
      <c r="N519" s="6" t="b">
        <v>0</v>
      </c>
      <c r="O519" s="6">
        <v>3</v>
      </c>
      <c r="P519" s="6" t="b">
        <v>0</v>
      </c>
      <c r="Q519" s="6" t="s">
        <v>8270</v>
      </c>
      <c r="R519" s="7">
        <f t="shared" si="50"/>
        <v>1.3666666666666667E-2</v>
      </c>
      <c r="S519" s="8">
        <f t="shared" si="51"/>
        <v>68.333333333333329</v>
      </c>
      <c r="T519" t="str">
        <f t="shared" si="52"/>
        <v>film &amp; video</v>
      </c>
      <c r="U519" t="str">
        <f t="shared" si="53"/>
        <v>animation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14">
        <f t="shared" si="48"/>
        <v>42253.406944444439</v>
      </c>
      <c r="K520" s="6">
        <v>1438958824</v>
      </c>
      <c r="L520" s="14">
        <f t="shared" si="49"/>
        <v>42223.407685185179</v>
      </c>
      <c r="M520" s="88">
        <f>Table1[[#This Row],[Data Ended Conversion]]-Table1[[#This Row],[Data Created Conversion]]</f>
        <v>29.999259259260725</v>
      </c>
      <c r="N520" s="6" t="b">
        <v>0</v>
      </c>
      <c r="O520" s="6">
        <v>0</v>
      </c>
      <c r="P520" s="6" t="b">
        <v>0</v>
      </c>
      <c r="Q520" s="6" t="s">
        <v>8270</v>
      </c>
      <c r="R520" s="7">
        <f t="shared" si="50"/>
        <v>0</v>
      </c>
      <c r="S520" s="8" t="str">
        <f t="shared" si="51"/>
        <v>-</v>
      </c>
      <c r="T520" t="str">
        <f t="shared" si="52"/>
        <v>film &amp; video</v>
      </c>
      <c r="U520" t="str">
        <f t="shared" si="53"/>
        <v>animation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14">
        <f t="shared" si="48"/>
        <v>41248.183113425926</v>
      </c>
      <c r="K521" s="6">
        <v>1352107421</v>
      </c>
      <c r="L521" s="14">
        <f t="shared" si="49"/>
        <v>41218.183113425926</v>
      </c>
      <c r="M521" s="88">
        <f>Table1[[#This Row],[Data Ended Conversion]]-Table1[[#This Row],[Data Created Conversion]]</f>
        <v>30</v>
      </c>
      <c r="N521" s="6" t="b">
        <v>0</v>
      </c>
      <c r="O521" s="6">
        <v>70</v>
      </c>
      <c r="P521" s="6" t="b">
        <v>0</v>
      </c>
      <c r="Q521" s="6" t="s">
        <v>8270</v>
      </c>
      <c r="R521" s="7">
        <f t="shared" si="50"/>
        <v>0.22881426547787684</v>
      </c>
      <c r="S521" s="8">
        <f t="shared" si="51"/>
        <v>39.228571428571428</v>
      </c>
      <c r="T521" t="str">
        <f t="shared" si="52"/>
        <v>film &amp; video</v>
      </c>
      <c r="U521" t="str">
        <f t="shared" si="53"/>
        <v>animation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14">
        <f t="shared" si="48"/>
        <v>42348.493761574071</v>
      </c>
      <c r="K522" s="6">
        <v>1447174261</v>
      </c>
      <c r="L522" s="14">
        <f t="shared" si="49"/>
        <v>42318.493761574071</v>
      </c>
      <c r="M522" s="88">
        <f>Table1[[#This Row],[Data Ended Conversion]]-Table1[[#This Row],[Data Created Conversion]]</f>
        <v>30</v>
      </c>
      <c r="N522" s="6" t="b">
        <v>0</v>
      </c>
      <c r="O522" s="6">
        <v>34</v>
      </c>
      <c r="P522" s="6" t="b">
        <v>1</v>
      </c>
      <c r="Q522" s="6" t="s">
        <v>8271</v>
      </c>
      <c r="R522" s="7">
        <f t="shared" si="50"/>
        <v>1.0209999999999999</v>
      </c>
      <c r="S522" s="8">
        <f t="shared" si="51"/>
        <v>150.14705882352942</v>
      </c>
      <c r="T522" t="str">
        <f t="shared" si="52"/>
        <v>theater</v>
      </c>
      <c r="U522" t="str">
        <f t="shared" si="53"/>
        <v>plays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14">
        <f t="shared" si="48"/>
        <v>42674.999305555553</v>
      </c>
      <c r="K523" s="6">
        <v>1475460819</v>
      </c>
      <c r="L523" s="14">
        <f t="shared" si="49"/>
        <v>42645.884479166663</v>
      </c>
      <c r="M523" s="88">
        <f>Table1[[#This Row],[Data Ended Conversion]]-Table1[[#This Row],[Data Created Conversion]]</f>
        <v>29.114826388889924</v>
      </c>
      <c r="N523" s="6" t="b">
        <v>0</v>
      </c>
      <c r="O523" s="6">
        <v>56</v>
      </c>
      <c r="P523" s="6" t="b">
        <v>1</v>
      </c>
      <c r="Q523" s="6" t="s">
        <v>8271</v>
      </c>
      <c r="R523" s="7">
        <f t="shared" si="50"/>
        <v>1.0464</v>
      </c>
      <c r="S523" s="8">
        <f t="shared" si="51"/>
        <v>93.428571428571431</v>
      </c>
      <c r="T523" t="str">
        <f t="shared" si="52"/>
        <v>theater</v>
      </c>
      <c r="U523" t="str">
        <f t="shared" si="53"/>
        <v>plays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14">
        <f t="shared" si="48"/>
        <v>42449.790798611109</v>
      </c>
      <c r="K524" s="6">
        <v>1456793925</v>
      </c>
      <c r="L524" s="14">
        <f t="shared" si="49"/>
        <v>42429.832465277774</v>
      </c>
      <c r="M524" s="88">
        <f>Table1[[#This Row],[Data Ended Conversion]]-Table1[[#This Row],[Data Created Conversion]]</f>
        <v>19.958333333335759</v>
      </c>
      <c r="N524" s="6" t="b">
        <v>0</v>
      </c>
      <c r="O524" s="6">
        <v>31</v>
      </c>
      <c r="P524" s="6" t="b">
        <v>1</v>
      </c>
      <c r="Q524" s="6" t="s">
        <v>8271</v>
      </c>
      <c r="R524" s="7">
        <f t="shared" si="50"/>
        <v>1.1466666666666667</v>
      </c>
      <c r="S524" s="8">
        <f t="shared" si="51"/>
        <v>110.96774193548387</v>
      </c>
      <c r="T524" t="str">
        <f t="shared" si="52"/>
        <v>theater</v>
      </c>
      <c r="U524" t="str">
        <f t="shared" si="53"/>
        <v>plays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14">
        <f t="shared" si="48"/>
        <v>42267.924490740734</v>
      </c>
      <c r="K525" s="6">
        <v>1440213076</v>
      </c>
      <c r="L525" s="14">
        <f t="shared" si="49"/>
        <v>42237.924490740734</v>
      </c>
      <c r="M525" s="88">
        <f>Table1[[#This Row],[Data Ended Conversion]]-Table1[[#This Row],[Data Created Conversion]]</f>
        <v>30</v>
      </c>
      <c r="N525" s="6" t="b">
        <v>0</v>
      </c>
      <c r="O525" s="6">
        <v>84</v>
      </c>
      <c r="P525" s="6" t="b">
        <v>1</v>
      </c>
      <c r="Q525" s="6" t="s">
        <v>8271</v>
      </c>
      <c r="R525" s="7">
        <f t="shared" si="50"/>
        <v>1.206</v>
      </c>
      <c r="S525" s="8">
        <f t="shared" si="51"/>
        <v>71.785714285714292</v>
      </c>
      <c r="T525" t="str">
        <f t="shared" si="52"/>
        <v>theater</v>
      </c>
      <c r="U525" t="str">
        <f t="shared" si="53"/>
        <v>plays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14">
        <f t="shared" si="48"/>
        <v>42522.508900462963</v>
      </c>
      <c r="K526" s="6">
        <v>1462209169</v>
      </c>
      <c r="L526" s="14">
        <f t="shared" si="49"/>
        <v>42492.508900462963</v>
      </c>
      <c r="M526" s="88">
        <f>Table1[[#This Row],[Data Ended Conversion]]-Table1[[#This Row],[Data Created Conversion]]</f>
        <v>30</v>
      </c>
      <c r="N526" s="6" t="b">
        <v>0</v>
      </c>
      <c r="O526" s="6">
        <v>130</v>
      </c>
      <c r="P526" s="6" t="b">
        <v>1</v>
      </c>
      <c r="Q526" s="6" t="s">
        <v>8271</v>
      </c>
      <c r="R526" s="7">
        <f t="shared" si="50"/>
        <v>1.0867285714285715</v>
      </c>
      <c r="S526" s="8">
        <f t="shared" si="51"/>
        <v>29.258076923076924</v>
      </c>
      <c r="T526" t="str">
        <f t="shared" si="52"/>
        <v>theater</v>
      </c>
      <c r="U526" t="str">
        <f t="shared" si="53"/>
        <v>plays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14">
        <f t="shared" si="48"/>
        <v>41895.192604166667</v>
      </c>
      <c r="K527" s="6">
        <v>1406713041</v>
      </c>
      <c r="L527" s="14">
        <f t="shared" si="49"/>
        <v>41850.192604166667</v>
      </c>
      <c r="M527" s="88">
        <f>Table1[[#This Row],[Data Ended Conversion]]-Table1[[#This Row],[Data Created Conversion]]</f>
        <v>45</v>
      </c>
      <c r="N527" s="6" t="b">
        <v>0</v>
      </c>
      <c r="O527" s="6">
        <v>12</v>
      </c>
      <c r="P527" s="6" t="b">
        <v>1</v>
      </c>
      <c r="Q527" s="6" t="s">
        <v>8271</v>
      </c>
      <c r="R527" s="7">
        <f t="shared" si="50"/>
        <v>1</v>
      </c>
      <c r="S527" s="8">
        <f t="shared" si="51"/>
        <v>1000</v>
      </c>
      <c r="T527" t="str">
        <f t="shared" si="52"/>
        <v>theater</v>
      </c>
      <c r="U527" t="str">
        <f t="shared" si="53"/>
        <v>plays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14">
        <f t="shared" si="48"/>
        <v>42223.499999999993</v>
      </c>
      <c r="K528" s="6">
        <v>1436278344</v>
      </c>
      <c r="L528" s="14">
        <f t="shared" si="49"/>
        <v>42192.383611111109</v>
      </c>
      <c r="M528" s="88">
        <f>Table1[[#This Row],[Data Ended Conversion]]-Table1[[#This Row],[Data Created Conversion]]</f>
        <v>31.116388888884103</v>
      </c>
      <c r="N528" s="6" t="b">
        <v>0</v>
      </c>
      <c r="O528" s="6">
        <v>23</v>
      </c>
      <c r="P528" s="6" t="b">
        <v>1</v>
      </c>
      <c r="Q528" s="6" t="s">
        <v>8271</v>
      </c>
      <c r="R528" s="7">
        <f t="shared" si="50"/>
        <v>1.1399999999999999</v>
      </c>
      <c r="S528" s="8">
        <f t="shared" si="51"/>
        <v>74.347826086956516</v>
      </c>
      <c r="T528" t="str">
        <f t="shared" si="52"/>
        <v>theater</v>
      </c>
      <c r="U528" t="str">
        <f t="shared" si="53"/>
        <v>plays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14">
        <f t="shared" si="48"/>
        <v>42783.461805555555</v>
      </c>
      <c r="K529" s="6">
        <v>1484715366</v>
      </c>
      <c r="L529" s="14">
        <f t="shared" si="49"/>
        <v>42752.997291666667</v>
      </c>
      <c r="M529" s="88">
        <f>Table1[[#This Row],[Data Ended Conversion]]-Table1[[#This Row],[Data Created Conversion]]</f>
        <v>30.464513888888177</v>
      </c>
      <c r="N529" s="6" t="b">
        <v>0</v>
      </c>
      <c r="O529" s="6">
        <v>158</v>
      </c>
      <c r="P529" s="6" t="b">
        <v>1</v>
      </c>
      <c r="Q529" s="6" t="s">
        <v>8271</v>
      </c>
      <c r="R529" s="7">
        <f t="shared" si="50"/>
        <v>1.0085</v>
      </c>
      <c r="S529" s="8">
        <f t="shared" si="51"/>
        <v>63.829113924050631</v>
      </c>
      <c r="T529" t="str">
        <f t="shared" si="52"/>
        <v>theater</v>
      </c>
      <c r="U529" t="str">
        <f t="shared" si="53"/>
        <v>plays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14">
        <f t="shared" si="48"/>
        <v>42176.680555555555</v>
      </c>
      <c r="K530" s="6">
        <v>1433109907</v>
      </c>
      <c r="L530" s="14">
        <f t="shared" si="49"/>
        <v>42155.71188657407</v>
      </c>
      <c r="M530" s="88">
        <f>Table1[[#This Row],[Data Ended Conversion]]-Table1[[#This Row],[Data Created Conversion]]</f>
        <v>20.96866898148437</v>
      </c>
      <c r="N530" s="6" t="b">
        <v>0</v>
      </c>
      <c r="O530" s="6">
        <v>30</v>
      </c>
      <c r="P530" s="6" t="b">
        <v>1</v>
      </c>
      <c r="Q530" s="6" t="s">
        <v>8271</v>
      </c>
      <c r="R530" s="7">
        <f t="shared" si="50"/>
        <v>1.1565217391304348</v>
      </c>
      <c r="S530" s="8">
        <f t="shared" si="51"/>
        <v>44.333333333333336</v>
      </c>
      <c r="T530" t="str">
        <f t="shared" si="52"/>
        <v>theater</v>
      </c>
      <c r="U530" t="str">
        <f t="shared" si="53"/>
        <v>plays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14">
        <f t="shared" si="48"/>
        <v>42745.999999999993</v>
      </c>
      <c r="K531" s="6">
        <v>1482281094</v>
      </c>
      <c r="L531" s="14">
        <f t="shared" si="49"/>
        <v>42724.822847222218</v>
      </c>
      <c r="M531" s="88">
        <f>Table1[[#This Row],[Data Ended Conversion]]-Table1[[#This Row],[Data Created Conversion]]</f>
        <v>21.177152777774609</v>
      </c>
      <c r="N531" s="6" t="b">
        <v>0</v>
      </c>
      <c r="O531" s="6">
        <v>18</v>
      </c>
      <c r="P531" s="6" t="b">
        <v>1</v>
      </c>
      <c r="Q531" s="6" t="s">
        <v>8271</v>
      </c>
      <c r="R531" s="7">
        <f t="shared" si="50"/>
        <v>1.3041666666666667</v>
      </c>
      <c r="S531" s="8">
        <f t="shared" si="51"/>
        <v>86.944444444444443</v>
      </c>
      <c r="T531" t="str">
        <f t="shared" si="52"/>
        <v>theater</v>
      </c>
      <c r="U531" t="str">
        <f t="shared" si="53"/>
        <v>plays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14">
        <f t="shared" si="48"/>
        <v>42178.874999999993</v>
      </c>
      <c r="K532" s="6">
        <v>1433254268</v>
      </c>
      <c r="L532" s="14">
        <f t="shared" si="49"/>
        <v>42157.382731481477</v>
      </c>
      <c r="M532" s="88">
        <f>Table1[[#This Row],[Data Ended Conversion]]-Table1[[#This Row],[Data Created Conversion]]</f>
        <v>21.49226851851563</v>
      </c>
      <c r="N532" s="6" t="b">
        <v>0</v>
      </c>
      <c r="O532" s="6">
        <v>29</v>
      </c>
      <c r="P532" s="6" t="b">
        <v>1</v>
      </c>
      <c r="Q532" s="6" t="s">
        <v>8271</v>
      </c>
      <c r="R532" s="7">
        <f t="shared" si="50"/>
        <v>1.0778267254038179</v>
      </c>
      <c r="S532" s="8">
        <f t="shared" si="51"/>
        <v>126.55172413793103</v>
      </c>
      <c r="T532" t="str">
        <f t="shared" si="52"/>
        <v>theater</v>
      </c>
      <c r="U532" t="str">
        <f t="shared" si="53"/>
        <v>plays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14">
        <f t="shared" si="48"/>
        <v>42721.082638888889</v>
      </c>
      <c r="K533" s="6">
        <v>1478050429</v>
      </c>
      <c r="L533" s="14">
        <f t="shared" si="49"/>
        <v>42675.856817129628</v>
      </c>
      <c r="M533" s="88">
        <f>Table1[[#This Row],[Data Ended Conversion]]-Table1[[#This Row],[Data Created Conversion]]</f>
        <v>45.225821759260725</v>
      </c>
      <c r="N533" s="6" t="b">
        <v>0</v>
      </c>
      <c r="O533" s="6">
        <v>31</v>
      </c>
      <c r="P533" s="6" t="b">
        <v>1</v>
      </c>
      <c r="Q533" s="6" t="s">
        <v>8271</v>
      </c>
      <c r="R533" s="7">
        <f t="shared" si="50"/>
        <v>1</v>
      </c>
      <c r="S533" s="8">
        <f t="shared" si="51"/>
        <v>129.03225806451613</v>
      </c>
      <c r="T533" t="str">
        <f t="shared" si="52"/>
        <v>theater</v>
      </c>
      <c r="U533" t="str">
        <f t="shared" si="53"/>
        <v>plays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14">
        <f t="shared" si="48"/>
        <v>42502.798703703702</v>
      </c>
      <c r="K534" s="6">
        <v>1460506208</v>
      </c>
      <c r="L534" s="14">
        <f t="shared" si="49"/>
        <v>42472.798703703702</v>
      </c>
      <c r="M534" s="88">
        <f>Table1[[#This Row],[Data Ended Conversion]]-Table1[[#This Row],[Data Created Conversion]]</f>
        <v>30</v>
      </c>
      <c r="N534" s="6" t="b">
        <v>0</v>
      </c>
      <c r="O534" s="6">
        <v>173</v>
      </c>
      <c r="P534" s="6" t="b">
        <v>1</v>
      </c>
      <c r="Q534" s="6" t="s">
        <v>8271</v>
      </c>
      <c r="R534" s="7">
        <f t="shared" si="50"/>
        <v>1.2324999999999999</v>
      </c>
      <c r="S534" s="8">
        <f t="shared" si="51"/>
        <v>71.242774566473983</v>
      </c>
      <c r="T534" t="str">
        <f t="shared" si="52"/>
        <v>theater</v>
      </c>
      <c r="U534" t="str">
        <f t="shared" si="53"/>
        <v>plays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14">
        <f t="shared" si="48"/>
        <v>42506.226446759254</v>
      </c>
      <c r="K535" s="6">
        <v>1461320765</v>
      </c>
      <c r="L535" s="14">
        <f t="shared" si="49"/>
        <v>42482.226446759254</v>
      </c>
      <c r="M535" s="88">
        <f>Table1[[#This Row],[Data Ended Conversion]]-Table1[[#This Row],[Data Created Conversion]]</f>
        <v>24</v>
      </c>
      <c r="N535" s="6" t="b">
        <v>0</v>
      </c>
      <c r="O535" s="6">
        <v>17</v>
      </c>
      <c r="P535" s="6" t="b">
        <v>1</v>
      </c>
      <c r="Q535" s="6" t="s">
        <v>8271</v>
      </c>
      <c r="R535" s="7">
        <f t="shared" si="50"/>
        <v>1.002</v>
      </c>
      <c r="S535" s="8">
        <f t="shared" si="51"/>
        <v>117.88235294117646</v>
      </c>
      <c r="T535" t="str">
        <f t="shared" si="52"/>
        <v>theater</v>
      </c>
      <c r="U535" t="str">
        <f t="shared" si="53"/>
        <v>plays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14">
        <f t="shared" si="48"/>
        <v>42309.749999999993</v>
      </c>
      <c r="K536" s="6">
        <v>1443036470</v>
      </c>
      <c r="L536" s="14">
        <f t="shared" si="49"/>
        <v>42270.602662037032</v>
      </c>
      <c r="M536" s="88">
        <f>Table1[[#This Row],[Data Ended Conversion]]-Table1[[#This Row],[Data Created Conversion]]</f>
        <v>39.147337962960592</v>
      </c>
      <c r="N536" s="6" t="b">
        <v>0</v>
      </c>
      <c r="O536" s="6">
        <v>48</v>
      </c>
      <c r="P536" s="6" t="b">
        <v>1</v>
      </c>
      <c r="Q536" s="6" t="s">
        <v>8271</v>
      </c>
      <c r="R536" s="7">
        <f t="shared" si="50"/>
        <v>1.0466666666666666</v>
      </c>
      <c r="S536" s="8">
        <f t="shared" si="51"/>
        <v>327.08333333333331</v>
      </c>
      <c r="T536" t="str">
        <f t="shared" si="52"/>
        <v>theater</v>
      </c>
      <c r="U536" t="str">
        <f t="shared" si="53"/>
        <v>plays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14">
        <f t="shared" si="48"/>
        <v>42741.336863425917</v>
      </c>
      <c r="K537" s="6">
        <v>1481115905</v>
      </c>
      <c r="L537" s="14">
        <f t="shared" si="49"/>
        <v>42711.336863425917</v>
      </c>
      <c r="M537" s="88">
        <f>Table1[[#This Row],[Data Ended Conversion]]-Table1[[#This Row],[Data Created Conversion]]</f>
        <v>30</v>
      </c>
      <c r="N537" s="6" t="b">
        <v>0</v>
      </c>
      <c r="O537" s="6">
        <v>59</v>
      </c>
      <c r="P537" s="6" t="b">
        <v>1</v>
      </c>
      <c r="Q537" s="6" t="s">
        <v>8271</v>
      </c>
      <c r="R537" s="7">
        <f t="shared" si="50"/>
        <v>1.0249999999999999</v>
      </c>
      <c r="S537" s="8">
        <f t="shared" si="51"/>
        <v>34.745762711864408</v>
      </c>
      <c r="T537" t="str">
        <f t="shared" si="52"/>
        <v>theater</v>
      </c>
      <c r="U537" t="str">
        <f t="shared" si="53"/>
        <v>plays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14">
        <f t="shared" si="48"/>
        <v>42219.541666666664</v>
      </c>
      <c r="K538" s="6">
        <v>1435133807</v>
      </c>
      <c r="L538" s="14">
        <f t="shared" si="49"/>
        <v>42179.136655092596</v>
      </c>
      <c r="M538" s="88">
        <f>Table1[[#This Row],[Data Ended Conversion]]-Table1[[#This Row],[Data Created Conversion]]</f>
        <v>40.40501157406834</v>
      </c>
      <c r="N538" s="6" t="b">
        <v>0</v>
      </c>
      <c r="O538" s="6">
        <v>39</v>
      </c>
      <c r="P538" s="6" t="b">
        <v>1</v>
      </c>
      <c r="Q538" s="6" t="s">
        <v>8271</v>
      </c>
      <c r="R538" s="7">
        <f t="shared" si="50"/>
        <v>1.1825757575757576</v>
      </c>
      <c r="S538" s="8">
        <f t="shared" si="51"/>
        <v>100.06410256410257</v>
      </c>
      <c r="T538" t="str">
        <f t="shared" si="52"/>
        <v>theater</v>
      </c>
      <c r="U538" t="str">
        <f t="shared" si="53"/>
        <v>plays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14">
        <f t="shared" si="48"/>
        <v>42312.601747685178</v>
      </c>
      <c r="K539" s="6">
        <v>1444069591</v>
      </c>
      <c r="L539" s="14">
        <f t="shared" si="49"/>
        <v>42282.560081018521</v>
      </c>
      <c r="M539" s="88">
        <f>Table1[[#This Row],[Data Ended Conversion]]-Table1[[#This Row],[Data Created Conversion]]</f>
        <v>30.041666666656965</v>
      </c>
      <c r="N539" s="6" t="b">
        <v>0</v>
      </c>
      <c r="O539" s="6">
        <v>59</v>
      </c>
      <c r="P539" s="6" t="b">
        <v>1</v>
      </c>
      <c r="Q539" s="6" t="s">
        <v>8271</v>
      </c>
      <c r="R539" s="7">
        <f t="shared" si="50"/>
        <v>1.2050000000000001</v>
      </c>
      <c r="S539" s="8">
        <f t="shared" si="51"/>
        <v>40.847457627118644</v>
      </c>
      <c r="T539" t="str">
        <f t="shared" si="52"/>
        <v>theater</v>
      </c>
      <c r="U539" t="str">
        <f t="shared" si="53"/>
        <v>plays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14">
        <f t="shared" si="48"/>
        <v>42503.586377314808</v>
      </c>
      <c r="K540" s="6">
        <v>1460574263</v>
      </c>
      <c r="L540" s="14">
        <f t="shared" si="49"/>
        <v>42473.586377314808</v>
      </c>
      <c r="M540" s="88">
        <f>Table1[[#This Row],[Data Ended Conversion]]-Table1[[#This Row],[Data Created Conversion]]</f>
        <v>30</v>
      </c>
      <c r="N540" s="6" t="b">
        <v>0</v>
      </c>
      <c r="O540" s="6">
        <v>60</v>
      </c>
      <c r="P540" s="6" t="b">
        <v>1</v>
      </c>
      <c r="Q540" s="6" t="s">
        <v>8271</v>
      </c>
      <c r="R540" s="7">
        <f t="shared" si="50"/>
        <v>3.0242</v>
      </c>
      <c r="S540" s="8">
        <f t="shared" si="51"/>
        <v>252.01666666666668</v>
      </c>
      <c r="T540" t="str">
        <f t="shared" si="52"/>
        <v>theater</v>
      </c>
      <c r="U540" t="str">
        <f t="shared" si="53"/>
        <v>plays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14">
        <f t="shared" si="48"/>
        <v>42555.841516203705</v>
      </c>
      <c r="K541" s="6">
        <v>1465866707</v>
      </c>
      <c r="L541" s="14">
        <f t="shared" si="49"/>
        <v>42534.841516203705</v>
      </c>
      <c r="M541" s="88">
        <f>Table1[[#This Row],[Data Ended Conversion]]-Table1[[#This Row],[Data Created Conversion]]</f>
        <v>21</v>
      </c>
      <c r="N541" s="6" t="b">
        <v>0</v>
      </c>
      <c r="O541" s="6">
        <v>20</v>
      </c>
      <c r="P541" s="6" t="b">
        <v>1</v>
      </c>
      <c r="Q541" s="6" t="s">
        <v>8271</v>
      </c>
      <c r="R541" s="7">
        <f t="shared" si="50"/>
        <v>1.00644</v>
      </c>
      <c r="S541" s="8">
        <f t="shared" si="51"/>
        <v>25.161000000000001</v>
      </c>
      <c r="T541" t="str">
        <f t="shared" si="52"/>
        <v>theater</v>
      </c>
      <c r="U541" t="str">
        <f t="shared" si="53"/>
        <v>plays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14">
        <f t="shared" si="48"/>
        <v>42039.608865740738</v>
      </c>
      <c r="K542" s="6">
        <v>1420486606</v>
      </c>
      <c r="L542" s="14">
        <f t="shared" si="49"/>
        <v>42009.608865740738</v>
      </c>
      <c r="M542" s="88">
        <f>Table1[[#This Row],[Data Ended Conversion]]-Table1[[#This Row],[Data Created Conversion]]</f>
        <v>30</v>
      </c>
      <c r="N542" s="6" t="b">
        <v>0</v>
      </c>
      <c r="O542" s="6">
        <v>1</v>
      </c>
      <c r="P542" s="6" t="b">
        <v>0</v>
      </c>
      <c r="Q542" s="6" t="s">
        <v>8272</v>
      </c>
      <c r="R542" s="7">
        <f t="shared" si="50"/>
        <v>6.666666666666667E-5</v>
      </c>
      <c r="S542" s="8">
        <f t="shared" si="51"/>
        <v>1</v>
      </c>
      <c r="T542" t="str">
        <f t="shared" si="52"/>
        <v>technology</v>
      </c>
      <c r="U542" t="str">
        <f t="shared" si="53"/>
        <v>web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14">
        <f t="shared" si="48"/>
        <v>42305.838356481479</v>
      </c>
      <c r="K543" s="6">
        <v>1443488834</v>
      </c>
      <c r="L543" s="14">
        <f t="shared" si="49"/>
        <v>42275.838356481479</v>
      </c>
      <c r="M543" s="88">
        <f>Table1[[#This Row],[Data Ended Conversion]]-Table1[[#This Row],[Data Created Conversion]]</f>
        <v>30</v>
      </c>
      <c r="N543" s="6" t="b">
        <v>0</v>
      </c>
      <c r="O543" s="6">
        <v>1</v>
      </c>
      <c r="P543" s="6" t="b">
        <v>0</v>
      </c>
      <c r="Q543" s="6" t="s">
        <v>8272</v>
      </c>
      <c r="R543" s="7">
        <f t="shared" si="50"/>
        <v>5.5555555555555558E-3</v>
      </c>
      <c r="S543" s="8">
        <f t="shared" si="51"/>
        <v>25</v>
      </c>
      <c r="T543" t="str">
        <f t="shared" si="52"/>
        <v>technology</v>
      </c>
      <c r="U543" t="str">
        <f t="shared" si="53"/>
        <v>web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14">
        <f t="shared" si="48"/>
        <v>42493.487453703703</v>
      </c>
      <c r="K544" s="6">
        <v>1457113316</v>
      </c>
      <c r="L544" s="14">
        <f t="shared" si="49"/>
        <v>42433.529120370367</v>
      </c>
      <c r="M544" s="88">
        <f>Table1[[#This Row],[Data Ended Conversion]]-Table1[[#This Row],[Data Created Conversion]]</f>
        <v>59.958333333335759</v>
      </c>
      <c r="N544" s="6" t="b">
        <v>0</v>
      </c>
      <c r="O544" s="6">
        <v>1</v>
      </c>
      <c r="P544" s="6" t="b">
        <v>0</v>
      </c>
      <c r="Q544" s="6" t="s">
        <v>8272</v>
      </c>
      <c r="R544" s="7">
        <f t="shared" si="50"/>
        <v>3.9999999999999998E-6</v>
      </c>
      <c r="S544" s="8">
        <f t="shared" si="51"/>
        <v>1</v>
      </c>
      <c r="T544" t="str">
        <f t="shared" si="52"/>
        <v>technology</v>
      </c>
      <c r="U544" t="str">
        <f t="shared" si="53"/>
        <v>web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14">
        <f t="shared" si="48"/>
        <v>41943.88381944444</v>
      </c>
      <c r="K545" s="6">
        <v>1412215962</v>
      </c>
      <c r="L545" s="14">
        <f t="shared" si="49"/>
        <v>41913.88381944444</v>
      </c>
      <c r="M545" s="88">
        <f>Table1[[#This Row],[Data Ended Conversion]]-Table1[[#This Row],[Data Created Conversion]]</f>
        <v>30</v>
      </c>
      <c r="N545" s="6" t="b">
        <v>0</v>
      </c>
      <c r="O545" s="6">
        <v>2</v>
      </c>
      <c r="P545" s="6" t="b">
        <v>0</v>
      </c>
      <c r="Q545" s="6" t="s">
        <v>8272</v>
      </c>
      <c r="R545" s="7">
        <f t="shared" si="50"/>
        <v>3.1818181818181819E-3</v>
      </c>
      <c r="S545" s="8">
        <f t="shared" si="51"/>
        <v>35</v>
      </c>
      <c r="T545" t="str">
        <f t="shared" si="52"/>
        <v>technology</v>
      </c>
      <c r="U545" t="str">
        <f t="shared" si="53"/>
        <v>web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14">
        <f t="shared" si="48"/>
        <v>42555.448611111111</v>
      </c>
      <c r="K546" s="6">
        <v>1465055160</v>
      </c>
      <c r="L546" s="14">
        <f t="shared" si="49"/>
        <v>42525.448611111111</v>
      </c>
      <c r="M546" s="88">
        <f>Table1[[#This Row],[Data Ended Conversion]]-Table1[[#This Row],[Data Created Conversion]]</f>
        <v>30</v>
      </c>
      <c r="N546" s="6" t="b">
        <v>0</v>
      </c>
      <c r="O546" s="6">
        <v>2</v>
      </c>
      <c r="P546" s="6" t="b">
        <v>0</v>
      </c>
      <c r="Q546" s="6" t="s">
        <v>8272</v>
      </c>
      <c r="R546" s="7">
        <f t="shared" si="50"/>
        <v>1.2E-2</v>
      </c>
      <c r="S546" s="8">
        <f t="shared" si="51"/>
        <v>3</v>
      </c>
      <c r="T546" t="str">
        <f t="shared" si="52"/>
        <v>technology</v>
      </c>
      <c r="U546" t="str">
        <f t="shared" si="53"/>
        <v>web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14">
        <f t="shared" si="48"/>
        <v>42323.425798611112</v>
      </c>
      <c r="K547" s="6">
        <v>1444140789</v>
      </c>
      <c r="L547" s="14">
        <f t="shared" si="49"/>
        <v>42283.38413194444</v>
      </c>
      <c r="M547" s="88">
        <f>Table1[[#This Row],[Data Ended Conversion]]-Table1[[#This Row],[Data Created Conversion]]</f>
        <v>40.041666666671517</v>
      </c>
      <c r="N547" s="6" t="b">
        <v>0</v>
      </c>
      <c r="O547" s="6">
        <v>34</v>
      </c>
      <c r="P547" s="6" t="b">
        <v>0</v>
      </c>
      <c r="Q547" s="6" t="s">
        <v>8272</v>
      </c>
      <c r="R547" s="7">
        <f t="shared" si="50"/>
        <v>0.27383999999999997</v>
      </c>
      <c r="S547" s="8">
        <f t="shared" si="51"/>
        <v>402.70588235294116</v>
      </c>
      <c r="T547" t="str">
        <f t="shared" si="52"/>
        <v>technology</v>
      </c>
      <c r="U547" t="str">
        <f t="shared" si="53"/>
        <v>web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14">
        <f t="shared" si="48"/>
        <v>42294.459664351853</v>
      </c>
      <c r="K548" s="6">
        <v>1441209715</v>
      </c>
      <c r="L548" s="14">
        <f t="shared" si="49"/>
        <v>42249.459664351853</v>
      </c>
      <c r="M548" s="88">
        <f>Table1[[#This Row],[Data Ended Conversion]]-Table1[[#This Row],[Data Created Conversion]]</f>
        <v>45</v>
      </c>
      <c r="N548" s="6" t="b">
        <v>0</v>
      </c>
      <c r="O548" s="6">
        <v>2</v>
      </c>
      <c r="P548" s="6" t="b">
        <v>0</v>
      </c>
      <c r="Q548" s="6" t="s">
        <v>8272</v>
      </c>
      <c r="R548" s="7">
        <f t="shared" si="50"/>
        <v>8.6666666666666663E-4</v>
      </c>
      <c r="S548" s="8">
        <f t="shared" si="51"/>
        <v>26</v>
      </c>
      <c r="T548" t="str">
        <f t="shared" si="52"/>
        <v>technology</v>
      </c>
      <c r="U548" t="str">
        <f t="shared" si="53"/>
        <v>web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14">
        <f t="shared" si="48"/>
        <v>42410.488009259258</v>
      </c>
      <c r="K549" s="6">
        <v>1452530564</v>
      </c>
      <c r="L549" s="14">
        <f t="shared" si="49"/>
        <v>42380.488009259258</v>
      </c>
      <c r="M549" s="88">
        <f>Table1[[#This Row],[Data Ended Conversion]]-Table1[[#This Row],[Data Created Conversion]]</f>
        <v>30</v>
      </c>
      <c r="N549" s="6" t="b">
        <v>0</v>
      </c>
      <c r="O549" s="6">
        <v>0</v>
      </c>
      <c r="P549" s="6" t="b">
        <v>0</v>
      </c>
      <c r="Q549" s="6" t="s">
        <v>8272</v>
      </c>
      <c r="R549" s="7">
        <f t="shared" si="50"/>
        <v>0</v>
      </c>
      <c r="S549" s="8" t="str">
        <f t="shared" si="51"/>
        <v>-</v>
      </c>
      <c r="T549" t="str">
        <f t="shared" si="52"/>
        <v>technology</v>
      </c>
      <c r="U549" t="str">
        <f t="shared" si="53"/>
        <v>web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14">
        <f t="shared" si="48"/>
        <v>42306.695</v>
      </c>
      <c r="K550" s="6">
        <v>1443562848</v>
      </c>
      <c r="L550" s="14">
        <f t="shared" si="49"/>
        <v>42276.695</v>
      </c>
      <c r="M550" s="88">
        <f>Table1[[#This Row],[Data Ended Conversion]]-Table1[[#This Row],[Data Created Conversion]]</f>
        <v>30</v>
      </c>
      <c r="N550" s="6" t="b">
        <v>0</v>
      </c>
      <c r="O550" s="6">
        <v>1</v>
      </c>
      <c r="P550" s="6" t="b">
        <v>0</v>
      </c>
      <c r="Q550" s="6" t="s">
        <v>8272</v>
      </c>
      <c r="R550" s="7">
        <f t="shared" si="50"/>
        <v>8.9999999999999998E-4</v>
      </c>
      <c r="S550" s="8">
        <f t="shared" si="51"/>
        <v>9</v>
      </c>
      <c r="T550" t="str">
        <f t="shared" si="52"/>
        <v>technology</v>
      </c>
      <c r="U550" t="str">
        <f t="shared" si="53"/>
        <v>web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14">
        <f t="shared" si="48"/>
        <v>42193.428495370368</v>
      </c>
      <c r="K551" s="6">
        <v>1433776622</v>
      </c>
      <c r="L551" s="14">
        <f t="shared" si="49"/>
        <v>42163.428495370368</v>
      </c>
      <c r="M551" s="88">
        <f>Table1[[#This Row],[Data Ended Conversion]]-Table1[[#This Row],[Data Created Conversion]]</f>
        <v>30</v>
      </c>
      <c r="N551" s="6" t="b">
        <v>0</v>
      </c>
      <c r="O551" s="6">
        <v>8</v>
      </c>
      <c r="P551" s="6" t="b">
        <v>0</v>
      </c>
      <c r="Q551" s="6" t="s">
        <v>8272</v>
      </c>
      <c r="R551" s="7">
        <f t="shared" si="50"/>
        <v>2.7199999999999998E-2</v>
      </c>
      <c r="S551" s="8">
        <f t="shared" si="51"/>
        <v>8.5</v>
      </c>
      <c r="T551" t="str">
        <f t="shared" si="52"/>
        <v>technology</v>
      </c>
      <c r="U551" t="str">
        <f t="shared" si="53"/>
        <v>web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14">
        <f t="shared" si="48"/>
        <v>42765.999999999993</v>
      </c>
      <c r="K552" s="6">
        <v>1484756245</v>
      </c>
      <c r="L552" s="14">
        <f t="shared" si="49"/>
        <v>42753.47042824074</v>
      </c>
      <c r="M552" s="88">
        <f>Table1[[#This Row],[Data Ended Conversion]]-Table1[[#This Row],[Data Created Conversion]]</f>
        <v>12.529571759252576</v>
      </c>
      <c r="N552" s="6" t="b">
        <v>0</v>
      </c>
      <c r="O552" s="6">
        <v>4</v>
      </c>
      <c r="P552" s="6" t="b">
        <v>0</v>
      </c>
      <c r="Q552" s="6" t="s">
        <v>8272</v>
      </c>
      <c r="R552" s="7">
        <f t="shared" si="50"/>
        <v>7.0000000000000001E-3</v>
      </c>
      <c r="S552" s="8">
        <f t="shared" si="51"/>
        <v>8.75</v>
      </c>
      <c r="T552" t="str">
        <f t="shared" si="52"/>
        <v>technology</v>
      </c>
      <c r="U552" t="str">
        <f t="shared" si="53"/>
        <v>web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14">
        <f t="shared" si="48"/>
        <v>42217.536805555552</v>
      </c>
      <c r="K553" s="6">
        <v>1434609424</v>
      </c>
      <c r="L553" s="14">
        <f t="shared" si="49"/>
        <v>42173.067407407405</v>
      </c>
      <c r="M553" s="88">
        <f>Table1[[#This Row],[Data Ended Conversion]]-Table1[[#This Row],[Data Created Conversion]]</f>
        <v>44.469398148146865</v>
      </c>
      <c r="N553" s="6" t="b">
        <v>0</v>
      </c>
      <c r="O553" s="6">
        <v>28</v>
      </c>
      <c r="P553" s="6" t="b">
        <v>0</v>
      </c>
      <c r="Q553" s="6" t="s">
        <v>8272</v>
      </c>
      <c r="R553" s="7">
        <f t="shared" si="50"/>
        <v>5.0413333333333331E-2</v>
      </c>
      <c r="S553" s="8">
        <f t="shared" si="51"/>
        <v>135.03571428571428</v>
      </c>
      <c r="T553" t="str">
        <f t="shared" si="52"/>
        <v>technology</v>
      </c>
      <c r="U553" t="str">
        <f t="shared" si="53"/>
        <v>web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14">
        <f t="shared" si="48"/>
        <v>42378.408518518518</v>
      </c>
      <c r="K554" s="6">
        <v>1447166896</v>
      </c>
      <c r="L554" s="14">
        <f t="shared" si="49"/>
        <v>42318.408518518518</v>
      </c>
      <c r="M554" s="88">
        <f>Table1[[#This Row],[Data Ended Conversion]]-Table1[[#This Row],[Data Created Conversion]]</f>
        <v>60</v>
      </c>
      <c r="N554" s="6" t="b">
        <v>0</v>
      </c>
      <c r="O554" s="6">
        <v>0</v>
      </c>
      <c r="P554" s="6" t="b">
        <v>0</v>
      </c>
      <c r="Q554" s="6" t="s">
        <v>8272</v>
      </c>
      <c r="R554" s="7">
        <f t="shared" si="50"/>
        <v>0</v>
      </c>
      <c r="S554" s="8" t="str">
        <f t="shared" si="51"/>
        <v>-</v>
      </c>
      <c r="T554" t="str">
        <f t="shared" si="52"/>
        <v>technology</v>
      </c>
      <c r="U554" t="str">
        <f t="shared" si="53"/>
        <v>web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14">
        <f t="shared" si="48"/>
        <v>41957.553136574068</v>
      </c>
      <c r="K555" s="6">
        <v>1413393391</v>
      </c>
      <c r="L555" s="14">
        <f t="shared" si="49"/>
        <v>41927.511469907404</v>
      </c>
      <c r="M555" s="88">
        <f>Table1[[#This Row],[Data Ended Conversion]]-Table1[[#This Row],[Data Created Conversion]]</f>
        <v>30.041666666664241</v>
      </c>
      <c r="N555" s="6" t="b">
        <v>0</v>
      </c>
      <c r="O555" s="6">
        <v>6</v>
      </c>
      <c r="P555" s="6" t="b">
        <v>0</v>
      </c>
      <c r="Q555" s="6" t="s">
        <v>8272</v>
      </c>
      <c r="R555" s="7">
        <f t="shared" si="50"/>
        <v>4.9199999999999999E-3</v>
      </c>
      <c r="S555" s="8">
        <f t="shared" si="51"/>
        <v>20.5</v>
      </c>
      <c r="T555" t="str">
        <f t="shared" si="52"/>
        <v>technology</v>
      </c>
      <c r="U555" t="str">
        <f t="shared" si="53"/>
        <v>web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14">
        <f t="shared" si="48"/>
        <v>41931.476527777777</v>
      </c>
      <c r="K556" s="6">
        <v>1411143972</v>
      </c>
      <c r="L556" s="14">
        <f t="shared" si="49"/>
        <v>41901.476527777777</v>
      </c>
      <c r="M556" s="88">
        <f>Table1[[#This Row],[Data Ended Conversion]]-Table1[[#This Row],[Data Created Conversion]]</f>
        <v>30</v>
      </c>
      <c r="N556" s="6" t="b">
        <v>0</v>
      </c>
      <c r="O556" s="6">
        <v>22</v>
      </c>
      <c r="P556" s="6" t="b">
        <v>0</v>
      </c>
      <c r="Q556" s="6" t="s">
        <v>8272</v>
      </c>
      <c r="R556" s="7">
        <f t="shared" si="50"/>
        <v>0.36589147286821705</v>
      </c>
      <c r="S556" s="8">
        <f t="shared" si="51"/>
        <v>64.36363636363636</v>
      </c>
      <c r="T556" t="str">
        <f t="shared" si="52"/>
        <v>technology</v>
      </c>
      <c r="U556" t="str">
        <f t="shared" si="53"/>
        <v>web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14">
        <f t="shared" si="48"/>
        <v>42533.145173611112</v>
      </c>
      <c r="K557" s="6">
        <v>1463128143</v>
      </c>
      <c r="L557" s="14">
        <f t="shared" si="49"/>
        <v>42503.145173611112</v>
      </c>
      <c r="M557" s="88">
        <f>Table1[[#This Row],[Data Ended Conversion]]-Table1[[#This Row],[Data Created Conversion]]</f>
        <v>30</v>
      </c>
      <c r="N557" s="6" t="b">
        <v>0</v>
      </c>
      <c r="O557" s="6">
        <v>0</v>
      </c>
      <c r="P557" s="6" t="b">
        <v>0</v>
      </c>
      <c r="Q557" s="6" t="s">
        <v>8272</v>
      </c>
      <c r="R557" s="7">
        <f t="shared" si="50"/>
        <v>0</v>
      </c>
      <c r="S557" s="8" t="str">
        <f t="shared" si="51"/>
        <v>-</v>
      </c>
      <c r="T557" t="str">
        <f t="shared" si="52"/>
        <v>technology</v>
      </c>
      <c r="U557" t="str">
        <f t="shared" si="53"/>
        <v>web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14">
        <f t="shared" si="48"/>
        <v>42375.651817129627</v>
      </c>
      <c r="K558" s="6">
        <v>1449520717</v>
      </c>
      <c r="L558" s="14">
        <f t="shared" si="49"/>
        <v>42345.651817129627</v>
      </c>
      <c r="M558" s="88">
        <f>Table1[[#This Row],[Data Ended Conversion]]-Table1[[#This Row],[Data Created Conversion]]</f>
        <v>30</v>
      </c>
      <c r="N558" s="6" t="b">
        <v>0</v>
      </c>
      <c r="O558" s="6">
        <v>1</v>
      </c>
      <c r="P558" s="6" t="b">
        <v>0</v>
      </c>
      <c r="Q558" s="6" t="s">
        <v>8272</v>
      </c>
      <c r="R558" s="7">
        <f t="shared" si="50"/>
        <v>2.5000000000000001E-2</v>
      </c>
      <c r="S558" s="8">
        <f t="shared" si="51"/>
        <v>200</v>
      </c>
      <c r="T558" t="str">
        <f t="shared" si="52"/>
        <v>technology</v>
      </c>
      <c r="U558" t="str">
        <f t="shared" si="53"/>
        <v>web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14">
        <f t="shared" si="48"/>
        <v>42706.775497685179</v>
      </c>
      <c r="K559" s="6">
        <v>1478126203</v>
      </c>
      <c r="L559" s="14">
        <f t="shared" si="49"/>
        <v>42676.733831018515</v>
      </c>
      <c r="M559" s="88">
        <f>Table1[[#This Row],[Data Ended Conversion]]-Table1[[#This Row],[Data Created Conversion]]</f>
        <v>30.041666666664241</v>
      </c>
      <c r="N559" s="6" t="b">
        <v>0</v>
      </c>
      <c r="O559" s="6">
        <v>20</v>
      </c>
      <c r="P559" s="6" t="b">
        <v>0</v>
      </c>
      <c r="Q559" s="6" t="s">
        <v>8272</v>
      </c>
      <c r="R559" s="7">
        <f t="shared" si="50"/>
        <v>9.1066666666666674E-3</v>
      </c>
      <c r="S559" s="8">
        <f t="shared" si="51"/>
        <v>68.3</v>
      </c>
      <c r="T559" t="str">
        <f t="shared" si="52"/>
        <v>technology</v>
      </c>
      <c r="U559" t="str">
        <f t="shared" si="53"/>
        <v>web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14">
        <f t="shared" si="48"/>
        <v>42087.633159722223</v>
      </c>
      <c r="K560" s="6">
        <v>1424639505</v>
      </c>
      <c r="L560" s="14">
        <f t="shared" si="49"/>
        <v>42057.674826388888</v>
      </c>
      <c r="M560" s="88">
        <f>Table1[[#This Row],[Data Ended Conversion]]-Table1[[#This Row],[Data Created Conversion]]</f>
        <v>29.958333333335759</v>
      </c>
      <c r="N560" s="6" t="b">
        <v>0</v>
      </c>
      <c r="O560" s="6">
        <v>0</v>
      </c>
      <c r="P560" s="6" t="b">
        <v>0</v>
      </c>
      <c r="Q560" s="6" t="s">
        <v>8272</v>
      </c>
      <c r="R560" s="7">
        <f t="shared" si="50"/>
        <v>0</v>
      </c>
      <c r="S560" s="8" t="str">
        <f t="shared" si="51"/>
        <v>-</v>
      </c>
      <c r="T560" t="str">
        <f t="shared" si="52"/>
        <v>technology</v>
      </c>
      <c r="U560" t="str">
        <f t="shared" si="53"/>
        <v>web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14">
        <f t="shared" si="48"/>
        <v>42351.074768518512</v>
      </c>
      <c r="K561" s="6">
        <v>1447397260</v>
      </c>
      <c r="L561" s="14">
        <f t="shared" si="49"/>
        <v>42321.074768518512</v>
      </c>
      <c r="M561" s="88">
        <f>Table1[[#This Row],[Data Ended Conversion]]-Table1[[#This Row],[Data Created Conversion]]</f>
        <v>30</v>
      </c>
      <c r="N561" s="6" t="b">
        <v>0</v>
      </c>
      <c r="O561" s="6">
        <v>1</v>
      </c>
      <c r="P561" s="6" t="b">
        <v>0</v>
      </c>
      <c r="Q561" s="6" t="s">
        <v>8272</v>
      </c>
      <c r="R561" s="7">
        <f t="shared" si="50"/>
        <v>2.0833333333333335E-4</v>
      </c>
      <c r="S561" s="8">
        <f t="shared" si="51"/>
        <v>50</v>
      </c>
      <c r="T561" t="str">
        <f t="shared" si="52"/>
        <v>technology</v>
      </c>
      <c r="U561" t="str">
        <f t="shared" si="53"/>
        <v>web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14">
        <f t="shared" si="48"/>
        <v>41990.563020833331</v>
      </c>
      <c r="K562" s="6">
        <v>1416249045</v>
      </c>
      <c r="L562" s="14">
        <f t="shared" si="49"/>
        <v>41960.563020833331</v>
      </c>
      <c r="M562" s="88">
        <f>Table1[[#This Row],[Data Ended Conversion]]-Table1[[#This Row],[Data Created Conversion]]</f>
        <v>30</v>
      </c>
      <c r="N562" s="6" t="b">
        <v>0</v>
      </c>
      <c r="O562" s="6">
        <v>3</v>
      </c>
      <c r="P562" s="6" t="b">
        <v>0</v>
      </c>
      <c r="Q562" s="6" t="s">
        <v>8272</v>
      </c>
      <c r="R562" s="7">
        <f t="shared" si="50"/>
        <v>1.2E-4</v>
      </c>
      <c r="S562" s="8">
        <f t="shared" si="51"/>
        <v>4</v>
      </c>
      <c r="T562" t="str">
        <f t="shared" si="52"/>
        <v>technology</v>
      </c>
      <c r="U562" t="str">
        <f t="shared" si="53"/>
        <v>web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14">
        <f t="shared" si="48"/>
        <v>42303.450381944444</v>
      </c>
      <c r="K563" s="6">
        <v>1442850513</v>
      </c>
      <c r="L563" s="14">
        <f t="shared" si="49"/>
        <v>42268.450381944444</v>
      </c>
      <c r="M563" s="88">
        <f>Table1[[#This Row],[Data Ended Conversion]]-Table1[[#This Row],[Data Created Conversion]]</f>
        <v>35</v>
      </c>
      <c r="N563" s="6" t="b">
        <v>0</v>
      </c>
      <c r="O563" s="6">
        <v>2</v>
      </c>
      <c r="P563" s="6" t="b">
        <v>0</v>
      </c>
      <c r="Q563" s="6" t="s">
        <v>8272</v>
      </c>
      <c r="R563" s="7">
        <f t="shared" si="50"/>
        <v>3.6666666666666666E-3</v>
      </c>
      <c r="S563" s="8">
        <f t="shared" si="51"/>
        <v>27.5</v>
      </c>
      <c r="T563" t="str">
        <f t="shared" si="52"/>
        <v>technology</v>
      </c>
      <c r="U563" t="str">
        <f t="shared" si="53"/>
        <v>web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14">
        <f t="shared" si="48"/>
        <v>42722.18072916667</v>
      </c>
      <c r="K564" s="6">
        <v>1479460815</v>
      </c>
      <c r="L564" s="14">
        <f t="shared" si="49"/>
        <v>42692.18072916667</v>
      </c>
      <c r="M564" s="88">
        <f>Table1[[#This Row],[Data Ended Conversion]]-Table1[[#This Row],[Data Created Conversion]]</f>
        <v>30</v>
      </c>
      <c r="N564" s="6" t="b">
        <v>0</v>
      </c>
      <c r="O564" s="6">
        <v>0</v>
      </c>
      <c r="P564" s="6" t="b">
        <v>0</v>
      </c>
      <c r="Q564" s="6" t="s">
        <v>8272</v>
      </c>
      <c r="R564" s="7">
        <f t="shared" si="50"/>
        <v>0</v>
      </c>
      <c r="S564" s="8" t="str">
        <f t="shared" si="51"/>
        <v>-</v>
      </c>
      <c r="T564" t="str">
        <f t="shared" si="52"/>
        <v>technology</v>
      </c>
      <c r="U564" t="str">
        <f t="shared" si="53"/>
        <v>web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14">
        <f t="shared" si="48"/>
        <v>42051.861655092587</v>
      </c>
      <c r="K565" s="6">
        <v>1421545247</v>
      </c>
      <c r="L565" s="14">
        <f t="shared" si="49"/>
        <v>42021.861655092587</v>
      </c>
      <c r="M565" s="88">
        <f>Table1[[#This Row],[Data Ended Conversion]]-Table1[[#This Row],[Data Created Conversion]]</f>
        <v>30</v>
      </c>
      <c r="N565" s="6" t="b">
        <v>0</v>
      </c>
      <c r="O565" s="6">
        <v>2</v>
      </c>
      <c r="P565" s="6" t="b">
        <v>0</v>
      </c>
      <c r="Q565" s="6" t="s">
        <v>8272</v>
      </c>
      <c r="R565" s="7">
        <f t="shared" si="50"/>
        <v>9.0666666666666662E-4</v>
      </c>
      <c r="S565" s="8">
        <f t="shared" si="51"/>
        <v>34</v>
      </c>
      <c r="T565" t="str">
        <f t="shared" si="52"/>
        <v>technology</v>
      </c>
      <c r="U565" t="str">
        <f t="shared" si="53"/>
        <v>web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14">
        <f t="shared" si="48"/>
        <v>42441.734664351847</v>
      </c>
      <c r="K566" s="6">
        <v>1455230275</v>
      </c>
      <c r="L566" s="14">
        <f t="shared" si="49"/>
        <v>42411.734664351847</v>
      </c>
      <c r="M566" s="88">
        <f>Table1[[#This Row],[Data Ended Conversion]]-Table1[[#This Row],[Data Created Conversion]]</f>
        <v>30</v>
      </c>
      <c r="N566" s="6" t="b">
        <v>0</v>
      </c>
      <c r="O566" s="6">
        <v>1</v>
      </c>
      <c r="P566" s="6" t="b">
        <v>0</v>
      </c>
      <c r="Q566" s="6" t="s">
        <v>8272</v>
      </c>
      <c r="R566" s="7">
        <f t="shared" si="50"/>
        <v>5.5555555555555558E-5</v>
      </c>
      <c r="S566" s="8">
        <f t="shared" si="51"/>
        <v>1</v>
      </c>
      <c r="T566" t="str">
        <f t="shared" si="52"/>
        <v>technology</v>
      </c>
      <c r="U566" t="str">
        <f t="shared" si="53"/>
        <v>web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14">
        <f t="shared" si="48"/>
        <v>42195.576956018522</v>
      </c>
      <c r="K567" s="6">
        <v>1433962249</v>
      </c>
      <c r="L567" s="14">
        <f t="shared" si="49"/>
        <v>42165.576956018522</v>
      </c>
      <c r="M567" s="88">
        <f>Table1[[#This Row],[Data Ended Conversion]]-Table1[[#This Row],[Data Created Conversion]]</f>
        <v>30</v>
      </c>
      <c r="N567" s="6" t="b">
        <v>0</v>
      </c>
      <c r="O567" s="6">
        <v>0</v>
      </c>
      <c r="P567" s="6" t="b">
        <v>0</v>
      </c>
      <c r="Q567" s="6" t="s">
        <v>8272</v>
      </c>
      <c r="R567" s="7">
        <f t="shared" si="50"/>
        <v>0</v>
      </c>
      <c r="S567" s="8" t="str">
        <f t="shared" si="51"/>
        <v>-</v>
      </c>
      <c r="T567" t="str">
        <f t="shared" si="52"/>
        <v>technology</v>
      </c>
      <c r="U567" t="str">
        <f t="shared" si="53"/>
        <v>web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14">
        <f t="shared" si="48"/>
        <v>42565.476076388884</v>
      </c>
      <c r="K568" s="6">
        <v>1465921533</v>
      </c>
      <c r="L568" s="14">
        <f t="shared" si="49"/>
        <v>42535.476076388884</v>
      </c>
      <c r="M568" s="88">
        <f>Table1[[#This Row],[Data Ended Conversion]]-Table1[[#This Row],[Data Created Conversion]]</f>
        <v>30</v>
      </c>
      <c r="N568" s="6" t="b">
        <v>0</v>
      </c>
      <c r="O568" s="6">
        <v>1</v>
      </c>
      <c r="P568" s="6" t="b">
        <v>0</v>
      </c>
      <c r="Q568" s="6" t="s">
        <v>8272</v>
      </c>
      <c r="R568" s="7">
        <f t="shared" si="50"/>
        <v>2.0000000000000001E-4</v>
      </c>
      <c r="S568" s="8">
        <f t="shared" si="51"/>
        <v>1</v>
      </c>
      <c r="T568" t="str">
        <f t="shared" si="52"/>
        <v>technology</v>
      </c>
      <c r="U568" t="str">
        <f t="shared" si="53"/>
        <v>web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14">
        <f t="shared" si="48"/>
        <v>42005.634189814817</v>
      </c>
      <c r="K569" s="6">
        <v>1417551194</v>
      </c>
      <c r="L569" s="14">
        <f t="shared" si="49"/>
        <v>41975.634189814817</v>
      </c>
      <c r="M569" s="88">
        <f>Table1[[#This Row],[Data Ended Conversion]]-Table1[[#This Row],[Data Created Conversion]]</f>
        <v>30</v>
      </c>
      <c r="N569" s="6" t="b">
        <v>0</v>
      </c>
      <c r="O569" s="6">
        <v>0</v>
      </c>
      <c r="P569" s="6" t="b">
        <v>0</v>
      </c>
      <c r="Q569" s="6" t="s">
        <v>8272</v>
      </c>
      <c r="R569" s="7">
        <f t="shared" si="50"/>
        <v>0</v>
      </c>
      <c r="S569" s="8" t="str">
        <f t="shared" si="51"/>
        <v>-</v>
      </c>
      <c r="T569" t="str">
        <f t="shared" si="52"/>
        <v>technology</v>
      </c>
      <c r="U569" t="str">
        <f t="shared" si="53"/>
        <v>web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14">
        <f t="shared" si="48"/>
        <v>42385.249999999993</v>
      </c>
      <c r="K570" s="6">
        <v>1449785223</v>
      </c>
      <c r="L570" s="14">
        <f t="shared" si="49"/>
        <v>42348.713229166664</v>
      </c>
      <c r="M570" s="88">
        <f>Table1[[#This Row],[Data Ended Conversion]]-Table1[[#This Row],[Data Created Conversion]]</f>
        <v>36.536770833328774</v>
      </c>
      <c r="N570" s="6" t="b">
        <v>0</v>
      </c>
      <c r="O570" s="6">
        <v>5</v>
      </c>
      <c r="P570" s="6" t="b">
        <v>0</v>
      </c>
      <c r="Q570" s="6" t="s">
        <v>8272</v>
      </c>
      <c r="R570" s="7">
        <f t="shared" si="50"/>
        <v>0.01</v>
      </c>
      <c r="S570" s="8">
        <f t="shared" si="51"/>
        <v>49</v>
      </c>
      <c r="T570" t="str">
        <f t="shared" si="52"/>
        <v>technology</v>
      </c>
      <c r="U570" t="str">
        <f t="shared" si="53"/>
        <v>web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14">
        <f t="shared" si="48"/>
        <v>42370.639027777775</v>
      </c>
      <c r="K571" s="6">
        <v>1449087612</v>
      </c>
      <c r="L571" s="14">
        <f t="shared" si="49"/>
        <v>42340.639027777775</v>
      </c>
      <c r="M571" s="88">
        <f>Table1[[#This Row],[Data Ended Conversion]]-Table1[[#This Row],[Data Created Conversion]]</f>
        <v>30</v>
      </c>
      <c r="N571" s="6" t="b">
        <v>0</v>
      </c>
      <c r="O571" s="6">
        <v>1</v>
      </c>
      <c r="P571" s="6" t="b">
        <v>0</v>
      </c>
      <c r="Q571" s="6" t="s">
        <v>8272</v>
      </c>
      <c r="R571" s="7">
        <f t="shared" si="50"/>
        <v>8.0000000000000002E-3</v>
      </c>
      <c r="S571" s="8">
        <f t="shared" si="51"/>
        <v>20</v>
      </c>
      <c r="T571" t="str">
        <f t="shared" si="52"/>
        <v>technology</v>
      </c>
      <c r="U571" t="str">
        <f t="shared" si="53"/>
        <v>web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14">
        <f t="shared" si="48"/>
        <v>42418.589918981481</v>
      </c>
      <c r="K572" s="6">
        <v>1453230569</v>
      </c>
      <c r="L572" s="14">
        <f t="shared" si="49"/>
        <v>42388.589918981481</v>
      </c>
      <c r="M572" s="88">
        <f>Table1[[#This Row],[Data Ended Conversion]]-Table1[[#This Row],[Data Created Conversion]]</f>
        <v>30</v>
      </c>
      <c r="N572" s="6" t="b">
        <v>0</v>
      </c>
      <c r="O572" s="6">
        <v>1</v>
      </c>
      <c r="P572" s="6" t="b">
        <v>0</v>
      </c>
      <c r="Q572" s="6" t="s">
        <v>8272</v>
      </c>
      <c r="R572" s="7">
        <f t="shared" si="50"/>
        <v>1.6705882352941177E-3</v>
      </c>
      <c r="S572" s="8">
        <f t="shared" si="51"/>
        <v>142</v>
      </c>
      <c r="T572" t="str">
        <f t="shared" si="52"/>
        <v>technology</v>
      </c>
      <c r="U572" t="str">
        <f t="shared" si="53"/>
        <v>web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14">
        <f t="shared" si="48"/>
        <v>42211.957638888889</v>
      </c>
      <c r="K573" s="6">
        <v>1436297723</v>
      </c>
      <c r="L573" s="14">
        <f t="shared" si="49"/>
        <v>42192.607905092591</v>
      </c>
      <c r="M573" s="88">
        <f>Table1[[#This Row],[Data Ended Conversion]]-Table1[[#This Row],[Data Created Conversion]]</f>
        <v>19.349733796298096</v>
      </c>
      <c r="N573" s="6" t="b">
        <v>0</v>
      </c>
      <c r="O573" s="6">
        <v>2</v>
      </c>
      <c r="P573" s="6" t="b">
        <v>0</v>
      </c>
      <c r="Q573" s="6" t="s">
        <v>8272</v>
      </c>
      <c r="R573" s="7">
        <f t="shared" si="50"/>
        <v>4.2399999999999998E-3</v>
      </c>
      <c r="S573" s="8">
        <f t="shared" si="51"/>
        <v>53</v>
      </c>
      <c r="T573" t="str">
        <f t="shared" si="52"/>
        <v>technology</v>
      </c>
      <c r="U573" t="str">
        <f t="shared" si="53"/>
        <v>web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14">
        <f t="shared" si="48"/>
        <v>42312.549629629626</v>
      </c>
      <c r="K574" s="6">
        <v>1444065088</v>
      </c>
      <c r="L574" s="14">
        <f t="shared" si="49"/>
        <v>42282.507962962954</v>
      </c>
      <c r="M574" s="88">
        <f>Table1[[#This Row],[Data Ended Conversion]]-Table1[[#This Row],[Data Created Conversion]]</f>
        <v>30.041666666671517</v>
      </c>
      <c r="N574" s="6" t="b">
        <v>0</v>
      </c>
      <c r="O574" s="6">
        <v>0</v>
      </c>
      <c r="P574" s="6" t="b">
        <v>0</v>
      </c>
      <c r="Q574" s="6" t="s">
        <v>8272</v>
      </c>
      <c r="R574" s="7">
        <f t="shared" si="50"/>
        <v>0</v>
      </c>
      <c r="S574" s="8" t="str">
        <f t="shared" si="51"/>
        <v>-</v>
      </c>
      <c r="T574" t="str">
        <f t="shared" si="52"/>
        <v>technology</v>
      </c>
      <c r="U574" t="str">
        <f t="shared" si="53"/>
        <v>web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14">
        <f t="shared" si="48"/>
        <v>42021.841666666667</v>
      </c>
      <c r="K575" s="6">
        <v>1416445931</v>
      </c>
      <c r="L575" s="14">
        <f t="shared" si="49"/>
        <v>41962.841793981475</v>
      </c>
      <c r="M575" s="88">
        <f>Table1[[#This Row],[Data Ended Conversion]]-Table1[[#This Row],[Data Created Conversion]]</f>
        <v>58.999872685191804</v>
      </c>
      <c r="N575" s="6" t="b">
        <v>0</v>
      </c>
      <c r="O575" s="6">
        <v>9</v>
      </c>
      <c r="P575" s="6" t="b">
        <v>0</v>
      </c>
      <c r="Q575" s="6" t="s">
        <v>8272</v>
      </c>
      <c r="R575" s="7">
        <f t="shared" si="50"/>
        <v>3.892538925389254E-3</v>
      </c>
      <c r="S575" s="8">
        <f t="shared" si="51"/>
        <v>38.444444444444443</v>
      </c>
      <c r="T575" t="str">
        <f t="shared" si="52"/>
        <v>technology</v>
      </c>
      <c r="U575" t="str">
        <f t="shared" si="53"/>
        <v>web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14">
        <f t="shared" si="48"/>
        <v>42662.235034722216</v>
      </c>
      <c r="K576" s="6">
        <v>1474281507</v>
      </c>
      <c r="L576" s="14">
        <f t="shared" si="49"/>
        <v>42632.235034722216</v>
      </c>
      <c r="M576" s="88">
        <f>Table1[[#This Row],[Data Ended Conversion]]-Table1[[#This Row],[Data Created Conversion]]</f>
        <v>30</v>
      </c>
      <c r="N576" s="6" t="b">
        <v>0</v>
      </c>
      <c r="O576" s="6">
        <v>4</v>
      </c>
      <c r="P576" s="6" t="b">
        <v>0</v>
      </c>
      <c r="Q576" s="6" t="s">
        <v>8272</v>
      </c>
      <c r="R576" s="7">
        <f t="shared" si="50"/>
        <v>7.1556350626118068E-3</v>
      </c>
      <c r="S576" s="8">
        <f t="shared" si="51"/>
        <v>20</v>
      </c>
      <c r="T576" t="str">
        <f t="shared" si="52"/>
        <v>technology</v>
      </c>
      <c r="U576" t="str">
        <f t="shared" si="53"/>
        <v>web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14">
        <f t="shared" si="48"/>
        <v>42168.484293981477</v>
      </c>
      <c r="K577" s="6">
        <v>1431621443</v>
      </c>
      <c r="L577" s="14">
        <f t="shared" si="49"/>
        <v>42138.484293981477</v>
      </c>
      <c r="M577" s="88">
        <f>Table1[[#This Row],[Data Ended Conversion]]-Table1[[#This Row],[Data Created Conversion]]</f>
        <v>30</v>
      </c>
      <c r="N577" s="6" t="b">
        <v>0</v>
      </c>
      <c r="O577" s="6">
        <v>4</v>
      </c>
      <c r="P577" s="6" t="b">
        <v>0</v>
      </c>
      <c r="Q577" s="6" t="s">
        <v>8272</v>
      </c>
      <c r="R577" s="7">
        <f t="shared" si="50"/>
        <v>4.3166666666666666E-3</v>
      </c>
      <c r="S577" s="8">
        <f t="shared" si="51"/>
        <v>64.75</v>
      </c>
      <c r="T577" t="str">
        <f t="shared" si="52"/>
        <v>technology</v>
      </c>
      <c r="U577" t="str">
        <f t="shared" si="53"/>
        <v>web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14">
        <f t="shared" ref="J578:J641" si="54">(((I578/60)/60)/24)+DATE(1970,1,1)+(-5/24)</f>
        <v>42091.221666666665</v>
      </c>
      <c r="K578" s="6">
        <v>1422357552</v>
      </c>
      <c r="L578" s="14">
        <f t="shared" ref="L578:L641" si="55">(((K578/60)/60)/24)+DATE(1970,1,1)+(-5/24)</f>
        <v>42031.263333333329</v>
      </c>
      <c r="M578" s="88">
        <f>Table1[[#This Row],[Data Ended Conversion]]-Table1[[#This Row],[Data Created Conversion]]</f>
        <v>59.958333333335759</v>
      </c>
      <c r="N578" s="6" t="b">
        <v>0</v>
      </c>
      <c r="O578" s="6">
        <v>1</v>
      </c>
      <c r="P578" s="6" t="b">
        <v>0</v>
      </c>
      <c r="Q578" s="6" t="s">
        <v>8272</v>
      </c>
      <c r="R578" s="7">
        <f t="shared" si="50"/>
        <v>1.2500000000000001E-5</v>
      </c>
      <c r="S578" s="8">
        <f t="shared" si="51"/>
        <v>1</v>
      </c>
      <c r="T578" t="str">
        <f t="shared" si="52"/>
        <v>technology</v>
      </c>
      <c r="U578" t="str">
        <f t="shared" si="53"/>
        <v>web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14">
        <f t="shared" si="54"/>
        <v>42510.380810185183</v>
      </c>
      <c r="K579" s="6">
        <v>1458569302</v>
      </c>
      <c r="L579" s="14">
        <f t="shared" si="55"/>
        <v>42450.380810185183</v>
      </c>
      <c r="M579" s="88">
        <f>Table1[[#This Row],[Data Ended Conversion]]-Table1[[#This Row],[Data Created Conversion]]</f>
        <v>60</v>
      </c>
      <c r="N579" s="6" t="b">
        <v>0</v>
      </c>
      <c r="O579" s="6">
        <v>1</v>
      </c>
      <c r="P579" s="6" t="b">
        <v>0</v>
      </c>
      <c r="Q579" s="6" t="s">
        <v>8272</v>
      </c>
      <c r="R579" s="7">
        <f t="shared" ref="R579:R642" si="56">IFERROR(E579/D579,"-")</f>
        <v>2E-3</v>
      </c>
      <c r="S579" s="8">
        <f t="shared" ref="S579:S642" si="57">IFERROR(E579/O579,"-")</f>
        <v>10</v>
      </c>
      <c r="T579" t="str">
        <f t="shared" ref="T579:T642" si="58">LEFT(Q579,FIND("/",Q579)-1)</f>
        <v>technology</v>
      </c>
      <c r="U579" t="str">
        <f t="shared" ref="U579:U642" si="59">RIGHT(Q579,LEN(Q579)-FIND("/",Q579))</f>
        <v>web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14">
        <f t="shared" si="54"/>
        <v>42254.370289351849</v>
      </c>
      <c r="K580" s="6">
        <v>1439560393</v>
      </c>
      <c r="L580" s="14">
        <f t="shared" si="55"/>
        <v>42230.370289351849</v>
      </c>
      <c r="M580" s="88">
        <f>Table1[[#This Row],[Data Ended Conversion]]-Table1[[#This Row],[Data Created Conversion]]</f>
        <v>24</v>
      </c>
      <c r="N580" s="6" t="b">
        <v>0</v>
      </c>
      <c r="O580" s="6">
        <v>7</v>
      </c>
      <c r="P580" s="6" t="b">
        <v>0</v>
      </c>
      <c r="Q580" s="6" t="s">
        <v>8272</v>
      </c>
      <c r="R580" s="7">
        <f t="shared" si="56"/>
        <v>1.12E-4</v>
      </c>
      <c r="S580" s="8">
        <f t="shared" si="57"/>
        <v>2</v>
      </c>
      <c r="T580" t="str">
        <f t="shared" si="58"/>
        <v>technology</v>
      </c>
      <c r="U580" t="str">
        <f t="shared" si="59"/>
        <v>web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14">
        <f t="shared" si="54"/>
        <v>41998.643784722219</v>
      </c>
      <c r="K581" s="6">
        <v>1416947223</v>
      </c>
      <c r="L581" s="14">
        <f t="shared" si="55"/>
        <v>41968.643784722219</v>
      </c>
      <c r="M581" s="88">
        <f>Table1[[#This Row],[Data Ended Conversion]]-Table1[[#This Row],[Data Created Conversion]]</f>
        <v>30</v>
      </c>
      <c r="N581" s="6" t="b">
        <v>0</v>
      </c>
      <c r="O581" s="6">
        <v>5</v>
      </c>
      <c r="P581" s="6" t="b">
        <v>0</v>
      </c>
      <c r="Q581" s="6" t="s">
        <v>8272</v>
      </c>
      <c r="R581" s="7">
        <f t="shared" si="56"/>
        <v>1.4583333333333334E-2</v>
      </c>
      <c r="S581" s="8">
        <f t="shared" si="57"/>
        <v>35</v>
      </c>
      <c r="T581" t="str">
        <f t="shared" si="58"/>
        <v>technology</v>
      </c>
      <c r="U581" t="str">
        <f t="shared" si="59"/>
        <v>web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14">
        <f t="shared" si="54"/>
        <v>42635.699849537035</v>
      </c>
      <c r="K582" s="6">
        <v>1471988867</v>
      </c>
      <c r="L582" s="14">
        <f t="shared" si="55"/>
        <v>42605.699849537035</v>
      </c>
      <c r="M582" s="88">
        <f>Table1[[#This Row],[Data Ended Conversion]]-Table1[[#This Row],[Data Created Conversion]]</f>
        <v>30</v>
      </c>
      <c r="N582" s="6" t="b">
        <v>0</v>
      </c>
      <c r="O582" s="6">
        <v>1</v>
      </c>
      <c r="P582" s="6" t="b">
        <v>0</v>
      </c>
      <c r="Q582" s="6" t="s">
        <v>8272</v>
      </c>
      <c r="R582" s="7">
        <f t="shared" si="56"/>
        <v>3.3333333333333332E-4</v>
      </c>
      <c r="S582" s="8">
        <f t="shared" si="57"/>
        <v>1</v>
      </c>
      <c r="T582" t="str">
        <f t="shared" si="58"/>
        <v>technology</v>
      </c>
      <c r="U582" t="str">
        <f t="shared" si="59"/>
        <v>web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14">
        <f t="shared" si="54"/>
        <v>42217.804444444446</v>
      </c>
      <c r="K583" s="6">
        <v>1435882704</v>
      </c>
      <c r="L583" s="14">
        <f t="shared" si="55"/>
        <v>42187.804444444446</v>
      </c>
      <c r="M583" s="88">
        <f>Table1[[#This Row],[Data Ended Conversion]]-Table1[[#This Row],[Data Created Conversion]]</f>
        <v>30</v>
      </c>
      <c r="N583" s="6" t="b">
        <v>0</v>
      </c>
      <c r="O583" s="6">
        <v>0</v>
      </c>
      <c r="P583" s="6" t="b">
        <v>0</v>
      </c>
      <c r="Q583" s="6" t="s">
        <v>8272</v>
      </c>
      <c r="R583" s="7">
        <f t="shared" si="56"/>
        <v>0</v>
      </c>
      <c r="S583" s="8" t="str">
        <f t="shared" si="57"/>
        <v>-</v>
      </c>
      <c r="T583" t="str">
        <f t="shared" si="58"/>
        <v>technology</v>
      </c>
      <c r="U583" t="str">
        <f t="shared" si="59"/>
        <v>web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14">
        <f t="shared" si="54"/>
        <v>42078.541666666664</v>
      </c>
      <c r="K584" s="6">
        <v>1424454319</v>
      </c>
      <c r="L584" s="14">
        <f t="shared" si="55"/>
        <v>42055.531469907401</v>
      </c>
      <c r="M584" s="88">
        <f>Table1[[#This Row],[Data Ended Conversion]]-Table1[[#This Row],[Data Created Conversion]]</f>
        <v>23.010196759263636</v>
      </c>
      <c r="N584" s="6" t="b">
        <v>0</v>
      </c>
      <c r="O584" s="6">
        <v>0</v>
      </c>
      <c r="P584" s="6" t="b">
        <v>0</v>
      </c>
      <c r="Q584" s="6" t="s">
        <v>8272</v>
      </c>
      <c r="R584" s="7">
        <f t="shared" si="56"/>
        <v>0</v>
      </c>
      <c r="S584" s="8" t="str">
        <f t="shared" si="57"/>
        <v>-</v>
      </c>
      <c r="T584" t="str">
        <f t="shared" si="58"/>
        <v>technology</v>
      </c>
      <c r="U584" t="str">
        <f t="shared" si="59"/>
        <v>web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14">
        <f t="shared" si="54"/>
        <v>42082.688506944447</v>
      </c>
      <c r="K585" s="6">
        <v>1424212287</v>
      </c>
      <c r="L585" s="14">
        <f t="shared" si="55"/>
        <v>42052.730173611104</v>
      </c>
      <c r="M585" s="88">
        <f>Table1[[#This Row],[Data Ended Conversion]]-Table1[[#This Row],[Data Created Conversion]]</f>
        <v>29.958333333343035</v>
      </c>
      <c r="N585" s="6" t="b">
        <v>0</v>
      </c>
      <c r="O585" s="6">
        <v>1</v>
      </c>
      <c r="P585" s="6" t="b">
        <v>0</v>
      </c>
      <c r="Q585" s="6" t="s">
        <v>8272</v>
      </c>
      <c r="R585" s="7">
        <f t="shared" si="56"/>
        <v>1.1111111111111112E-4</v>
      </c>
      <c r="S585" s="8">
        <f t="shared" si="57"/>
        <v>1</v>
      </c>
      <c r="T585" t="str">
        <f t="shared" si="58"/>
        <v>technology</v>
      </c>
      <c r="U585" t="str">
        <f t="shared" si="59"/>
        <v>web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14">
        <f t="shared" si="54"/>
        <v>42079.466620370367</v>
      </c>
      <c r="K586" s="6">
        <v>1423933916</v>
      </c>
      <c r="L586" s="14">
        <f t="shared" si="55"/>
        <v>42049.508287037032</v>
      </c>
      <c r="M586" s="88">
        <f>Table1[[#This Row],[Data Ended Conversion]]-Table1[[#This Row],[Data Created Conversion]]</f>
        <v>29.958333333335759</v>
      </c>
      <c r="N586" s="6" t="b">
        <v>0</v>
      </c>
      <c r="O586" s="6">
        <v>2</v>
      </c>
      <c r="P586" s="6" t="b">
        <v>0</v>
      </c>
      <c r="Q586" s="6" t="s">
        <v>8272</v>
      </c>
      <c r="R586" s="7">
        <f t="shared" si="56"/>
        <v>0.01</v>
      </c>
      <c r="S586" s="8">
        <f t="shared" si="57"/>
        <v>5</v>
      </c>
      <c r="T586" t="str">
        <f t="shared" si="58"/>
        <v>technology</v>
      </c>
      <c r="U586" t="str">
        <f t="shared" si="59"/>
        <v>web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14">
        <f t="shared" si="54"/>
        <v>42338.791666666664</v>
      </c>
      <c r="K587" s="6">
        <v>1444123377</v>
      </c>
      <c r="L587" s="14">
        <f t="shared" si="55"/>
        <v>42283.182604166665</v>
      </c>
      <c r="M587" s="88">
        <f>Table1[[#This Row],[Data Ended Conversion]]-Table1[[#This Row],[Data Created Conversion]]</f>
        <v>55.609062499999709</v>
      </c>
      <c r="N587" s="6" t="b">
        <v>0</v>
      </c>
      <c r="O587" s="6">
        <v>0</v>
      </c>
      <c r="P587" s="6" t="b">
        <v>0</v>
      </c>
      <c r="Q587" s="6" t="s">
        <v>8272</v>
      </c>
      <c r="R587" s="7">
        <f t="shared" si="56"/>
        <v>0</v>
      </c>
      <c r="S587" s="8" t="str">
        <f t="shared" si="57"/>
        <v>-</v>
      </c>
      <c r="T587" t="str">
        <f t="shared" si="58"/>
        <v>technology</v>
      </c>
      <c r="U587" t="str">
        <f t="shared" si="59"/>
        <v>web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14">
        <f t="shared" si="54"/>
        <v>42050.645914351851</v>
      </c>
      <c r="K588" s="6">
        <v>1421440207</v>
      </c>
      <c r="L588" s="14">
        <f t="shared" si="55"/>
        <v>42020.645914351851</v>
      </c>
      <c r="M588" s="88">
        <f>Table1[[#This Row],[Data Ended Conversion]]-Table1[[#This Row],[Data Created Conversion]]</f>
        <v>30</v>
      </c>
      <c r="N588" s="6" t="b">
        <v>0</v>
      </c>
      <c r="O588" s="6">
        <v>4</v>
      </c>
      <c r="P588" s="6" t="b">
        <v>0</v>
      </c>
      <c r="Q588" s="6" t="s">
        <v>8272</v>
      </c>
      <c r="R588" s="7">
        <f t="shared" si="56"/>
        <v>5.5999999999999999E-3</v>
      </c>
      <c r="S588" s="8">
        <f t="shared" si="57"/>
        <v>14</v>
      </c>
      <c r="T588" t="str">
        <f t="shared" si="58"/>
        <v>technology</v>
      </c>
      <c r="U588" t="str">
        <f t="shared" si="59"/>
        <v>web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14">
        <f t="shared" si="54"/>
        <v>42110.548993055556</v>
      </c>
      <c r="K589" s="6">
        <v>1426615833</v>
      </c>
      <c r="L589" s="14">
        <f t="shared" si="55"/>
        <v>42080.548993055556</v>
      </c>
      <c r="M589" s="88">
        <f>Table1[[#This Row],[Data Ended Conversion]]-Table1[[#This Row],[Data Created Conversion]]</f>
        <v>30</v>
      </c>
      <c r="N589" s="6" t="b">
        <v>0</v>
      </c>
      <c r="O589" s="6">
        <v>7</v>
      </c>
      <c r="P589" s="6" t="b">
        <v>0</v>
      </c>
      <c r="Q589" s="6" t="s">
        <v>8272</v>
      </c>
      <c r="R589" s="7">
        <f t="shared" si="56"/>
        <v>9.0833333333333335E-2</v>
      </c>
      <c r="S589" s="8">
        <f t="shared" si="57"/>
        <v>389.28571428571428</v>
      </c>
      <c r="T589" t="str">
        <f t="shared" si="58"/>
        <v>technology</v>
      </c>
      <c r="U589" t="str">
        <f t="shared" si="59"/>
        <v>web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14">
        <f t="shared" si="54"/>
        <v>42691.602847222217</v>
      </c>
      <c r="K590" s="6">
        <v>1474223286</v>
      </c>
      <c r="L590" s="14">
        <f t="shared" si="55"/>
        <v>42631.56118055556</v>
      </c>
      <c r="M590" s="88">
        <f>Table1[[#This Row],[Data Ended Conversion]]-Table1[[#This Row],[Data Created Conversion]]</f>
        <v>60.041666666656965</v>
      </c>
      <c r="N590" s="6" t="b">
        <v>0</v>
      </c>
      <c r="O590" s="6">
        <v>2</v>
      </c>
      <c r="P590" s="6" t="b">
        <v>0</v>
      </c>
      <c r="Q590" s="6" t="s">
        <v>8272</v>
      </c>
      <c r="R590" s="7">
        <f t="shared" si="56"/>
        <v>3.3444444444444443E-2</v>
      </c>
      <c r="S590" s="8">
        <f t="shared" si="57"/>
        <v>150.5</v>
      </c>
      <c r="T590" t="str">
        <f t="shared" si="58"/>
        <v>technology</v>
      </c>
      <c r="U590" t="str">
        <f t="shared" si="59"/>
        <v>web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14">
        <f t="shared" si="54"/>
        <v>42193.406238425923</v>
      </c>
      <c r="K591" s="6">
        <v>1435070699</v>
      </c>
      <c r="L591" s="14">
        <f t="shared" si="55"/>
        <v>42178.406238425923</v>
      </c>
      <c r="M591" s="88">
        <f>Table1[[#This Row],[Data Ended Conversion]]-Table1[[#This Row],[Data Created Conversion]]</f>
        <v>15</v>
      </c>
      <c r="N591" s="6" t="b">
        <v>0</v>
      </c>
      <c r="O591" s="6">
        <v>1</v>
      </c>
      <c r="P591" s="6" t="b">
        <v>0</v>
      </c>
      <c r="Q591" s="6" t="s">
        <v>8272</v>
      </c>
      <c r="R591" s="7">
        <f t="shared" si="56"/>
        <v>1.3333333333333334E-4</v>
      </c>
      <c r="S591" s="8">
        <f t="shared" si="57"/>
        <v>1</v>
      </c>
      <c r="T591" t="str">
        <f t="shared" si="58"/>
        <v>technology</v>
      </c>
      <c r="U591" t="str">
        <f t="shared" si="59"/>
        <v>web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14">
        <f t="shared" si="54"/>
        <v>42408.334027777775</v>
      </c>
      <c r="K592" s="6">
        <v>1452259131</v>
      </c>
      <c r="L592" s="14">
        <f t="shared" si="55"/>
        <v>42377.34642361111</v>
      </c>
      <c r="M592" s="88">
        <f>Table1[[#This Row],[Data Ended Conversion]]-Table1[[#This Row],[Data Created Conversion]]</f>
        <v>30.987604166664823</v>
      </c>
      <c r="N592" s="6" t="b">
        <v>0</v>
      </c>
      <c r="O592" s="6">
        <v>9</v>
      </c>
      <c r="P592" s="6" t="b">
        <v>0</v>
      </c>
      <c r="Q592" s="6" t="s">
        <v>8272</v>
      </c>
      <c r="R592" s="7">
        <f t="shared" si="56"/>
        <v>4.4600000000000001E-2</v>
      </c>
      <c r="S592" s="8">
        <f t="shared" si="57"/>
        <v>24.777777777777779</v>
      </c>
      <c r="T592" t="str">
        <f t="shared" si="58"/>
        <v>technology</v>
      </c>
      <c r="U592" t="str">
        <f t="shared" si="59"/>
        <v>web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14">
        <f t="shared" si="54"/>
        <v>42207.334837962961</v>
      </c>
      <c r="K593" s="6">
        <v>1434978130</v>
      </c>
      <c r="L593" s="14">
        <f t="shared" si="55"/>
        <v>42177.334837962961</v>
      </c>
      <c r="M593" s="88">
        <f>Table1[[#This Row],[Data Ended Conversion]]-Table1[[#This Row],[Data Created Conversion]]</f>
        <v>30</v>
      </c>
      <c r="N593" s="6" t="b">
        <v>0</v>
      </c>
      <c r="O593" s="6">
        <v>2</v>
      </c>
      <c r="P593" s="6" t="b">
        <v>0</v>
      </c>
      <c r="Q593" s="6" t="s">
        <v>8272</v>
      </c>
      <c r="R593" s="7">
        <f t="shared" si="56"/>
        <v>6.0999999999999997E-4</v>
      </c>
      <c r="S593" s="8">
        <f t="shared" si="57"/>
        <v>30.5</v>
      </c>
      <c r="T593" t="str">
        <f t="shared" si="58"/>
        <v>technology</v>
      </c>
      <c r="U593" t="str">
        <f t="shared" si="59"/>
        <v>web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14">
        <f t="shared" si="54"/>
        <v>41976.023842592585</v>
      </c>
      <c r="K594" s="6">
        <v>1414992860</v>
      </c>
      <c r="L594" s="14">
        <f t="shared" si="55"/>
        <v>41946.023842592593</v>
      </c>
      <c r="M594" s="88">
        <f>Table1[[#This Row],[Data Ended Conversion]]-Table1[[#This Row],[Data Created Conversion]]</f>
        <v>29.999999999992724</v>
      </c>
      <c r="N594" s="6" t="b">
        <v>0</v>
      </c>
      <c r="O594" s="6">
        <v>1</v>
      </c>
      <c r="P594" s="6" t="b">
        <v>0</v>
      </c>
      <c r="Q594" s="6" t="s">
        <v>8272</v>
      </c>
      <c r="R594" s="7">
        <f t="shared" si="56"/>
        <v>3.3333333333333333E-2</v>
      </c>
      <c r="S594" s="8">
        <f t="shared" si="57"/>
        <v>250</v>
      </c>
      <c r="T594" t="str">
        <f t="shared" si="58"/>
        <v>technology</v>
      </c>
      <c r="U594" t="str">
        <f t="shared" si="59"/>
        <v>web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14">
        <f t="shared" si="54"/>
        <v>42100.427604166667</v>
      </c>
      <c r="K595" s="6">
        <v>1425744945</v>
      </c>
      <c r="L595" s="14">
        <f t="shared" si="55"/>
        <v>42070.469270833331</v>
      </c>
      <c r="M595" s="88">
        <f>Table1[[#This Row],[Data Ended Conversion]]-Table1[[#This Row],[Data Created Conversion]]</f>
        <v>29.958333333335759</v>
      </c>
      <c r="N595" s="6" t="b">
        <v>0</v>
      </c>
      <c r="O595" s="6">
        <v>7</v>
      </c>
      <c r="P595" s="6" t="b">
        <v>0</v>
      </c>
      <c r="Q595" s="6" t="s">
        <v>8272</v>
      </c>
      <c r="R595" s="7">
        <f t="shared" si="56"/>
        <v>0.23</v>
      </c>
      <c r="S595" s="8">
        <f t="shared" si="57"/>
        <v>16.428571428571427</v>
      </c>
      <c r="T595" t="str">
        <f t="shared" si="58"/>
        <v>technology</v>
      </c>
      <c r="U595" t="str">
        <f t="shared" si="59"/>
        <v>web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14">
        <f t="shared" si="54"/>
        <v>42476.571828703702</v>
      </c>
      <c r="K596" s="6">
        <v>1458240206</v>
      </c>
      <c r="L596" s="14">
        <f t="shared" si="55"/>
        <v>42446.571828703702</v>
      </c>
      <c r="M596" s="88">
        <f>Table1[[#This Row],[Data Ended Conversion]]-Table1[[#This Row],[Data Created Conversion]]</f>
        <v>30</v>
      </c>
      <c r="N596" s="6" t="b">
        <v>0</v>
      </c>
      <c r="O596" s="6">
        <v>2</v>
      </c>
      <c r="P596" s="6" t="b">
        <v>0</v>
      </c>
      <c r="Q596" s="6" t="s">
        <v>8272</v>
      </c>
      <c r="R596" s="7">
        <f t="shared" si="56"/>
        <v>1.0399999999999999E-3</v>
      </c>
      <c r="S596" s="8">
        <f t="shared" si="57"/>
        <v>13</v>
      </c>
      <c r="T596" t="str">
        <f t="shared" si="58"/>
        <v>technology</v>
      </c>
      <c r="U596" t="str">
        <f t="shared" si="59"/>
        <v>web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14">
        <f t="shared" si="54"/>
        <v>42127.861550925918</v>
      </c>
      <c r="K597" s="6">
        <v>1426815638</v>
      </c>
      <c r="L597" s="14">
        <f t="shared" si="55"/>
        <v>42082.861550925918</v>
      </c>
      <c r="M597" s="88">
        <f>Table1[[#This Row],[Data Ended Conversion]]-Table1[[#This Row],[Data Created Conversion]]</f>
        <v>45</v>
      </c>
      <c r="N597" s="6" t="b">
        <v>0</v>
      </c>
      <c r="O597" s="6">
        <v>8</v>
      </c>
      <c r="P597" s="6" t="b">
        <v>0</v>
      </c>
      <c r="Q597" s="6" t="s">
        <v>8272</v>
      </c>
      <c r="R597" s="7">
        <f t="shared" si="56"/>
        <v>4.2599999999999999E-3</v>
      </c>
      <c r="S597" s="8">
        <f t="shared" si="57"/>
        <v>53.25</v>
      </c>
      <c r="T597" t="str">
        <f t="shared" si="58"/>
        <v>technology</v>
      </c>
      <c r="U597" t="str">
        <f t="shared" si="59"/>
        <v>web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14">
        <f t="shared" si="54"/>
        <v>42676.688564814809</v>
      </c>
      <c r="K598" s="6">
        <v>1475530292</v>
      </c>
      <c r="L598" s="14">
        <f t="shared" si="55"/>
        <v>42646.688564814809</v>
      </c>
      <c r="M598" s="88">
        <f>Table1[[#This Row],[Data Ended Conversion]]-Table1[[#This Row],[Data Created Conversion]]</f>
        <v>30</v>
      </c>
      <c r="N598" s="6" t="b">
        <v>0</v>
      </c>
      <c r="O598" s="6">
        <v>2</v>
      </c>
      <c r="P598" s="6" t="b">
        <v>0</v>
      </c>
      <c r="Q598" s="6" t="s">
        <v>8272</v>
      </c>
      <c r="R598" s="7">
        <f t="shared" si="56"/>
        <v>2.9999999999999997E-4</v>
      </c>
      <c r="S598" s="8">
        <f t="shared" si="57"/>
        <v>3</v>
      </c>
      <c r="T598" t="str">
        <f t="shared" si="58"/>
        <v>technology</v>
      </c>
      <c r="U598" t="str">
        <f t="shared" si="59"/>
        <v>web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14">
        <f t="shared" si="54"/>
        <v>42582.458333333336</v>
      </c>
      <c r="K599" s="6">
        <v>1466787335</v>
      </c>
      <c r="L599" s="14">
        <f t="shared" si="55"/>
        <v>42545.496932870366</v>
      </c>
      <c r="M599" s="88">
        <f>Table1[[#This Row],[Data Ended Conversion]]-Table1[[#This Row],[Data Created Conversion]]</f>
        <v>36.961400462969323</v>
      </c>
      <c r="N599" s="6" t="b">
        <v>0</v>
      </c>
      <c r="O599" s="6">
        <v>2</v>
      </c>
      <c r="P599" s="6" t="b">
        <v>0</v>
      </c>
      <c r="Q599" s="6" t="s">
        <v>8272</v>
      </c>
      <c r="R599" s="7">
        <f t="shared" si="56"/>
        <v>2.6666666666666666E-3</v>
      </c>
      <c r="S599" s="8">
        <f t="shared" si="57"/>
        <v>10</v>
      </c>
      <c r="T599" t="str">
        <f t="shared" si="58"/>
        <v>technology</v>
      </c>
      <c r="U599" t="str">
        <f t="shared" si="59"/>
        <v>web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14">
        <f t="shared" si="54"/>
        <v>41977.793761574074</v>
      </c>
      <c r="K600" s="6">
        <v>1415145781</v>
      </c>
      <c r="L600" s="14">
        <f t="shared" si="55"/>
        <v>41947.793761574074</v>
      </c>
      <c r="M600" s="88">
        <f>Table1[[#This Row],[Data Ended Conversion]]-Table1[[#This Row],[Data Created Conversion]]</f>
        <v>30</v>
      </c>
      <c r="N600" s="6" t="b">
        <v>0</v>
      </c>
      <c r="O600" s="6">
        <v>7</v>
      </c>
      <c r="P600" s="6" t="b">
        <v>0</v>
      </c>
      <c r="Q600" s="6" t="s">
        <v>8272</v>
      </c>
      <c r="R600" s="7">
        <f t="shared" si="56"/>
        <v>0.34</v>
      </c>
      <c r="S600" s="8">
        <f t="shared" si="57"/>
        <v>121.42857142857143</v>
      </c>
      <c r="T600" t="str">
        <f t="shared" si="58"/>
        <v>technology</v>
      </c>
      <c r="U600" t="str">
        <f t="shared" si="59"/>
        <v>web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14">
        <f t="shared" si="54"/>
        <v>42071.427777777775</v>
      </c>
      <c r="K601" s="6">
        <v>1423769402</v>
      </c>
      <c r="L601" s="14">
        <f t="shared" si="55"/>
        <v>42047.604189814818</v>
      </c>
      <c r="M601" s="88">
        <f>Table1[[#This Row],[Data Ended Conversion]]-Table1[[#This Row],[Data Created Conversion]]</f>
        <v>23.82358796295739</v>
      </c>
      <c r="N601" s="6" t="b">
        <v>0</v>
      </c>
      <c r="O601" s="6">
        <v>2</v>
      </c>
      <c r="P601" s="6" t="b">
        <v>0</v>
      </c>
      <c r="Q601" s="6" t="s">
        <v>8272</v>
      </c>
      <c r="R601" s="7">
        <f t="shared" si="56"/>
        <v>6.2E-4</v>
      </c>
      <c r="S601" s="8">
        <f t="shared" si="57"/>
        <v>15.5</v>
      </c>
      <c r="T601" t="str">
        <f t="shared" si="58"/>
        <v>technology</v>
      </c>
      <c r="U601" t="str">
        <f t="shared" si="59"/>
        <v>web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14">
        <f t="shared" si="54"/>
        <v>42133.589837962958</v>
      </c>
      <c r="K602" s="6">
        <v>1426014562</v>
      </c>
      <c r="L602" s="14">
        <f t="shared" si="55"/>
        <v>42073.589837962958</v>
      </c>
      <c r="M602" s="88">
        <f>Table1[[#This Row],[Data Ended Conversion]]-Table1[[#This Row],[Data Created Conversion]]</f>
        <v>60</v>
      </c>
      <c r="N602" s="6" t="b">
        <v>0</v>
      </c>
      <c r="O602" s="6">
        <v>1</v>
      </c>
      <c r="P602" s="6" t="b">
        <v>0</v>
      </c>
      <c r="Q602" s="6" t="s">
        <v>8272</v>
      </c>
      <c r="R602" s="7">
        <f t="shared" si="56"/>
        <v>0.02</v>
      </c>
      <c r="S602" s="8">
        <f t="shared" si="57"/>
        <v>100</v>
      </c>
      <c r="T602" t="str">
        <f t="shared" si="58"/>
        <v>technology</v>
      </c>
      <c r="U602" t="str">
        <f t="shared" si="59"/>
        <v>web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14">
        <f t="shared" si="54"/>
        <v>41999.64975694444</v>
      </c>
      <c r="K603" s="6">
        <v>1417034139</v>
      </c>
      <c r="L603" s="14">
        <f t="shared" si="55"/>
        <v>41969.64975694444</v>
      </c>
      <c r="M603" s="88">
        <f>Table1[[#This Row],[Data Ended Conversion]]-Table1[[#This Row],[Data Created Conversion]]</f>
        <v>30</v>
      </c>
      <c r="N603" s="6" t="b">
        <v>0</v>
      </c>
      <c r="O603" s="6">
        <v>6</v>
      </c>
      <c r="P603" s="6" t="b">
        <v>0</v>
      </c>
      <c r="Q603" s="6" t="s">
        <v>8272</v>
      </c>
      <c r="R603" s="7">
        <f t="shared" si="56"/>
        <v>1.4E-2</v>
      </c>
      <c r="S603" s="8">
        <f t="shared" si="57"/>
        <v>23.333333333333332</v>
      </c>
      <c r="T603" t="str">
        <f t="shared" si="58"/>
        <v>technology</v>
      </c>
      <c r="U603" t="str">
        <f t="shared" si="59"/>
        <v>web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14">
        <f t="shared" si="54"/>
        <v>42173.585821759254</v>
      </c>
      <c r="K604" s="6">
        <v>1432062215</v>
      </c>
      <c r="L604" s="14">
        <f t="shared" si="55"/>
        <v>42143.585821759254</v>
      </c>
      <c r="M604" s="88">
        <f>Table1[[#This Row],[Data Ended Conversion]]-Table1[[#This Row],[Data Created Conversion]]</f>
        <v>30</v>
      </c>
      <c r="N604" s="6" t="b">
        <v>0</v>
      </c>
      <c r="O604" s="6">
        <v>0</v>
      </c>
      <c r="P604" s="6" t="b">
        <v>0</v>
      </c>
      <c r="Q604" s="6" t="s">
        <v>8272</v>
      </c>
      <c r="R604" s="7">
        <f t="shared" si="56"/>
        <v>0</v>
      </c>
      <c r="S604" s="8" t="str">
        <f t="shared" si="57"/>
        <v>-</v>
      </c>
      <c r="T604" t="str">
        <f t="shared" si="58"/>
        <v>technology</v>
      </c>
      <c r="U604" t="str">
        <f t="shared" si="59"/>
        <v>web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14">
        <f t="shared" si="54"/>
        <v>41865.430821759255</v>
      </c>
      <c r="K605" s="6">
        <v>1405437623</v>
      </c>
      <c r="L605" s="14">
        <f t="shared" si="55"/>
        <v>41835.430821759255</v>
      </c>
      <c r="M605" s="88">
        <f>Table1[[#This Row],[Data Ended Conversion]]-Table1[[#This Row],[Data Created Conversion]]</f>
        <v>30</v>
      </c>
      <c r="N605" s="6" t="b">
        <v>0</v>
      </c>
      <c r="O605" s="6">
        <v>13</v>
      </c>
      <c r="P605" s="6" t="b">
        <v>0</v>
      </c>
      <c r="Q605" s="6" t="s">
        <v>8272</v>
      </c>
      <c r="R605" s="7">
        <f t="shared" si="56"/>
        <v>3.9334666666666664E-2</v>
      </c>
      <c r="S605" s="8">
        <f t="shared" si="57"/>
        <v>45.386153846153846</v>
      </c>
      <c r="T605" t="str">
        <f t="shared" si="58"/>
        <v>technology</v>
      </c>
      <c r="U605" t="str">
        <f t="shared" si="59"/>
        <v>web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14">
        <f t="shared" si="54"/>
        <v>41878.827037037037</v>
      </c>
      <c r="K606" s="6">
        <v>1406595056</v>
      </c>
      <c r="L606" s="14">
        <f t="shared" si="55"/>
        <v>41848.827037037037</v>
      </c>
      <c r="M606" s="88">
        <f>Table1[[#This Row],[Data Ended Conversion]]-Table1[[#This Row],[Data Created Conversion]]</f>
        <v>30</v>
      </c>
      <c r="N606" s="6" t="b">
        <v>0</v>
      </c>
      <c r="O606" s="6">
        <v>0</v>
      </c>
      <c r="P606" s="6" t="b">
        <v>0</v>
      </c>
      <c r="Q606" s="6" t="s">
        <v>8272</v>
      </c>
      <c r="R606" s="7">
        <f t="shared" si="56"/>
        <v>0</v>
      </c>
      <c r="S606" s="8" t="str">
        <f t="shared" si="57"/>
        <v>-</v>
      </c>
      <c r="T606" t="str">
        <f t="shared" si="58"/>
        <v>technology</v>
      </c>
      <c r="U606" t="str">
        <f t="shared" si="59"/>
        <v>web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14">
        <f t="shared" si="54"/>
        <v>42239.14939814814</v>
      </c>
      <c r="K607" s="6">
        <v>1436430908</v>
      </c>
      <c r="L607" s="14">
        <f t="shared" si="55"/>
        <v>42194.14939814814</v>
      </c>
      <c r="M607" s="88">
        <f>Table1[[#This Row],[Data Ended Conversion]]-Table1[[#This Row],[Data Created Conversion]]</f>
        <v>45</v>
      </c>
      <c r="N607" s="6" t="b">
        <v>0</v>
      </c>
      <c r="O607" s="6">
        <v>8</v>
      </c>
      <c r="P607" s="6" t="b">
        <v>0</v>
      </c>
      <c r="Q607" s="6" t="s">
        <v>8272</v>
      </c>
      <c r="R607" s="7">
        <f t="shared" si="56"/>
        <v>2.6200000000000001E-2</v>
      </c>
      <c r="S607" s="8">
        <f t="shared" si="57"/>
        <v>16.375</v>
      </c>
      <c r="T607" t="str">
        <f t="shared" si="58"/>
        <v>technology</v>
      </c>
      <c r="U607" t="str">
        <f t="shared" si="59"/>
        <v>web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14">
        <f t="shared" si="54"/>
        <v>42148.416666666664</v>
      </c>
      <c r="K608" s="6">
        <v>1428507409</v>
      </c>
      <c r="L608" s="14">
        <f t="shared" si="55"/>
        <v>42102.442233796297</v>
      </c>
      <c r="M608" s="88">
        <f>Table1[[#This Row],[Data Ended Conversion]]-Table1[[#This Row],[Data Created Conversion]]</f>
        <v>45.974432870367309</v>
      </c>
      <c r="N608" s="6" t="b">
        <v>0</v>
      </c>
      <c r="O608" s="6">
        <v>1</v>
      </c>
      <c r="P608" s="6" t="b">
        <v>0</v>
      </c>
      <c r="Q608" s="6" t="s">
        <v>8272</v>
      </c>
      <c r="R608" s="7">
        <f t="shared" si="56"/>
        <v>2E-3</v>
      </c>
      <c r="S608" s="8">
        <f t="shared" si="57"/>
        <v>10</v>
      </c>
      <c r="T608" t="str">
        <f t="shared" si="58"/>
        <v>technology</v>
      </c>
      <c r="U608" t="str">
        <f t="shared" si="59"/>
        <v>web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14">
        <f t="shared" si="54"/>
        <v>42330.65898148148</v>
      </c>
      <c r="K609" s="6">
        <v>1445629736</v>
      </c>
      <c r="L609" s="14">
        <f t="shared" si="55"/>
        <v>42300.617314814815</v>
      </c>
      <c r="M609" s="88">
        <f>Table1[[#This Row],[Data Ended Conversion]]-Table1[[#This Row],[Data Created Conversion]]</f>
        <v>30.041666666664241</v>
      </c>
      <c r="N609" s="6" t="b">
        <v>0</v>
      </c>
      <c r="O609" s="6">
        <v>0</v>
      </c>
      <c r="P609" s="6" t="b">
        <v>0</v>
      </c>
      <c r="Q609" s="6" t="s">
        <v>8272</v>
      </c>
      <c r="R609" s="7">
        <f t="shared" si="56"/>
        <v>0</v>
      </c>
      <c r="S609" s="8" t="str">
        <f t="shared" si="57"/>
        <v>-</v>
      </c>
      <c r="T609" t="str">
        <f t="shared" si="58"/>
        <v>technology</v>
      </c>
      <c r="U609" t="str">
        <f t="shared" si="59"/>
        <v>web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14">
        <f t="shared" si="54"/>
        <v>42170.712731481479</v>
      </c>
      <c r="K610" s="6">
        <v>1431813980</v>
      </c>
      <c r="L610" s="14">
        <f t="shared" si="55"/>
        <v>42140.712731481479</v>
      </c>
      <c r="M610" s="88">
        <f>Table1[[#This Row],[Data Ended Conversion]]-Table1[[#This Row],[Data Created Conversion]]</f>
        <v>30</v>
      </c>
      <c r="N610" s="6" t="b">
        <v>0</v>
      </c>
      <c r="O610" s="6">
        <v>5</v>
      </c>
      <c r="P610" s="6" t="b">
        <v>0</v>
      </c>
      <c r="Q610" s="6" t="s">
        <v>8272</v>
      </c>
      <c r="R610" s="7">
        <f t="shared" si="56"/>
        <v>9.7400000000000004E-3</v>
      </c>
      <c r="S610" s="8">
        <f t="shared" si="57"/>
        <v>292.2</v>
      </c>
      <c r="T610" t="str">
        <f t="shared" si="58"/>
        <v>technology</v>
      </c>
      <c r="U610" t="str">
        <f t="shared" si="59"/>
        <v>web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14">
        <f t="shared" si="54"/>
        <v>42336.867407407401</v>
      </c>
      <c r="K611" s="6">
        <v>1446166144</v>
      </c>
      <c r="L611" s="14">
        <f t="shared" si="55"/>
        <v>42306.825740740744</v>
      </c>
      <c r="M611" s="88">
        <f>Table1[[#This Row],[Data Ended Conversion]]-Table1[[#This Row],[Data Created Conversion]]</f>
        <v>30.041666666656965</v>
      </c>
      <c r="N611" s="6" t="b">
        <v>0</v>
      </c>
      <c r="O611" s="6">
        <v>1</v>
      </c>
      <c r="P611" s="6" t="b">
        <v>0</v>
      </c>
      <c r="Q611" s="6" t="s">
        <v>8272</v>
      </c>
      <c r="R611" s="7">
        <f t="shared" si="56"/>
        <v>6.41025641025641E-3</v>
      </c>
      <c r="S611" s="8">
        <f t="shared" si="57"/>
        <v>5</v>
      </c>
      <c r="T611" t="str">
        <f t="shared" si="58"/>
        <v>technology</v>
      </c>
      <c r="U611" t="str">
        <f t="shared" si="59"/>
        <v>web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14">
        <f t="shared" si="54"/>
        <v>42116.622523148144</v>
      </c>
      <c r="K612" s="6">
        <v>1427140586</v>
      </c>
      <c r="L612" s="14">
        <f t="shared" si="55"/>
        <v>42086.622523148144</v>
      </c>
      <c r="M612" s="88">
        <f>Table1[[#This Row],[Data Ended Conversion]]-Table1[[#This Row],[Data Created Conversion]]</f>
        <v>30</v>
      </c>
      <c r="N612" s="6" t="b">
        <v>0</v>
      </c>
      <c r="O612" s="6">
        <v>0</v>
      </c>
      <c r="P612" s="6" t="b">
        <v>0</v>
      </c>
      <c r="Q612" s="6" t="s">
        <v>8272</v>
      </c>
      <c r="R612" s="7">
        <f t="shared" si="56"/>
        <v>0</v>
      </c>
      <c r="S612" s="8" t="str">
        <f t="shared" si="57"/>
        <v>-</v>
      </c>
      <c r="T612" t="str">
        <f t="shared" si="58"/>
        <v>technology</v>
      </c>
      <c r="U612" t="str">
        <f t="shared" si="59"/>
        <v>web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14">
        <f t="shared" si="54"/>
        <v>42388.352280092593</v>
      </c>
      <c r="K613" s="6">
        <v>1448026037</v>
      </c>
      <c r="L613" s="14">
        <f t="shared" si="55"/>
        <v>42328.352280092593</v>
      </c>
      <c r="M613" s="88">
        <f>Table1[[#This Row],[Data Ended Conversion]]-Table1[[#This Row],[Data Created Conversion]]</f>
        <v>60</v>
      </c>
      <c r="N613" s="6" t="b">
        <v>0</v>
      </c>
      <c r="O613" s="6">
        <v>0</v>
      </c>
      <c r="P613" s="6" t="b">
        <v>0</v>
      </c>
      <c r="Q613" s="6" t="s">
        <v>8272</v>
      </c>
      <c r="R613" s="7">
        <f t="shared" si="56"/>
        <v>0</v>
      </c>
      <c r="S613" s="8" t="str">
        <f t="shared" si="57"/>
        <v>-</v>
      </c>
      <c r="T613" t="str">
        <f t="shared" si="58"/>
        <v>technology</v>
      </c>
      <c r="U613" t="str">
        <f t="shared" si="59"/>
        <v>web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14">
        <f t="shared" si="54"/>
        <v>42614.823449074065</v>
      </c>
      <c r="K614" s="6">
        <v>1470185146</v>
      </c>
      <c r="L614" s="14">
        <f t="shared" si="55"/>
        <v>42584.823449074065</v>
      </c>
      <c r="M614" s="88">
        <f>Table1[[#This Row],[Data Ended Conversion]]-Table1[[#This Row],[Data Created Conversion]]</f>
        <v>30</v>
      </c>
      <c r="N614" s="6" t="b">
        <v>0</v>
      </c>
      <c r="O614" s="6">
        <v>0</v>
      </c>
      <c r="P614" s="6" t="b">
        <v>0</v>
      </c>
      <c r="Q614" s="6" t="s">
        <v>8272</v>
      </c>
      <c r="R614" s="7">
        <f t="shared" si="56"/>
        <v>0</v>
      </c>
      <c r="S614" s="8" t="str">
        <f t="shared" si="57"/>
        <v>-</v>
      </c>
      <c r="T614" t="str">
        <f t="shared" si="58"/>
        <v>technology</v>
      </c>
      <c r="U614" t="str">
        <f t="shared" si="59"/>
        <v>web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14">
        <f t="shared" si="54"/>
        <v>42277.999305555553</v>
      </c>
      <c r="K615" s="6">
        <v>1441022120</v>
      </c>
      <c r="L615" s="14">
        <f t="shared" si="55"/>
        <v>42247.288425925923</v>
      </c>
      <c r="M615" s="88">
        <f>Table1[[#This Row],[Data Ended Conversion]]-Table1[[#This Row],[Data Created Conversion]]</f>
        <v>30.710879629630654</v>
      </c>
      <c r="N615" s="6" t="b">
        <v>0</v>
      </c>
      <c r="O615" s="6">
        <v>121</v>
      </c>
      <c r="P615" s="6" t="b">
        <v>0</v>
      </c>
      <c r="Q615" s="6" t="s">
        <v>8272</v>
      </c>
      <c r="R615" s="7">
        <f t="shared" si="56"/>
        <v>0.21363333333333334</v>
      </c>
      <c r="S615" s="8">
        <f t="shared" si="57"/>
        <v>105.93388429752066</v>
      </c>
      <c r="T615" t="str">
        <f t="shared" si="58"/>
        <v>technology</v>
      </c>
      <c r="U615" t="str">
        <f t="shared" si="59"/>
        <v>web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14">
        <f t="shared" si="54"/>
        <v>42544.853472222218</v>
      </c>
      <c r="K616" s="6">
        <v>1464139740</v>
      </c>
      <c r="L616" s="14">
        <f t="shared" si="55"/>
        <v>42514.853472222218</v>
      </c>
      <c r="M616" s="88">
        <f>Table1[[#This Row],[Data Ended Conversion]]-Table1[[#This Row],[Data Created Conversion]]</f>
        <v>30</v>
      </c>
      <c r="N616" s="6" t="b">
        <v>0</v>
      </c>
      <c r="O616" s="6">
        <v>0</v>
      </c>
      <c r="P616" s="6" t="b">
        <v>0</v>
      </c>
      <c r="Q616" s="6" t="s">
        <v>8272</v>
      </c>
      <c r="R616" s="7">
        <f t="shared" si="56"/>
        <v>0</v>
      </c>
      <c r="S616" s="8" t="str">
        <f t="shared" si="57"/>
        <v>-</v>
      </c>
      <c r="T616" t="str">
        <f t="shared" si="58"/>
        <v>technology</v>
      </c>
      <c r="U616" t="str">
        <f t="shared" si="59"/>
        <v>web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14">
        <f t="shared" si="54"/>
        <v>42271.913877314808</v>
      </c>
      <c r="K617" s="6">
        <v>1440557759</v>
      </c>
      <c r="L617" s="14">
        <f t="shared" si="55"/>
        <v>42241.913877314808</v>
      </c>
      <c r="M617" s="88">
        <f>Table1[[#This Row],[Data Ended Conversion]]-Table1[[#This Row],[Data Created Conversion]]</f>
        <v>30</v>
      </c>
      <c r="N617" s="6" t="b">
        <v>0</v>
      </c>
      <c r="O617" s="6">
        <v>0</v>
      </c>
      <c r="P617" s="6" t="b">
        <v>0</v>
      </c>
      <c r="Q617" s="6" t="s">
        <v>8272</v>
      </c>
      <c r="R617" s="7">
        <f t="shared" si="56"/>
        <v>0</v>
      </c>
      <c r="S617" s="8" t="str">
        <f t="shared" si="57"/>
        <v>-</v>
      </c>
      <c r="T617" t="str">
        <f t="shared" si="58"/>
        <v>technology</v>
      </c>
      <c r="U617" t="str">
        <f t="shared" si="59"/>
        <v>web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14">
        <f t="shared" si="54"/>
        <v>42791.167905092596</v>
      </c>
      <c r="K618" s="6">
        <v>1485421307</v>
      </c>
      <c r="L618" s="14">
        <f t="shared" si="55"/>
        <v>42761.167905092596</v>
      </c>
      <c r="M618" s="88">
        <f>Table1[[#This Row],[Data Ended Conversion]]-Table1[[#This Row],[Data Created Conversion]]</f>
        <v>30</v>
      </c>
      <c r="N618" s="6" t="b">
        <v>0</v>
      </c>
      <c r="O618" s="6">
        <v>0</v>
      </c>
      <c r="P618" s="6" t="b">
        <v>0</v>
      </c>
      <c r="Q618" s="6" t="s">
        <v>8272</v>
      </c>
      <c r="R618" s="7">
        <f t="shared" si="56"/>
        <v>0</v>
      </c>
      <c r="S618" s="8" t="str">
        <f t="shared" si="57"/>
        <v>-</v>
      </c>
      <c r="T618" t="str">
        <f t="shared" si="58"/>
        <v>technology</v>
      </c>
      <c r="U618" t="str">
        <f t="shared" si="59"/>
        <v>web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14">
        <f t="shared" si="54"/>
        <v>42132.134756944441</v>
      </c>
      <c r="K619" s="6">
        <v>1427184843</v>
      </c>
      <c r="L619" s="14">
        <f t="shared" si="55"/>
        <v>42087.134756944441</v>
      </c>
      <c r="M619" s="88">
        <f>Table1[[#This Row],[Data Ended Conversion]]-Table1[[#This Row],[Data Created Conversion]]</f>
        <v>45</v>
      </c>
      <c r="N619" s="6" t="b">
        <v>0</v>
      </c>
      <c r="O619" s="6">
        <v>3</v>
      </c>
      <c r="P619" s="6" t="b">
        <v>0</v>
      </c>
      <c r="Q619" s="6" t="s">
        <v>8272</v>
      </c>
      <c r="R619" s="7">
        <f t="shared" si="56"/>
        <v>0.03</v>
      </c>
      <c r="S619" s="8">
        <f t="shared" si="57"/>
        <v>20</v>
      </c>
      <c r="T619" t="str">
        <f t="shared" si="58"/>
        <v>technology</v>
      </c>
      <c r="U619" t="str">
        <f t="shared" si="59"/>
        <v>web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14">
        <f t="shared" si="54"/>
        <v>42347.60188657407</v>
      </c>
      <c r="K620" s="6">
        <v>1447097203</v>
      </c>
      <c r="L620" s="14">
        <f t="shared" si="55"/>
        <v>42317.60188657407</v>
      </c>
      <c r="M620" s="88">
        <f>Table1[[#This Row],[Data Ended Conversion]]-Table1[[#This Row],[Data Created Conversion]]</f>
        <v>30</v>
      </c>
      <c r="N620" s="6" t="b">
        <v>0</v>
      </c>
      <c r="O620" s="6">
        <v>0</v>
      </c>
      <c r="P620" s="6" t="b">
        <v>0</v>
      </c>
      <c r="Q620" s="6" t="s">
        <v>8272</v>
      </c>
      <c r="R620" s="7">
        <f t="shared" si="56"/>
        <v>0</v>
      </c>
      <c r="S620" s="8" t="str">
        <f t="shared" si="57"/>
        <v>-</v>
      </c>
      <c r="T620" t="str">
        <f t="shared" si="58"/>
        <v>technology</v>
      </c>
      <c r="U620" t="str">
        <f t="shared" si="59"/>
        <v>web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14">
        <f t="shared" si="54"/>
        <v>41968.483680555553</v>
      </c>
      <c r="K621" s="6">
        <v>1411745790</v>
      </c>
      <c r="L621" s="14">
        <f t="shared" si="55"/>
        <v>41908.442013888889</v>
      </c>
      <c r="M621" s="88">
        <f>Table1[[#This Row],[Data Ended Conversion]]-Table1[[#This Row],[Data Created Conversion]]</f>
        <v>60.041666666664241</v>
      </c>
      <c r="N621" s="6" t="b">
        <v>0</v>
      </c>
      <c r="O621" s="6">
        <v>1</v>
      </c>
      <c r="P621" s="6" t="b">
        <v>0</v>
      </c>
      <c r="Q621" s="6" t="s">
        <v>8272</v>
      </c>
      <c r="R621" s="7">
        <f t="shared" si="56"/>
        <v>3.9999999999999998E-7</v>
      </c>
      <c r="S621" s="8">
        <f t="shared" si="57"/>
        <v>1</v>
      </c>
      <c r="T621" t="str">
        <f t="shared" si="58"/>
        <v>technology</v>
      </c>
      <c r="U621" t="str">
        <f t="shared" si="59"/>
        <v>web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14">
        <f t="shared" si="54"/>
        <v>41876.508541666662</v>
      </c>
      <c r="K622" s="6">
        <v>1405098738</v>
      </c>
      <c r="L622" s="14">
        <f t="shared" si="55"/>
        <v>41831.508541666662</v>
      </c>
      <c r="M622" s="88">
        <f>Table1[[#This Row],[Data Ended Conversion]]-Table1[[#This Row],[Data Created Conversion]]</f>
        <v>45</v>
      </c>
      <c r="N622" s="6" t="b">
        <v>0</v>
      </c>
      <c r="O622" s="6">
        <v>1</v>
      </c>
      <c r="P622" s="6" t="b">
        <v>0</v>
      </c>
      <c r="Q622" s="6" t="s">
        <v>8272</v>
      </c>
      <c r="R622" s="7">
        <f t="shared" si="56"/>
        <v>0.01</v>
      </c>
      <c r="S622" s="8">
        <f t="shared" si="57"/>
        <v>300</v>
      </c>
      <c r="T622" t="str">
        <f t="shared" si="58"/>
        <v>technology</v>
      </c>
      <c r="U622" t="str">
        <f t="shared" si="59"/>
        <v>web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14">
        <f t="shared" si="54"/>
        <v>42558.779363425921</v>
      </c>
      <c r="K623" s="6">
        <v>1465342937</v>
      </c>
      <c r="L623" s="14">
        <f t="shared" si="55"/>
        <v>42528.779363425921</v>
      </c>
      <c r="M623" s="88">
        <f>Table1[[#This Row],[Data Ended Conversion]]-Table1[[#This Row],[Data Created Conversion]]</f>
        <v>30</v>
      </c>
      <c r="N623" s="6" t="b">
        <v>0</v>
      </c>
      <c r="O623" s="6">
        <v>3</v>
      </c>
      <c r="P623" s="6" t="b">
        <v>0</v>
      </c>
      <c r="Q623" s="6" t="s">
        <v>8272</v>
      </c>
      <c r="R623" s="7">
        <f t="shared" si="56"/>
        <v>1.044E-2</v>
      </c>
      <c r="S623" s="8">
        <f t="shared" si="57"/>
        <v>87</v>
      </c>
      <c r="T623" t="str">
        <f t="shared" si="58"/>
        <v>technology</v>
      </c>
      <c r="U623" t="str">
        <f t="shared" si="59"/>
        <v>web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14">
        <f t="shared" si="54"/>
        <v>42552.566412037035</v>
      </c>
      <c r="K624" s="6">
        <v>1465670138</v>
      </c>
      <c r="L624" s="14">
        <f t="shared" si="55"/>
        <v>42532.566412037035</v>
      </c>
      <c r="M624" s="88">
        <f>Table1[[#This Row],[Data Ended Conversion]]-Table1[[#This Row],[Data Created Conversion]]</f>
        <v>20</v>
      </c>
      <c r="N624" s="6" t="b">
        <v>0</v>
      </c>
      <c r="O624" s="6">
        <v>9</v>
      </c>
      <c r="P624" s="6" t="b">
        <v>0</v>
      </c>
      <c r="Q624" s="6" t="s">
        <v>8272</v>
      </c>
      <c r="R624" s="7">
        <f t="shared" si="56"/>
        <v>5.6833333333333333E-2</v>
      </c>
      <c r="S624" s="8">
        <f t="shared" si="57"/>
        <v>37.888888888888886</v>
      </c>
      <c r="T624" t="str">
        <f t="shared" si="58"/>
        <v>technology</v>
      </c>
      <c r="U624" t="str">
        <f t="shared" si="59"/>
        <v>web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14">
        <f t="shared" si="54"/>
        <v>42151.800891203697</v>
      </c>
      <c r="K625" s="6">
        <v>1430179997</v>
      </c>
      <c r="L625" s="14">
        <f t="shared" si="55"/>
        <v>42121.800891203697</v>
      </c>
      <c r="M625" s="88">
        <f>Table1[[#This Row],[Data Ended Conversion]]-Table1[[#This Row],[Data Created Conversion]]</f>
        <v>30</v>
      </c>
      <c r="N625" s="6" t="b">
        <v>0</v>
      </c>
      <c r="O625" s="6">
        <v>0</v>
      </c>
      <c r="P625" s="6" t="b">
        <v>0</v>
      </c>
      <c r="Q625" s="6" t="s">
        <v>8272</v>
      </c>
      <c r="R625" s="7">
        <f t="shared" si="56"/>
        <v>0</v>
      </c>
      <c r="S625" s="8" t="str">
        <f t="shared" si="57"/>
        <v>-</v>
      </c>
      <c r="T625" t="str">
        <f t="shared" si="58"/>
        <v>technology</v>
      </c>
      <c r="U625" t="str">
        <f t="shared" si="59"/>
        <v>web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14">
        <f t="shared" si="54"/>
        <v>42138.78056712963</v>
      </c>
      <c r="K626" s="6">
        <v>1429055041</v>
      </c>
      <c r="L626" s="14">
        <f t="shared" si="55"/>
        <v>42108.78056712963</v>
      </c>
      <c r="M626" s="88">
        <f>Table1[[#This Row],[Data Ended Conversion]]-Table1[[#This Row],[Data Created Conversion]]</f>
        <v>30</v>
      </c>
      <c r="N626" s="6" t="b">
        <v>0</v>
      </c>
      <c r="O626" s="6">
        <v>0</v>
      </c>
      <c r="P626" s="6" t="b">
        <v>0</v>
      </c>
      <c r="Q626" s="6" t="s">
        <v>8272</v>
      </c>
      <c r="R626" s="7">
        <f t="shared" si="56"/>
        <v>0</v>
      </c>
      <c r="S626" s="8" t="str">
        <f t="shared" si="57"/>
        <v>-</v>
      </c>
      <c r="T626" t="str">
        <f t="shared" si="58"/>
        <v>technology</v>
      </c>
      <c r="U626" t="str">
        <f t="shared" si="59"/>
        <v>web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14">
        <f t="shared" si="54"/>
        <v>42820.645567129628</v>
      </c>
      <c r="K627" s="6">
        <v>1487971777</v>
      </c>
      <c r="L627" s="14">
        <f t="shared" si="55"/>
        <v>42790.687233796292</v>
      </c>
      <c r="M627" s="88">
        <f>Table1[[#This Row],[Data Ended Conversion]]-Table1[[#This Row],[Data Created Conversion]]</f>
        <v>29.958333333335759</v>
      </c>
      <c r="N627" s="6" t="b">
        <v>0</v>
      </c>
      <c r="O627" s="6">
        <v>0</v>
      </c>
      <c r="P627" s="6" t="b">
        <v>0</v>
      </c>
      <c r="Q627" s="6" t="s">
        <v>8272</v>
      </c>
      <c r="R627" s="7">
        <f t="shared" si="56"/>
        <v>0</v>
      </c>
      <c r="S627" s="8" t="str">
        <f t="shared" si="57"/>
        <v>-</v>
      </c>
      <c r="T627" t="str">
        <f t="shared" si="58"/>
        <v>technology</v>
      </c>
      <c r="U627" t="str">
        <f t="shared" si="59"/>
        <v>web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14">
        <f t="shared" si="54"/>
        <v>42231.348611111105</v>
      </c>
      <c r="K628" s="6">
        <v>1436793939</v>
      </c>
      <c r="L628" s="14">
        <f t="shared" si="55"/>
        <v>42198.351145833331</v>
      </c>
      <c r="M628" s="88">
        <f>Table1[[#This Row],[Data Ended Conversion]]-Table1[[#This Row],[Data Created Conversion]]</f>
        <v>32.997465277774609</v>
      </c>
      <c r="N628" s="6" t="b">
        <v>0</v>
      </c>
      <c r="O628" s="6">
        <v>39</v>
      </c>
      <c r="P628" s="6" t="b">
        <v>0</v>
      </c>
      <c r="Q628" s="6" t="s">
        <v>8272</v>
      </c>
      <c r="R628" s="7">
        <f t="shared" si="56"/>
        <v>0.17380000000000001</v>
      </c>
      <c r="S628" s="8">
        <f t="shared" si="57"/>
        <v>111.41025641025641</v>
      </c>
      <c r="T628" t="str">
        <f t="shared" si="58"/>
        <v>technology</v>
      </c>
      <c r="U628" t="str">
        <f t="shared" si="59"/>
        <v>web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14">
        <f t="shared" si="54"/>
        <v>42443.749999999993</v>
      </c>
      <c r="K629" s="6">
        <v>1452842511</v>
      </c>
      <c r="L629" s="14">
        <f t="shared" si="55"/>
        <v>42384.098506944443</v>
      </c>
      <c r="M629" s="88">
        <f>Table1[[#This Row],[Data Ended Conversion]]-Table1[[#This Row],[Data Created Conversion]]</f>
        <v>59.651493055549508</v>
      </c>
      <c r="N629" s="6" t="b">
        <v>0</v>
      </c>
      <c r="O629" s="6">
        <v>1</v>
      </c>
      <c r="P629" s="6" t="b">
        <v>0</v>
      </c>
      <c r="Q629" s="6" t="s">
        <v>8272</v>
      </c>
      <c r="R629" s="7">
        <f t="shared" si="56"/>
        <v>2.0000000000000001E-4</v>
      </c>
      <c r="S629" s="8">
        <f t="shared" si="57"/>
        <v>90</v>
      </c>
      <c r="T629" t="str">
        <f t="shared" si="58"/>
        <v>technology</v>
      </c>
      <c r="U629" t="str">
        <f t="shared" si="59"/>
        <v>web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14">
        <f t="shared" si="54"/>
        <v>41833.484456018516</v>
      </c>
      <c r="K630" s="6">
        <v>1402677457</v>
      </c>
      <c r="L630" s="14">
        <f t="shared" si="55"/>
        <v>41803.484456018516</v>
      </c>
      <c r="M630" s="88">
        <f>Table1[[#This Row],[Data Ended Conversion]]-Table1[[#This Row],[Data Created Conversion]]</f>
        <v>30</v>
      </c>
      <c r="N630" s="6" t="b">
        <v>0</v>
      </c>
      <c r="O630" s="6">
        <v>0</v>
      </c>
      <c r="P630" s="6" t="b">
        <v>0</v>
      </c>
      <c r="Q630" s="6" t="s">
        <v>8272</v>
      </c>
      <c r="R630" s="7">
        <f t="shared" si="56"/>
        <v>0</v>
      </c>
      <c r="S630" s="8" t="str">
        <f t="shared" si="57"/>
        <v>-</v>
      </c>
      <c r="T630" t="str">
        <f t="shared" si="58"/>
        <v>technology</v>
      </c>
      <c r="U630" t="str">
        <f t="shared" si="59"/>
        <v>web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14">
        <f t="shared" si="54"/>
        <v>42504.429490740738</v>
      </c>
      <c r="K631" s="6">
        <v>1460647108</v>
      </c>
      <c r="L631" s="14">
        <f t="shared" si="55"/>
        <v>42474.429490740738</v>
      </c>
      <c r="M631" s="88">
        <f>Table1[[#This Row],[Data Ended Conversion]]-Table1[[#This Row],[Data Created Conversion]]</f>
        <v>30</v>
      </c>
      <c r="N631" s="6" t="b">
        <v>0</v>
      </c>
      <c r="O631" s="6">
        <v>3</v>
      </c>
      <c r="P631" s="6" t="b">
        <v>0</v>
      </c>
      <c r="Q631" s="6" t="s">
        <v>8272</v>
      </c>
      <c r="R631" s="7">
        <f t="shared" si="56"/>
        <v>1.75E-3</v>
      </c>
      <c r="S631" s="8">
        <f t="shared" si="57"/>
        <v>116.66666666666667</v>
      </c>
      <c r="T631" t="str">
        <f t="shared" si="58"/>
        <v>technology</v>
      </c>
      <c r="U631" t="str">
        <f t="shared" si="59"/>
        <v>web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14">
        <f t="shared" si="54"/>
        <v>42253.006944444445</v>
      </c>
      <c r="K632" s="6">
        <v>1438959121</v>
      </c>
      <c r="L632" s="14">
        <f t="shared" si="55"/>
        <v>42223.411122685182</v>
      </c>
      <c r="M632" s="88">
        <f>Table1[[#This Row],[Data Ended Conversion]]-Table1[[#This Row],[Data Created Conversion]]</f>
        <v>29.595821759263345</v>
      </c>
      <c r="N632" s="6" t="b">
        <v>0</v>
      </c>
      <c r="O632" s="6">
        <v>1</v>
      </c>
      <c r="P632" s="6" t="b">
        <v>0</v>
      </c>
      <c r="Q632" s="6" t="s">
        <v>8272</v>
      </c>
      <c r="R632" s="7">
        <f t="shared" si="56"/>
        <v>8.3340278356529708E-4</v>
      </c>
      <c r="S632" s="8">
        <f t="shared" si="57"/>
        <v>10</v>
      </c>
      <c r="T632" t="str">
        <f t="shared" si="58"/>
        <v>technology</v>
      </c>
      <c r="U632" t="str">
        <f t="shared" si="59"/>
        <v>web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14">
        <f t="shared" si="54"/>
        <v>42518.563993055555</v>
      </c>
      <c r="K633" s="6">
        <v>1461954729</v>
      </c>
      <c r="L633" s="14">
        <f t="shared" si="55"/>
        <v>42489.563993055555</v>
      </c>
      <c r="M633" s="88">
        <f>Table1[[#This Row],[Data Ended Conversion]]-Table1[[#This Row],[Data Created Conversion]]</f>
        <v>29</v>
      </c>
      <c r="N633" s="6" t="b">
        <v>0</v>
      </c>
      <c r="O633" s="6">
        <v>9</v>
      </c>
      <c r="P633" s="6" t="b">
        <v>0</v>
      </c>
      <c r="Q633" s="6" t="s">
        <v>8272</v>
      </c>
      <c r="R633" s="7">
        <f t="shared" si="56"/>
        <v>1.38E-2</v>
      </c>
      <c r="S633" s="8">
        <f t="shared" si="57"/>
        <v>76.666666666666671</v>
      </c>
      <c r="T633" t="str">
        <f t="shared" si="58"/>
        <v>technology</v>
      </c>
      <c r="U633" t="str">
        <f t="shared" si="59"/>
        <v>web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14">
        <f t="shared" si="54"/>
        <v>42333.492650462962</v>
      </c>
      <c r="K634" s="6">
        <v>1445874565</v>
      </c>
      <c r="L634" s="14">
        <f t="shared" si="55"/>
        <v>42303.450983796291</v>
      </c>
      <c r="M634" s="88">
        <f>Table1[[#This Row],[Data Ended Conversion]]-Table1[[#This Row],[Data Created Conversion]]</f>
        <v>30.041666666671517</v>
      </c>
      <c r="N634" s="6" t="b">
        <v>0</v>
      </c>
      <c r="O634" s="6">
        <v>0</v>
      </c>
      <c r="P634" s="6" t="b">
        <v>0</v>
      </c>
      <c r="Q634" s="6" t="s">
        <v>8272</v>
      </c>
      <c r="R634" s="7">
        <f t="shared" si="56"/>
        <v>0</v>
      </c>
      <c r="S634" s="8" t="str">
        <f t="shared" si="57"/>
        <v>-</v>
      </c>
      <c r="T634" t="str">
        <f t="shared" si="58"/>
        <v>technology</v>
      </c>
      <c r="U634" t="str">
        <f t="shared" si="59"/>
        <v>web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14">
        <f t="shared" si="54"/>
        <v>42538.749999999993</v>
      </c>
      <c r="K635" s="6">
        <v>1463469062</v>
      </c>
      <c r="L635" s="14">
        <f t="shared" si="55"/>
        <v>42507.090995370374</v>
      </c>
      <c r="M635" s="88">
        <f>Table1[[#This Row],[Data Ended Conversion]]-Table1[[#This Row],[Data Created Conversion]]</f>
        <v>31.659004629618721</v>
      </c>
      <c r="N635" s="6" t="b">
        <v>0</v>
      </c>
      <c r="O635" s="6">
        <v>25</v>
      </c>
      <c r="P635" s="6" t="b">
        <v>0</v>
      </c>
      <c r="Q635" s="6" t="s">
        <v>8272</v>
      </c>
      <c r="R635" s="7">
        <f t="shared" si="56"/>
        <v>0.1245</v>
      </c>
      <c r="S635" s="8">
        <f t="shared" si="57"/>
        <v>49.8</v>
      </c>
      <c r="T635" t="str">
        <f t="shared" si="58"/>
        <v>technology</v>
      </c>
      <c r="U635" t="str">
        <f t="shared" si="59"/>
        <v>web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14">
        <f t="shared" si="54"/>
        <v>42061.720243055555</v>
      </c>
      <c r="K636" s="6">
        <v>1422397029</v>
      </c>
      <c r="L636" s="14">
        <f t="shared" si="55"/>
        <v>42031.720243055555</v>
      </c>
      <c r="M636" s="88">
        <f>Table1[[#This Row],[Data Ended Conversion]]-Table1[[#This Row],[Data Created Conversion]]</f>
        <v>30</v>
      </c>
      <c r="N636" s="6" t="b">
        <v>0</v>
      </c>
      <c r="O636" s="6">
        <v>1</v>
      </c>
      <c r="P636" s="6" t="b">
        <v>0</v>
      </c>
      <c r="Q636" s="6" t="s">
        <v>8272</v>
      </c>
      <c r="R636" s="7">
        <f t="shared" si="56"/>
        <v>2.0000000000000001E-4</v>
      </c>
      <c r="S636" s="8">
        <f t="shared" si="57"/>
        <v>1</v>
      </c>
      <c r="T636" t="str">
        <f t="shared" si="58"/>
        <v>technology</v>
      </c>
      <c r="U636" t="str">
        <f t="shared" si="59"/>
        <v>web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14">
        <f t="shared" si="54"/>
        <v>42105.883819444447</v>
      </c>
      <c r="K637" s="6">
        <v>1426212762</v>
      </c>
      <c r="L637" s="14">
        <f t="shared" si="55"/>
        <v>42075.883819444447</v>
      </c>
      <c r="M637" s="88">
        <f>Table1[[#This Row],[Data Ended Conversion]]-Table1[[#This Row],[Data Created Conversion]]</f>
        <v>30</v>
      </c>
      <c r="N637" s="6" t="b">
        <v>0</v>
      </c>
      <c r="O637" s="6">
        <v>1</v>
      </c>
      <c r="P637" s="6" t="b">
        <v>0</v>
      </c>
      <c r="Q637" s="6" t="s">
        <v>8272</v>
      </c>
      <c r="R637" s="7">
        <f t="shared" si="56"/>
        <v>8.0000000000000007E-5</v>
      </c>
      <c r="S637" s="8">
        <f t="shared" si="57"/>
        <v>2</v>
      </c>
      <c r="T637" t="str">
        <f t="shared" si="58"/>
        <v>technology</v>
      </c>
      <c r="U637" t="str">
        <f t="shared" si="59"/>
        <v>web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14">
        <f t="shared" si="54"/>
        <v>42161.240972222215</v>
      </c>
      <c r="K638" s="6">
        <v>1430996150</v>
      </c>
      <c r="L638" s="14">
        <f t="shared" si="55"/>
        <v>42131.247106481482</v>
      </c>
      <c r="M638" s="88">
        <f>Table1[[#This Row],[Data Ended Conversion]]-Table1[[#This Row],[Data Created Conversion]]</f>
        <v>29.993865740732872</v>
      </c>
      <c r="N638" s="6" t="b">
        <v>0</v>
      </c>
      <c r="O638" s="6">
        <v>1</v>
      </c>
      <c r="P638" s="6" t="b">
        <v>0</v>
      </c>
      <c r="Q638" s="6" t="s">
        <v>8272</v>
      </c>
      <c r="R638" s="7">
        <f t="shared" si="56"/>
        <v>2E-3</v>
      </c>
      <c r="S638" s="8">
        <f t="shared" si="57"/>
        <v>4</v>
      </c>
      <c r="T638" t="str">
        <f t="shared" si="58"/>
        <v>technology</v>
      </c>
      <c r="U638" t="str">
        <f t="shared" si="59"/>
        <v>web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14">
        <f t="shared" si="54"/>
        <v>42791.75277777778</v>
      </c>
      <c r="K639" s="6">
        <v>1485558318</v>
      </c>
      <c r="L639" s="14">
        <f t="shared" si="55"/>
        <v>42762.75368055555</v>
      </c>
      <c r="M639" s="88">
        <f>Table1[[#This Row],[Data Ended Conversion]]-Table1[[#This Row],[Data Created Conversion]]</f>
        <v>28.999097222229466</v>
      </c>
      <c r="N639" s="6" t="b">
        <v>0</v>
      </c>
      <c r="O639" s="6">
        <v>0</v>
      </c>
      <c r="P639" s="6" t="b">
        <v>0</v>
      </c>
      <c r="Q639" s="6" t="s">
        <v>8272</v>
      </c>
      <c r="R639" s="7">
        <f t="shared" si="56"/>
        <v>0</v>
      </c>
      <c r="S639" s="8" t="str">
        <f t="shared" si="57"/>
        <v>-</v>
      </c>
      <c r="T639" t="str">
        <f t="shared" si="58"/>
        <v>technology</v>
      </c>
      <c r="U639" t="str">
        <f t="shared" si="59"/>
        <v>web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14">
        <f t="shared" si="54"/>
        <v>42819.343310185184</v>
      </c>
      <c r="K640" s="6">
        <v>1485267262</v>
      </c>
      <c r="L640" s="14">
        <f t="shared" si="55"/>
        <v>42759.384976851848</v>
      </c>
      <c r="M640" s="88">
        <f>Table1[[#This Row],[Data Ended Conversion]]-Table1[[#This Row],[Data Created Conversion]]</f>
        <v>59.958333333335759</v>
      </c>
      <c r="N640" s="6" t="b">
        <v>0</v>
      </c>
      <c r="O640" s="6">
        <v>6</v>
      </c>
      <c r="P640" s="6" t="b">
        <v>0</v>
      </c>
      <c r="Q640" s="6" t="s">
        <v>8272</v>
      </c>
      <c r="R640" s="7">
        <f t="shared" si="56"/>
        <v>9.0000000000000006E-5</v>
      </c>
      <c r="S640" s="8">
        <f t="shared" si="57"/>
        <v>3</v>
      </c>
      <c r="T640" t="str">
        <f t="shared" si="58"/>
        <v>technology</v>
      </c>
      <c r="U640" t="str">
        <f t="shared" si="59"/>
        <v>web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14">
        <f t="shared" si="54"/>
        <v>41925.374942129631</v>
      </c>
      <c r="K641" s="6">
        <v>1408024795</v>
      </c>
      <c r="L641" s="14">
        <f t="shared" si="55"/>
        <v>41865.374942129631</v>
      </c>
      <c r="M641" s="88">
        <f>Table1[[#This Row],[Data Ended Conversion]]-Table1[[#This Row],[Data Created Conversion]]</f>
        <v>60</v>
      </c>
      <c r="N641" s="6" t="b">
        <v>0</v>
      </c>
      <c r="O641" s="6">
        <v>1</v>
      </c>
      <c r="P641" s="6" t="b">
        <v>0</v>
      </c>
      <c r="Q641" s="6" t="s">
        <v>8272</v>
      </c>
      <c r="R641" s="7">
        <f t="shared" si="56"/>
        <v>9.9999999999999995E-7</v>
      </c>
      <c r="S641" s="8">
        <f t="shared" si="57"/>
        <v>1</v>
      </c>
      <c r="T641" t="str">
        <f t="shared" si="58"/>
        <v>technology</v>
      </c>
      <c r="U641" t="str">
        <f t="shared" si="59"/>
        <v>web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14">
        <f t="shared" ref="J642:J705" si="60">(((I642/60)/60)/24)+DATE(1970,1,1)+(-5/24)</f>
        <v>42698.749999999993</v>
      </c>
      <c r="K642" s="6">
        <v>1478685915</v>
      </c>
      <c r="L642" s="14">
        <f t="shared" ref="L642:L705" si="61">(((K642/60)/60)/24)+DATE(1970,1,1)+(-5/24)</f>
        <v>42683.21197916667</v>
      </c>
      <c r="M642" s="88">
        <f>Table1[[#This Row],[Data Ended Conversion]]-Table1[[#This Row],[Data Created Conversion]]</f>
        <v>15.538020833322662</v>
      </c>
      <c r="N642" s="6" t="b">
        <v>0</v>
      </c>
      <c r="O642" s="6">
        <v>2</v>
      </c>
      <c r="P642" s="6" t="b">
        <v>1</v>
      </c>
      <c r="Q642" s="6" t="s">
        <v>8273</v>
      </c>
      <c r="R642" s="7">
        <f t="shared" si="56"/>
        <v>1.4428571428571428</v>
      </c>
      <c r="S642" s="8">
        <f t="shared" si="57"/>
        <v>50.5</v>
      </c>
      <c r="T642" t="str">
        <f t="shared" si="58"/>
        <v>technology</v>
      </c>
      <c r="U642" t="str">
        <f t="shared" si="59"/>
        <v>wearables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14">
        <f t="shared" si="60"/>
        <v>42229.361666666664</v>
      </c>
      <c r="K643" s="6">
        <v>1436881248</v>
      </c>
      <c r="L643" s="14">
        <f t="shared" si="61"/>
        <v>42199.361666666664</v>
      </c>
      <c r="M643" s="88">
        <f>Table1[[#This Row],[Data Ended Conversion]]-Table1[[#This Row],[Data Created Conversion]]</f>
        <v>30</v>
      </c>
      <c r="N643" s="6" t="b">
        <v>0</v>
      </c>
      <c r="O643" s="6">
        <v>315</v>
      </c>
      <c r="P643" s="6" t="b">
        <v>1</v>
      </c>
      <c r="Q643" s="6" t="s">
        <v>8273</v>
      </c>
      <c r="R643" s="7">
        <f t="shared" ref="R643:R706" si="62">IFERROR(E643/D643,"-")</f>
        <v>1.1916249999999999</v>
      </c>
      <c r="S643" s="8">
        <f t="shared" ref="S643:S706" si="63">IFERROR(E643/O643,"-")</f>
        <v>151.31746031746033</v>
      </c>
      <c r="T643" t="str">
        <f t="shared" ref="T643:T706" si="64">LEFT(Q643,FIND("/",Q643)-1)</f>
        <v>technology</v>
      </c>
      <c r="U643" t="str">
        <f t="shared" ref="U643:U706" si="65">RIGHT(Q643,LEN(Q643)-FIND("/",Q643))</f>
        <v>wearables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14">
        <f t="shared" si="60"/>
        <v>42235.442986111106</v>
      </c>
      <c r="K644" s="6">
        <v>1436888274</v>
      </c>
      <c r="L644" s="14">
        <f t="shared" si="61"/>
        <v>42199.442986111106</v>
      </c>
      <c r="M644" s="88">
        <f>Table1[[#This Row],[Data Ended Conversion]]-Table1[[#This Row],[Data Created Conversion]]</f>
        <v>36</v>
      </c>
      <c r="N644" s="6" t="b">
        <v>0</v>
      </c>
      <c r="O644" s="6">
        <v>2174</v>
      </c>
      <c r="P644" s="6" t="b">
        <v>1</v>
      </c>
      <c r="Q644" s="6" t="s">
        <v>8273</v>
      </c>
      <c r="R644" s="7">
        <f t="shared" si="62"/>
        <v>14.604850000000001</v>
      </c>
      <c r="S644" s="8">
        <f t="shared" si="63"/>
        <v>134.3592456301748</v>
      </c>
      <c r="T644" t="str">
        <f t="shared" si="64"/>
        <v>technology</v>
      </c>
      <c r="U644" t="str">
        <f t="shared" si="65"/>
        <v>wearables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14">
        <f t="shared" si="60"/>
        <v>42155.43373842592</v>
      </c>
      <c r="K645" s="6">
        <v>1428333875</v>
      </c>
      <c r="L645" s="14">
        <f t="shared" si="61"/>
        <v>42100.43373842592</v>
      </c>
      <c r="M645" s="88">
        <f>Table1[[#This Row],[Data Ended Conversion]]-Table1[[#This Row],[Data Created Conversion]]</f>
        <v>55</v>
      </c>
      <c r="N645" s="6" t="b">
        <v>0</v>
      </c>
      <c r="O645" s="6">
        <v>152</v>
      </c>
      <c r="P645" s="6" t="b">
        <v>1</v>
      </c>
      <c r="Q645" s="6" t="s">
        <v>8273</v>
      </c>
      <c r="R645" s="7">
        <f t="shared" si="62"/>
        <v>1.0580799999999999</v>
      </c>
      <c r="S645" s="8">
        <f t="shared" si="63"/>
        <v>174.02631578947367</v>
      </c>
      <c r="T645" t="str">
        <f t="shared" si="64"/>
        <v>technology</v>
      </c>
      <c r="U645" t="str">
        <f t="shared" si="65"/>
        <v>wearables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14">
        <f t="shared" si="60"/>
        <v>41940.833333333328</v>
      </c>
      <c r="K646" s="6">
        <v>1410883139</v>
      </c>
      <c r="L646" s="14">
        <f t="shared" si="61"/>
        <v>41898.457627314812</v>
      </c>
      <c r="M646" s="88">
        <f>Table1[[#This Row],[Data Ended Conversion]]-Table1[[#This Row],[Data Created Conversion]]</f>
        <v>42.375706018516212</v>
      </c>
      <c r="N646" s="6" t="b">
        <v>0</v>
      </c>
      <c r="O646" s="6">
        <v>1021</v>
      </c>
      <c r="P646" s="6" t="b">
        <v>1</v>
      </c>
      <c r="Q646" s="6" t="s">
        <v>8273</v>
      </c>
      <c r="R646" s="7">
        <f t="shared" si="62"/>
        <v>3.0011791999999997</v>
      </c>
      <c r="S646" s="8">
        <f t="shared" si="63"/>
        <v>73.486268364348675</v>
      </c>
      <c r="T646" t="str">
        <f t="shared" si="64"/>
        <v>technology</v>
      </c>
      <c r="U646" t="str">
        <f t="shared" si="65"/>
        <v>wearables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14">
        <f t="shared" si="60"/>
        <v>42593.817986111106</v>
      </c>
      <c r="K647" s="6">
        <v>1468370274</v>
      </c>
      <c r="L647" s="14">
        <f t="shared" si="61"/>
        <v>42563.817986111106</v>
      </c>
      <c r="M647" s="88">
        <f>Table1[[#This Row],[Data Ended Conversion]]-Table1[[#This Row],[Data Created Conversion]]</f>
        <v>30</v>
      </c>
      <c r="N647" s="6" t="b">
        <v>0</v>
      </c>
      <c r="O647" s="6">
        <v>237</v>
      </c>
      <c r="P647" s="6" t="b">
        <v>1</v>
      </c>
      <c r="Q647" s="6" t="s">
        <v>8273</v>
      </c>
      <c r="R647" s="7">
        <f t="shared" si="62"/>
        <v>2.7869999999999999</v>
      </c>
      <c r="S647" s="8">
        <f t="shared" si="63"/>
        <v>23.518987341772153</v>
      </c>
      <c r="T647" t="str">
        <f t="shared" si="64"/>
        <v>technology</v>
      </c>
      <c r="U647" t="str">
        <f t="shared" si="65"/>
        <v>wearables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14">
        <f t="shared" si="60"/>
        <v>41862.644293981481</v>
      </c>
      <c r="K648" s="6">
        <v>1405196867</v>
      </c>
      <c r="L648" s="14">
        <f t="shared" si="61"/>
        <v>41832.644293981481</v>
      </c>
      <c r="M648" s="88">
        <f>Table1[[#This Row],[Data Ended Conversion]]-Table1[[#This Row],[Data Created Conversion]]</f>
        <v>30</v>
      </c>
      <c r="N648" s="6" t="b">
        <v>0</v>
      </c>
      <c r="O648" s="6">
        <v>27</v>
      </c>
      <c r="P648" s="6" t="b">
        <v>1</v>
      </c>
      <c r="Q648" s="6" t="s">
        <v>8273</v>
      </c>
      <c r="R648" s="7">
        <f t="shared" si="62"/>
        <v>1.3187625000000001</v>
      </c>
      <c r="S648" s="8">
        <f t="shared" si="63"/>
        <v>39.074444444444445</v>
      </c>
      <c r="T648" t="str">
        <f t="shared" si="64"/>
        <v>technology</v>
      </c>
      <c r="U648" t="str">
        <f t="shared" si="65"/>
        <v>wearables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14">
        <f t="shared" si="60"/>
        <v>42446.517928240741</v>
      </c>
      <c r="K649" s="6">
        <v>1455647149</v>
      </c>
      <c r="L649" s="14">
        <f t="shared" si="61"/>
        <v>42416.559594907405</v>
      </c>
      <c r="M649" s="88">
        <f>Table1[[#This Row],[Data Ended Conversion]]-Table1[[#This Row],[Data Created Conversion]]</f>
        <v>29.958333333335759</v>
      </c>
      <c r="N649" s="6" t="b">
        <v>0</v>
      </c>
      <c r="O649" s="6">
        <v>17</v>
      </c>
      <c r="P649" s="6" t="b">
        <v>1</v>
      </c>
      <c r="Q649" s="6" t="s">
        <v>8273</v>
      </c>
      <c r="R649" s="7">
        <f t="shared" si="62"/>
        <v>1.0705</v>
      </c>
      <c r="S649" s="8">
        <f t="shared" si="63"/>
        <v>125.94117647058823</v>
      </c>
      <c r="T649" t="str">
        <f t="shared" si="64"/>
        <v>technology</v>
      </c>
      <c r="U649" t="str">
        <f t="shared" si="65"/>
        <v>wearables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14">
        <f t="shared" si="60"/>
        <v>41926.485046296293</v>
      </c>
      <c r="K650" s="6">
        <v>1410280708</v>
      </c>
      <c r="L650" s="14">
        <f t="shared" si="61"/>
        <v>41891.485046296293</v>
      </c>
      <c r="M650" s="88">
        <f>Table1[[#This Row],[Data Ended Conversion]]-Table1[[#This Row],[Data Created Conversion]]</f>
        <v>35</v>
      </c>
      <c r="N650" s="6" t="b">
        <v>0</v>
      </c>
      <c r="O650" s="6">
        <v>27</v>
      </c>
      <c r="P650" s="6" t="b">
        <v>1</v>
      </c>
      <c r="Q650" s="6" t="s">
        <v>8273</v>
      </c>
      <c r="R650" s="7">
        <f t="shared" si="62"/>
        <v>1.2682285714285715</v>
      </c>
      <c r="S650" s="8">
        <f t="shared" si="63"/>
        <v>1644</v>
      </c>
      <c r="T650" t="str">
        <f t="shared" si="64"/>
        <v>technology</v>
      </c>
      <c r="U650" t="str">
        <f t="shared" si="65"/>
        <v>wearables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14">
        <f t="shared" si="60"/>
        <v>41898.703854166662</v>
      </c>
      <c r="K651" s="6">
        <v>1409090013</v>
      </c>
      <c r="L651" s="14">
        <f t="shared" si="61"/>
        <v>41877.703854166662</v>
      </c>
      <c r="M651" s="88">
        <f>Table1[[#This Row],[Data Ended Conversion]]-Table1[[#This Row],[Data Created Conversion]]</f>
        <v>21</v>
      </c>
      <c r="N651" s="6" t="b">
        <v>0</v>
      </c>
      <c r="O651" s="6">
        <v>82</v>
      </c>
      <c r="P651" s="6" t="b">
        <v>1</v>
      </c>
      <c r="Q651" s="6" t="s">
        <v>8273</v>
      </c>
      <c r="R651" s="7">
        <f t="shared" si="62"/>
        <v>1.3996</v>
      </c>
      <c r="S651" s="8">
        <f t="shared" si="63"/>
        <v>42.670731707317074</v>
      </c>
      <c r="T651" t="str">
        <f t="shared" si="64"/>
        <v>technology</v>
      </c>
      <c r="U651" t="str">
        <f t="shared" si="65"/>
        <v>wearables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14">
        <f t="shared" si="60"/>
        <v>41991.870185185187</v>
      </c>
      <c r="K652" s="6">
        <v>1413766384</v>
      </c>
      <c r="L652" s="14">
        <f t="shared" si="61"/>
        <v>41931.828518518516</v>
      </c>
      <c r="M652" s="88">
        <f>Table1[[#This Row],[Data Ended Conversion]]-Table1[[#This Row],[Data Created Conversion]]</f>
        <v>60.041666666671517</v>
      </c>
      <c r="N652" s="6" t="b">
        <v>0</v>
      </c>
      <c r="O652" s="6">
        <v>48</v>
      </c>
      <c r="P652" s="6" t="b">
        <v>1</v>
      </c>
      <c r="Q652" s="6" t="s">
        <v>8273</v>
      </c>
      <c r="R652" s="7">
        <f t="shared" si="62"/>
        <v>1.1240000000000001</v>
      </c>
      <c r="S652" s="8">
        <f t="shared" si="63"/>
        <v>35.125</v>
      </c>
      <c r="T652" t="str">
        <f t="shared" si="64"/>
        <v>technology</v>
      </c>
      <c r="U652" t="str">
        <f t="shared" si="65"/>
        <v>wearables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14">
        <f t="shared" si="60"/>
        <v>41985.809155092589</v>
      </c>
      <c r="K653" s="6">
        <v>1415838311</v>
      </c>
      <c r="L653" s="14">
        <f t="shared" si="61"/>
        <v>41955.809155092589</v>
      </c>
      <c r="M653" s="88">
        <f>Table1[[#This Row],[Data Ended Conversion]]-Table1[[#This Row],[Data Created Conversion]]</f>
        <v>30</v>
      </c>
      <c r="N653" s="6" t="b">
        <v>0</v>
      </c>
      <c r="O653" s="6">
        <v>105</v>
      </c>
      <c r="P653" s="6" t="b">
        <v>1</v>
      </c>
      <c r="Q653" s="6" t="s">
        <v>8273</v>
      </c>
      <c r="R653" s="7">
        <f t="shared" si="62"/>
        <v>1.00528</v>
      </c>
      <c r="S653" s="8">
        <f t="shared" si="63"/>
        <v>239.35238095238094</v>
      </c>
      <c r="T653" t="str">
        <f t="shared" si="64"/>
        <v>technology</v>
      </c>
      <c r="U653" t="str">
        <f t="shared" si="65"/>
        <v>wearables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14">
        <f t="shared" si="60"/>
        <v>42705.523726851847</v>
      </c>
      <c r="K654" s="6">
        <v>1478018050</v>
      </c>
      <c r="L654" s="14">
        <f t="shared" si="61"/>
        <v>42675.482060185182</v>
      </c>
      <c r="M654" s="88">
        <f>Table1[[#This Row],[Data Ended Conversion]]-Table1[[#This Row],[Data Created Conversion]]</f>
        <v>30.041666666664241</v>
      </c>
      <c r="N654" s="6" t="b">
        <v>0</v>
      </c>
      <c r="O654" s="6">
        <v>28</v>
      </c>
      <c r="P654" s="6" t="b">
        <v>1</v>
      </c>
      <c r="Q654" s="6" t="s">
        <v>8273</v>
      </c>
      <c r="R654" s="7">
        <f t="shared" si="62"/>
        <v>1.0046666666666666</v>
      </c>
      <c r="S654" s="8">
        <f t="shared" si="63"/>
        <v>107.64285714285714</v>
      </c>
      <c r="T654" t="str">
        <f t="shared" si="64"/>
        <v>technology</v>
      </c>
      <c r="U654" t="str">
        <f t="shared" si="65"/>
        <v>wearables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14">
        <f t="shared" si="60"/>
        <v>42236.410185185181</v>
      </c>
      <c r="K655" s="6">
        <v>1436885440</v>
      </c>
      <c r="L655" s="14">
        <f t="shared" si="61"/>
        <v>42199.410185185181</v>
      </c>
      <c r="M655" s="88">
        <f>Table1[[#This Row],[Data Ended Conversion]]-Table1[[#This Row],[Data Created Conversion]]</f>
        <v>37</v>
      </c>
      <c r="N655" s="6" t="b">
        <v>0</v>
      </c>
      <c r="O655" s="6">
        <v>1107</v>
      </c>
      <c r="P655" s="6" t="b">
        <v>1</v>
      </c>
      <c r="Q655" s="6" t="s">
        <v>8273</v>
      </c>
      <c r="R655" s="7">
        <f t="shared" si="62"/>
        <v>1.4144600000000001</v>
      </c>
      <c r="S655" s="8">
        <f t="shared" si="63"/>
        <v>95.830623306233065</v>
      </c>
      <c r="T655" t="str">
        <f t="shared" si="64"/>
        <v>technology</v>
      </c>
      <c r="U655" t="str">
        <f t="shared" si="65"/>
        <v>wearables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14">
        <f t="shared" si="60"/>
        <v>42193.748993055553</v>
      </c>
      <c r="K656" s="6">
        <v>1433804313</v>
      </c>
      <c r="L656" s="14">
        <f t="shared" si="61"/>
        <v>42163.748993055553</v>
      </c>
      <c r="M656" s="88">
        <f>Table1[[#This Row],[Data Ended Conversion]]-Table1[[#This Row],[Data Created Conversion]]</f>
        <v>30</v>
      </c>
      <c r="N656" s="6" t="b">
        <v>0</v>
      </c>
      <c r="O656" s="6">
        <v>1013</v>
      </c>
      <c r="P656" s="6" t="b">
        <v>1</v>
      </c>
      <c r="Q656" s="6" t="s">
        <v>8273</v>
      </c>
      <c r="R656" s="7">
        <f t="shared" si="62"/>
        <v>2.6729166666666666</v>
      </c>
      <c r="S656" s="8">
        <f t="shared" si="63"/>
        <v>31.663376110562684</v>
      </c>
      <c r="T656" t="str">
        <f t="shared" si="64"/>
        <v>technology</v>
      </c>
      <c r="U656" t="str">
        <f t="shared" si="65"/>
        <v>wearables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14">
        <f t="shared" si="60"/>
        <v>42075.707314814812</v>
      </c>
      <c r="K657" s="6">
        <v>1423609112</v>
      </c>
      <c r="L657" s="14">
        <f t="shared" si="61"/>
        <v>42045.748981481483</v>
      </c>
      <c r="M657" s="88">
        <f>Table1[[#This Row],[Data Ended Conversion]]-Table1[[#This Row],[Data Created Conversion]]</f>
        <v>29.958333333328483</v>
      </c>
      <c r="N657" s="6" t="b">
        <v>0</v>
      </c>
      <c r="O657" s="6">
        <v>274</v>
      </c>
      <c r="P657" s="6" t="b">
        <v>1</v>
      </c>
      <c r="Q657" s="6" t="s">
        <v>8273</v>
      </c>
      <c r="R657" s="7">
        <f t="shared" si="62"/>
        <v>1.4688749999999999</v>
      </c>
      <c r="S657" s="8">
        <f t="shared" si="63"/>
        <v>42.886861313868614</v>
      </c>
      <c r="T657" t="str">
        <f t="shared" si="64"/>
        <v>technology</v>
      </c>
      <c r="U657" t="str">
        <f t="shared" si="65"/>
        <v>wearables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14">
        <f t="shared" si="60"/>
        <v>42477.554618055547</v>
      </c>
      <c r="K658" s="6">
        <v>1455736719</v>
      </c>
      <c r="L658" s="14">
        <f t="shared" si="61"/>
        <v>42417.596284722218</v>
      </c>
      <c r="M658" s="88">
        <f>Table1[[#This Row],[Data Ended Conversion]]-Table1[[#This Row],[Data Created Conversion]]</f>
        <v>59.958333333328483</v>
      </c>
      <c r="N658" s="6" t="b">
        <v>0</v>
      </c>
      <c r="O658" s="6">
        <v>87</v>
      </c>
      <c r="P658" s="6" t="b">
        <v>1</v>
      </c>
      <c r="Q658" s="6" t="s">
        <v>8273</v>
      </c>
      <c r="R658" s="7">
        <f t="shared" si="62"/>
        <v>2.1356000000000002</v>
      </c>
      <c r="S658" s="8">
        <f t="shared" si="63"/>
        <v>122.73563218390805</v>
      </c>
      <c r="T658" t="str">
        <f t="shared" si="64"/>
        <v>technology</v>
      </c>
      <c r="U658" t="str">
        <f t="shared" si="65"/>
        <v>wearables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14">
        <f t="shared" si="60"/>
        <v>42361.637407407405</v>
      </c>
      <c r="K659" s="6">
        <v>1448309872</v>
      </c>
      <c r="L659" s="14">
        <f t="shared" si="61"/>
        <v>42331.637407407405</v>
      </c>
      <c r="M659" s="88">
        <f>Table1[[#This Row],[Data Ended Conversion]]-Table1[[#This Row],[Data Created Conversion]]</f>
        <v>30</v>
      </c>
      <c r="N659" s="6" t="b">
        <v>0</v>
      </c>
      <c r="O659" s="6">
        <v>99</v>
      </c>
      <c r="P659" s="6" t="b">
        <v>1</v>
      </c>
      <c r="Q659" s="6" t="s">
        <v>8273</v>
      </c>
      <c r="R659" s="7">
        <f t="shared" si="62"/>
        <v>1.2569999999999999</v>
      </c>
      <c r="S659" s="8">
        <f t="shared" si="63"/>
        <v>190.45454545454547</v>
      </c>
      <c r="T659" t="str">
        <f t="shared" si="64"/>
        <v>technology</v>
      </c>
      <c r="U659" t="str">
        <f t="shared" si="65"/>
        <v>wearables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14">
        <f t="shared" si="60"/>
        <v>42211.541666666664</v>
      </c>
      <c r="K660" s="6">
        <v>1435117889</v>
      </c>
      <c r="L660" s="14">
        <f t="shared" si="61"/>
        <v>42178.952418981477</v>
      </c>
      <c r="M660" s="88">
        <f>Table1[[#This Row],[Data Ended Conversion]]-Table1[[#This Row],[Data Created Conversion]]</f>
        <v>32.589247685187729</v>
      </c>
      <c r="N660" s="6" t="b">
        <v>0</v>
      </c>
      <c r="O660" s="6">
        <v>276</v>
      </c>
      <c r="P660" s="6" t="b">
        <v>1</v>
      </c>
      <c r="Q660" s="6" t="s">
        <v>8273</v>
      </c>
      <c r="R660" s="7">
        <f t="shared" si="62"/>
        <v>1.0446206037108834</v>
      </c>
      <c r="S660" s="8">
        <f t="shared" si="63"/>
        <v>109.33695652173913</v>
      </c>
      <c r="T660" t="str">
        <f t="shared" si="64"/>
        <v>technology</v>
      </c>
      <c r="U660" t="str">
        <f t="shared" si="65"/>
        <v>wearables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14">
        <f t="shared" si="60"/>
        <v>42239.385358796295</v>
      </c>
      <c r="K661" s="6">
        <v>1437747295</v>
      </c>
      <c r="L661" s="14">
        <f t="shared" si="61"/>
        <v>42209.385358796295</v>
      </c>
      <c r="M661" s="88">
        <f>Table1[[#This Row],[Data Ended Conversion]]-Table1[[#This Row],[Data Created Conversion]]</f>
        <v>30</v>
      </c>
      <c r="N661" s="6" t="b">
        <v>0</v>
      </c>
      <c r="O661" s="6">
        <v>21</v>
      </c>
      <c r="P661" s="6" t="b">
        <v>1</v>
      </c>
      <c r="Q661" s="6" t="s">
        <v>8273</v>
      </c>
      <c r="R661" s="7">
        <f t="shared" si="62"/>
        <v>1.0056666666666667</v>
      </c>
      <c r="S661" s="8">
        <f t="shared" si="63"/>
        <v>143.66666666666666</v>
      </c>
      <c r="T661" t="str">
        <f t="shared" si="64"/>
        <v>technology</v>
      </c>
      <c r="U661" t="str">
        <f t="shared" si="65"/>
        <v>wearables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14">
        <f t="shared" si="60"/>
        <v>41952.574988425928</v>
      </c>
      <c r="K662" s="6">
        <v>1412963279</v>
      </c>
      <c r="L662" s="14">
        <f t="shared" si="61"/>
        <v>41922.533321759256</v>
      </c>
      <c r="M662" s="88">
        <f>Table1[[#This Row],[Data Ended Conversion]]-Table1[[#This Row],[Data Created Conversion]]</f>
        <v>30.041666666671517</v>
      </c>
      <c r="N662" s="6" t="b">
        <v>0</v>
      </c>
      <c r="O662" s="6">
        <v>18</v>
      </c>
      <c r="P662" s="6" t="b">
        <v>0</v>
      </c>
      <c r="Q662" s="6" t="s">
        <v>8273</v>
      </c>
      <c r="R662" s="7">
        <f t="shared" si="62"/>
        <v>3.058E-2</v>
      </c>
      <c r="S662" s="8">
        <f t="shared" si="63"/>
        <v>84.944444444444443</v>
      </c>
      <c r="T662" t="str">
        <f t="shared" si="64"/>
        <v>technology</v>
      </c>
      <c r="U662" t="str">
        <f t="shared" si="65"/>
        <v>wearables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14">
        <f t="shared" si="60"/>
        <v>42666.437025462961</v>
      </c>
      <c r="K663" s="6">
        <v>1474644559</v>
      </c>
      <c r="L663" s="14">
        <f t="shared" si="61"/>
        <v>42636.437025462961</v>
      </c>
      <c r="M663" s="88">
        <f>Table1[[#This Row],[Data Ended Conversion]]-Table1[[#This Row],[Data Created Conversion]]</f>
        <v>30</v>
      </c>
      <c r="N663" s="6" t="b">
        <v>0</v>
      </c>
      <c r="O663" s="6">
        <v>9</v>
      </c>
      <c r="P663" s="6" t="b">
        <v>0</v>
      </c>
      <c r="Q663" s="6" t="s">
        <v>8273</v>
      </c>
      <c r="R663" s="7">
        <f t="shared" si="62"/>
        <v>9.4999999999999998E-3</v>
      </c>
      <c r="S663" s="8">
        <f t="shared" si="63"/>
        <v>10.555555555555555</v>
      </c>
      <c r="T663" t="str">
        <f t="shared" si="64"/>
        <v>technology</v>
      </c>
      <c r="U663" t="str">
        <f t="shared" si="65"/>
        <v>wearables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14">
        <f t="shared" si="60"/>
        <v>42020.229710648149</v>
      </c>
      <c r="K664" s="6">
        <v>1418812247</v>
      </c>
      <c r="L664" s="14">
        <f t="shared" si="61"/>
        <v>41990.229710648149</v>
      </c>
      <c r="M664" s="88">
        <f>Table1[[#This Row],[Data Ended Conversion]]-Table1[[#This Row],[Data Created Conversion]]</f>
        <v>30</v>
      </c>
      <c r="N664" s="6" t="b">
        <v>0</v>
      </c>
      <c r="O664" s="6">
        <v>4</v>
      </c>
      <c r="P664" s="6" t="b">
        <v>0</v>
      </c>
      <c r="Q664" s="6" t="s">
        <v>8273</v>
      </c>
      <c r="R664" s="7">
        <f t="shared" si="62"/>
        <v>4.0000000000000001E-3</v>
      </c>
      <c r="S664" s="8">
        <f t="shared" si="63"/>
        <v>39</v>
      </c>
      <c r="T664" t="str">
        <f t="shared" si="64"/>
        <v>technology</v>
      </c>
      <c r="U664" t="str">
        <f t="shared" si="65"/>
        <v>wearables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14">
        <f t="shared" si="60"/>
        <v>42203.634907407402</v>
      </c>
      <c r="K665" s="6">
        <v>1434658456</v>
      </c>
      <c r="L665" s="14">
        <f t="shared" si="61"/>
        <v>42173.634907407402</v>
      </c>
      <c r="M665" s="88">
        <f>Table1[[#This Row],[Data Ended Conversion]]-Table1[[#This Row],[Data Created Conversion]]</f>
        <v>30</v>
      </c>
      <c r="N665" s="6" t="b">
        <v>0</v>
      </c>
      <c r="O665" s="6">
        <v>7</v>
      </c>
      <c r="P665" s="6" t="b">
        <v>0</v>
      </c>
      <c r="Q665" s="6" t="s">
        <v>8273</v>
      </c>
      <c r="R665" s="7">
        <f t="shared" si="62"/>
        <v>3.5000000000000001E-3</v>
      </c>
      <c r="S665" s="8">
        <f t="shared" si="63"/>
        <v>100</v>
      </c>
      <c r="T665" t="str">
        <f t="shared" si="64"/>
        <v>technology</v>
      </c>
      <c r="U665" t="str">
        <f t="shared" si="65"/>
        <v>wearables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14">
        <f t="shared" si="60"/>
        <v>42107.458043981482</v>
      </c>
      <c r="K666" s="6">
        <v>1426348775</v>
      </c>
      <c r="L666" s="14">
        <f t="shared" si="61"/>
        <v>42077.458043981482</v>
      </c>
      <c r="M666" s="88">
        <f>Table1[[#This Row],[Data Ended Conversion]]-Table1[[#This Row],[Data Created Conversion]]</f>
        <v>30</v>
      </c>
      <c r="N666" s="6" t="b">
        <v>0</v>
      </c>
      <c r="O666" s="6">
        <v>29</v>
      </c>
      <c r="P666" s="6" t="b">
        <v>0</v>
      </c>
      <c r="Q666" s="6" t="s">
        <v>8273</v>
      </c>
      <c r="R666" s="7">
        <f t="shared" si="62"/>
        <v>7.5333333333333335E-2</v>
      </c>
      <c r="S666" s="8">
        <f t="shared" si="63"/>
        <v>31.172413793103448</v>
      </c>
      <c r="T666" t="str">
        <f t="shared" si="64"/>
        <v>technology</v>
      </c>
      <c r="U666" t="str">
        <f t="shared" si="65"/>
        <v>wearables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14">
        <f t="shared" si="60"/>
        <v>42748.503020833326</v>
      </c>
      <c r="K667" s="6">
        <v>1479143061</v>
      </c>
      <c r="L667" s="14">
        <f t="shared" si="61"/>
        <v>42688.503020833326</v>
      </c>
      <c r="M667" s="88">
        <f>Table1[[#This Row],[Data Ended Conversion]]-Table1[[#This Row],[Data Created Conversion]]</f>
        <v>60</v>
      </c>
      <c r="N667" s="6" t="b">
        <v>0</v>
      </c>
      <c r="O667" s="6">
        <v>12</v>
      </c>
      <c r="P667" s="6" t="b">
        <v>0</v>
      </c>
      <c r="Q667" s="6" t="s">
        <v>8273</v>
      </c>
      <c r="R667" s="7">
        <f t="shared" si="62"/>
        <v>0.18640000000000001</v>
      </c>
      <c r="S667" s="8">
        <f t="shared" si="63"/>
        <v>155.33333333333334</v>
      </c>
      <c r="T667" t="str">
        <f t="shared" si="64"/>
        <v>technology</v>
      </c>
      <c r="U667" t="str">
        <f t="shared" si="65"/>
        <v>wearables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14">
        <f t="shared" si="60"/>
        <v>41868.623819444445</v>
      </c>
      <c r="K668" s="6">
        <v>1405713498</v>
      </c>
      <c r="L668" s="14">
        <f t="shared" si="61"/>
        <v>41838.623819444445</v>
      </c>
      <c r="M668" s="88">
        <f>Table1[[#This Row],[Data Ended Conversion]]-Table1[[#This Row],[Data Created Conversion]]</f>
        <v>30</v>
      </c>
      <c r="N668" s="6" t="b">
        <v>0</v>
      </c>
      <c r="O668" s="6">
        <v>4</v>
      </c>
      <c r="P668" s="6" t="b">
        <v>0</v>
      </c>
      <c r="Q668" s="6" t="s">
        <v>8273</v>
      </c>
      <c r="R668" s="7">
        <f t="shared" si="62"/>
        <v>4.0000000000000003E-5</v>
      </c>
      <c r="S668" s="8">
        <f t="shared" si="63"/>
        <v>2</v>
      </c>
      <c r="T668" t="str">
        <f t="shared" si="64"/>
        <v>technology</v>
      </c>
      <c r="U668" t="str">
        <f t="shared" si="65"/>
        <v>wearables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14">
        <f t="shared" si="60"/>
        <v>42672.165081018517</v>
      </c>
      <c r="K669" s="6">
        <v>1474275463</v>
      </c>
      <c r="L669" s="14">
        <f t="shared" si="61"/>
        <v>42632.165081018517</v>
      </c>
      <c r="M669" s="88">
        <f>Table1[[#This Row],[Data Ended Conversion]]-Table1[[#This Row],[Data Created Conversion]]</f>
        <v>40</v>
      </c>
      <c r="N669" s="6" t="b">
        <v>0</v>
      </c>
      <c r="O669" s="6">
        <v>28</v>
      </c>
      <c r="P669" s="6" t="b">
        <v>0</v>
      </c>
      <c r="Q669" s="6" t="s">
        <v>8273</v>
      </c>
      <c r="R669" s="7">
        <f t="shared" si="62"/>
        <v>0.1002</v>
      </c>
      <c r="S669" s="8">
        <f t="shared" si="63"/>
        <v>178.92857142857142</v>
      </c>
      <c r="T669" t="str">
        <f t="shared" si="64"/>
        <v>technology</v>
      </c>
      <c r="U669" t="str">
        <f t="shared" si="65"/>
        <v>wearables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14">
        <f t="shared" si="60"/>
        <v>42135.622939814813</v>
      </c>
      <c r="K670" s="6">
        <v>1427486222</v>
      </c>
      <c r="L670" s="14">
        <f t="shared" si="61"/>
        <v>42090.622939814813</v>
      </c>
      <c r="M670" s="88">
        <f>Table1[[#This Row],[Data Ended Conversion]]-Table1[[#This Row],[Data Created Conversion]]</f>
        <v>45</v>
      </c>
      <c r="N670" s="6" t="b">
        <v>0</v>
      </c>
      <c r="O670" s="6">
        <v>25</v>
      </c>
      <c r="P670" s="6" t="b">
        <v>0</v>
      </c>
      <c r="Q670" s="6" t="s">
        <v>8273</v>
      </c>
      <c r="R670" s="7">
        <f t="shared" si="62"/>
        <v>4.5600000000000002E-2</v>
      </c>
      <c r="S670" s="8">
        <f t="shared" si="63"/>
        <v>27.36</v>
      </c>
      <c r="T670" t="str">
        <f t="shared" si="64"/>
        <v>technology</v>
      </c>
      <c r="U670" t="str">
        <f t="shared" si="65"/>
        <v>wearables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14">
        <f t="shared" si="60"/>
        <v>42557.417337962957</v>
      </c>
      <c r="K671" s="6">
        <v>1465225258</v>
      </c>
      <c r="L671" s="14">
        <f t="shared" si="61"/>
        <v>42527.417337962957</v>
      </c>
      <c r="M671" s="88">
        <f>Table1[[#This Row],[Data Ended Conversion]]-Table1[[#This Row],[Data Created Conversion]]</f>
        <v>30</v>
      </c>
      <c r="N671" s="6" t="b">
        <v>0</v>
      </c>
      <c r="O671" s="6">
        <v>28</v>
      </c>
      <c r="P671" s="6" t="b">
        <v>0</v>
      </c>
      <c r="Q671" s="6" t="s">
        <v>8273</v>
      </c>
      <c r="R671" s="7">
        <f t="shared" si="62"/>
        <v>0.21507499999999999</v>
      </c>
      <c r="S671" s="8">
        <f t="shared" si="63"/>
        <v>1536.25</v>
      </c>
      <c r="T671" t="str">
        <f t="shared" si="64"/>
        <v>technology</v>
      </c>
      <c r="U671" t="str">
        <f t="shared" si="65"/>
        <v>wearables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14">
        <f t="shared" si="60"/>
        <v>42540.131944444445</v>
      </c>
      <c r="K672" s="6">
        <v>1463418120</v>
      </c>
      <c r="L672" s="14">
        <f t="shared" si="61"/>
        <v>42506.501388888886</v>
      </c>
      <c r="M672" s="88">
        <f>Table1[[#This Row],[Data Ended Conversion]]-Table1[[#This Row],[Data Created Conversion]]</f>
        <v>33.630555555559113</v>
      </c>
      <c r="N672" s="6" t="b">
        <v>0</v>
      </c>
      <c r="O672" s="6">
        <v>310</v>
      </c>
      <c r="P672" s="6" t="b">
        <v>0</v>
      </c>
      <c r="Q672" s="6" t="s">
        <v>8273</v>
      </c>
      <c r="R672" s="7">
        <f t="shared" si="62"/>
        <v>0.29276666666666668</v>
      </c>
      <c r="S672" s="8">
        <f t="shared" si="63"/>
        <v>84.99677419354839</v>
      </c>
      <c r="T672" t="str">
        <f t="shared" si="64"/>
        <v>technology</v>
      </c>
      <c r="U672" t="str">
        <f t="shared" si="65"/>
        <v>wearables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14">
        <f t="shared" si="60"/>
        <v>42017.958333333336</v>
      </c>
      <c r="K673" s="6">
        <v>1418315852</v>
      </c>
      <c r="L673" s="14">
        <f t="shared" si="61"/>
        <v>41984.484398148146</v>
      </c>
      <c r="M673" s="88">
        <f>Table1[[#This Row],[Data Ended Conversion]]-Table1[[#This Row],[Data Created Conversion]]</f>
        <v>33.473935185189475</v>
      </c>
      <c r="N673" s="6" t="b">
        <v>0</v>
      </c>
      <c r="O673" s="6">
        <v>15</v>
      </c>
      <c r="P673" s="6" t="b">
        <v>0</v>
      </c>
      <c r="Q673" s="6" t="s">
        <v>8273</v>
      </c>
      <c r="R673" s="7">
        <f t="shared" si="62"/>
        <v>0.39426666666666665</v>
      </c>
      <c r="S673" s="8">
        <f t="shared" si="63"/>
        <v>788.5333333333333</v>
      </c>
      <c r="T673" t="str">
        <f t="shared" si="64"/>
        <v>technology</v>
      </c>
      <c r="U673" t="str">
        <f t="shared" si="65"/>
        <v>wearables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14">
        <f t="shared" si="60"/>
        <v>42004.999305555553</v>
      </c>
      <c r="K674" s="6">
        <v>1417410964</v>
      </c>
      <c r="L674" s="14">
        <f t="shared" si="61"/>
        <v>41974.011157407404</v>
      </c>
      <c r="M674" s="88">
        <f>Table1[[#This Row],[Data Ended Conversion]]-Table1[[#This Row],[Data Created Conversion]]</f>
        <v>30.988148148149776</v>
      </c>
      <c r="N674" s="6" t="b">
        <v>0</v>
      </c>
      <c r="O674" s="6">
        <v>215</v>
      </c>
      <c r="P674" s="6" t="b">
        <v>0</v>
      </c>
      <c r="Q674" s="6" t="s">
        <v>8273</v>
      </c>
      <c r="R674" s="7">
        <f t="shared" si="62"/>
        <v>0.21628</v>
      </c>
      <c r="S674" s="8">
        <f t="shared" si="63"/>
        <v>50.29767441860465</v>
      </c>
      <c r="T674" t="str">
        <f t="shared" si="64"/>
        <v>technology</v>
      </c>
      <c r="U674" t="str">
        <f t="shared" si="65"/>
        <v>wearables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14">
        <f t="shared" si="60"/>
        <v>41883.6321412037</v>
      </c>
      <c r="K675" s="6">
        <v>1405714217</v>
      </c>
      <c r="L675" s="14">
        <f t="shared" si="61"/>
        <v>41838.6321412037</v>
      </c>
      <c r="M675" s="88">
        <f>Table1[[#This Row],[Data Ended Conversion]]-Table1[[#This Row],[Data Created Conversion]]</f>
        <v>45</v>
      </c>
      <c r="N675" s="6" t="b">
        <v>0</v>
      </c>
      <c r="O675" s="6">
        <v>3</v>
      </c>
      <c r="P675" s="6" t="b">
        <v>0</v>
      </c>
      <c r="Q675" s="6" t="s">
        <v>8273</v>
      </c>
      <c r="R675" s="7">
        <f t="shared" si="62"/>
        <v>2.0500000000000002E-3</v>
      </c>
      <c r="S675" s="8">
        <f t="shared" si="63"/>
        <v>68.333333333333329</v>
      </c>
      <c r="T675" t="str">
        <f t="shared" si="64"/>
        <v>technology</v>
      </c>
      <c r="U675" t="str">
        <f t="shared" si="65"/>
        <v>wearables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14">
        <f t="shared" si="60"/>
        <v>41862.907719907402</v>
      </c>
      <c r="K676" s="6">
        <v>1402627627</v>
      </c>
      <c r="L676" s="14">
        <f t="shared" si="61"/>
        <v>41802.907719907402</v>
      </c>
      <c r="M676" s="88">
        <f>Table1[[#This Row],[Data Ended Conversion]]-Table1[[#This Row],[Data Created Conversion]]</f>
        <v>60</v>
      </c>
      <c r="N676" s="6" t="b">
        <v>0</v>
      </c>
      <c r="O676" s="6">
        <v>2</v>
      </c>
      <c r="P676" s="6" t="b">
        <v>0</v>
      </c>
      <c r="Q676" s="6" t="s">
        <v>8273</v>
      </c>
      <c r="R676" s="7">
        <f t="shared" si="62"/>
        <v>2.9999999999999997E-4</v>
      </c>
      <c r="S676" s="8">
        <f t="shared" si="63"/>
        <v>7.5</v>
      </c>
      <c r="T676" t="str">
        <f t="shared" si="64"/>
        <v>technology</v>
      </c>
      <c r="U676" t="str">
        <f t="shared" si="65"/>
        <v>wearables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14">
        <f t="shared" si="60"/>
        <v>42005.082638888889</v>
      </c>
      <c r="K677" s="6">
        <v>1417558804</v>
      </c>
      <c r="L677" s="14">
        <f t="shared" si="61"/>
        <v>41975.722268518519</v>
      </c>
      <c r="M677" s="88">
        <f>Table1[[#This Row],[Data Ended Conversion]]-Table1[[#This Row],[Data Created Conversion]]</f>
        <v>29.360370370370219</v>
      </c>
      <c r="N677" s="6" t="b">
        <v>0</v>
      </c>
      <c r="O677" s="6">
        <v>26</v>
      </c>
      <c r="P677" s="6" t="b">
        <v>0</v>
      </c>
      <c r="Q677" s="6" t="s">
        <v>8273</v>
      </c>
      <c r="R677" s="7">
        <f t="shared" si="62"/>
        <v>0.14849999999999999</v>
      </c>
      <c r="S677" s="8">
        <f t="shared" si="63"/>
        <v>34.269230769230766</v>
      </c>
      <c r="T677" t="str">
        <f t="shared" si="64"/>
        <v>technology</v>
      </c>
      <c r="U677" t="str">
        <f t="shared" si="65"/>
        <v>wearables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14">
        <f t="shared" si="60"/>
        <v>42042.559965277782</v>
      </c>
      <c r="K678" s="6">
        <v>1420741581</v>
      </c>
      <c r="L678" s="14">
        <f t="shared" si="61"/>
        <v>42012.559965277782</v>
      </c>
      <c r="M678" s="88">
        <f>Table1[[#This Row],[Data Ended Conversion]]-Table1[[#This Row],[Data Created Conversion]]</f>
        <v>30</v>
      </c>
      <c r="N678" s="6" t="b">
        <v>0</v>
      </c>
      <c r="O678" s="6">
        <v>24</v>
      </c>
      <c r="P678" s="6" t="b">
        <v>0</v>
      </c>
      <c r="Q678" s="6" t="s">
        <v>8273</v>
      </c>
      <c r="R678" s="7">
        <f t="shared" si="62"/>
        <v>1.4710000000000001E-2</v>
      </c>
      <c r="S678" s="8">
        <f t="shared" si="63"/>
        <v>61.291666666666664</v>
      </c>
      <c r="T678" t="str">
        <f t="shared" si="64"/>
        <v>technology</v>
      </c>
      <c r="U678" t="str">
        <f t="shared" si="65"/>
        <v>wearables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14">
        <f t="shared" si="60"/>
        <v>42549.195543981477</v>
      </c>
      <c r="K679" s="6">
        <v>1463218895</v>
      </c>
      <c r="L679" s="14">
        <f t="shared" si="61"/>
        <v>42504.195543981477</v>
      </c>
      <c r="M679" s="88">
        <f>Table1[[#This Row],[Data Ended Conversion]]-Table1[[#This Row],[Data Created Conversion]]</f>
        <v>45</v>
      </c>
      <c r="N679" s="6" t="b">
        <v>0</v>
      </c>
      <c r="O679" s="6">
        <v>96</v>
      </c>
      <c r="P679" s="6" t="b">
        <v>0</v>
      </c>
      <c r="Q679" s="6" t="s">
        <v>8273</v>
      </c>
      <c r="R679" s="7">
        <f t="shared" si="62"/>
        <v>0.25584000000000001</v>
      </c>
      <c r="S679" s="8">
        <f t="shared" si="63"/>
        <v>133.25</v>
      </c>
      <c r="T679" t="str">
        <f t="shared" si="64"/>
        <v>technology</v>
      </c>
      <c r="U679" t="str">
        <f t="shared" si="65"/>
        <v>wearables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14">
        <f t="shared" si="60"/>
        <v>42511.168263888881</v>
      </c>
      <c r="K680" s="6">
        <v>1461229338</v>
      </c>
      <c r="L680" s="14">
        <f t="shared" si="61"/>
        <v>42481.168263888881</v>
      </c>
      <c r="M680" s="88">
        <f>Table1[[#This Row],[Data Ended Conversion]]-Table1[[#This Row],[Data Created Conversion]]</f>
        <v>30</v>
      </c>
      <c r="N680" s="6" t="b">
        <v>0</v>
      </c>
      <c r="O680" s="6">
        <v>17</v>
      </c>
      <c r="P680" s="6" t="b">
        <v>0</v>
      </c>
      <c r="Q680" s="6" t="s">
        <v>8273</v>
      </c>
      <c r="R680" s="7">
        <f t="shared" si="62"/>
        <v>3.8206896551724136E-2</v>
      </c>
      <c r="S680" s="8">
        <f t="shared" si="63"/>
        <v>65.17647058823529</v>
      </c>
      <c r="T680" t="str">
        <f t="shared" si="64"/>
        <v>technology</v>
      </c>
      <c r="U680" t="str">
        <f t="shared" si="65"/>
        <v>wearables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14">
        <f t="shared" si="60"/>
        <v>42616.487372685187</v>
      </c>
      <c r="K681" s="6">
        <v>1467736909</v>
      </c>
      <c r="L681" s="14">
        <f t="shared" si="61"/>
        <v>42556.487372685187</v>
      </c>
      <c r="M681" s="88">
        <f>Table1[[#This Row],[Data Ended Conversion]]-Table1[[#This Row],[Data Created Conversion]]</f>
        <v>60</v>
      </c>
      <c r="N681" s="6" t="b">
        <v>0</v>
      </c>
      <c r="O681" s="6">
        <v>94</v>
      </c>
      <c r="P681" s="6" t="b">
        <v>0</v>
      </c>
      <c r="Q681" s="6" t="s">
        <v>8273</v>
      </c>
      <c r="R681" s="7">
        <f t="shared" si="62"/>
        <v>0.15485964912280703</v>
      </c>
      <c r="S681" s="8">
        <f t="shared" si="63"/>
        <v>93.90425531914893</v>
      </c>
      <c r="T681" t="str">
        <f t="shared" si="64"/>
        <v>technology</v>
      </c>
      <c r="U681" t="str">
        <f t="shared" si="65"/>
        <v>wearables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14">
        <f t="shared" si="60"/>
        <v>41899.293182870366</v>
      </c>
      <c r="K682" s="6">
        <v>1407931331</v>
      </c>
      <c r="L682" s="14">
        <f t="shared" si="61"/>
        <v>41864.293182870366</v>
      </c>
      <c r="M682" s="88">
        <f>Table1[[#This Row],[Data Ended Conversion]]-Table1[[#This Row],[Data Created Conversion]]</f>
        <v>35</v>
      </c>
      <c r="N682" s="6" t="b">
        <v>0</v>
      </c>
      <c r="O682" s="6">
        <v>129</v>
      </c>
      <c r="P682" s="6" t="b">
        <v>0</v>
      </c>
      <c r="Q682" s="6" t="s">
        <v>8273</v>
      </c>
      <c r="R682" s="7">
        <f t="shared" si="62"/>
        <v>0.25912000000000002</v>
      </c>
      <c r="S682" s="8">
        <f t="shared" si="63"/>
        <v>150.65116279069767</v>
      </c>
      <c r="T682" t="str">
        <f t="shared" si="64"/>
        <v>technology</v>
      </c>
      <c r="U682" t="str">
        <f t="shared" si="65"/>
        <v>wearables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14">
        <f t="shared" si="60"/>
        <v>42669.597268518519</v>
      </c>
      <c r="K683" s="6">
        <v>1474917604</v>
      </c>
      <c r="L683" s="14">
        <f t="shared" si="61"/>
        <v>42639.597268518519</v>
      </c>
      <c r="M683" s="88">
        <f>Table1[[#This Row],[Data Ended Conversion]]-Table1[[#This Row],[Data Created Conversion]]</f>
        <v>30</v>
      </c>
      <c r="N683" s="6" t="b">
        <v>0</v>
      </c>
      <c r="O683" s="6">
        <v>1</v>
      </c>
      <c r="P683" s="6" t="b">
        <v>0</v>
      </c>
      <c r="Q683" s="6" t="s">
        <v>8273</v>
      </c>
      <c r="R683" s="7">
        <f t="shared" si="62"/>
        <v>4.0000000000000002E-4</v>
      </c>
      <c r="S683" s="8">
        <f t="shared" si="63"/>
        <v>1</v>
      </c>
      <c r="T683" t="str">
        <f t="shared" si="64"/>
        <v>technology</v>
      </c>
      <c r="U683" t="str">
        <f t="shared" si="65"/>
        <v>wearables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14">
        <f t="shared" si="60"/>
        <v>42808.51530092593</v>
      </c>
      <c r="K684" s="6">
        <v>1486923722</v>
      </c>
      <c r="L684" s="14">
        <f t="shared" si="61"/>
        <v>42778.556967592587</v>
      </c>
      <c r="M684" s="88">
        <f>Table1[[#This Row],[Data Ended Conversion]]-Table1[[#This Row],[Data Created Conversion]]</f>
        <v>29.958333333343035</v>
      </c>
      <c r="N684" s="6" t="b">
        <v>0</v>
      </c>
      <c r="O684" s="6">
        <v>4</v>
      </c>
      <c r="P684" s="6" t="b">
        <v>0</v>
      </c>
      <c r="Q684" s="6" t="s">
        <v>8273</v>
      </c>
      <c r="R684" s="7">
        <f t="shared" si="62"/>
        <v>1.06E-3</v>
      </c>
      <c r="S684" s="8">
        <f t="shared" si="63"/>
        <v>13.25</v>
      </c>
      <c r="T684" t="str">
        <f t="shared" si="64"/>
        <v>technology</v>
      </c>
      <c r="U684" t="str">
        <f t="shared" si="65"/>
        <v>wearables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14">
        <f t="shared" si="60"/>
        <v>42674.691712962966</v>
      </c>
      <c r="K685" s="6">
        <v>1474493764</v>
      </c>
      <c r="L685" s="14">
        <f t="shared" si="61"/>
        <v>42634.691712962966</v>
      </c>
      <c r="M685" s="88">
        <f>Table1[[#This Row],[Data Ended Conversion]]-Table1[[#This Row],[Data Created Conversion]]</f>
        <v>40</v>
      </c>
      <c r="N685" s="6" t="b">
        <v>0</v>
      </c>
      <c r="O685" s="6">
        <v>3</v>
      </c>
      <c r="P685" s="6" t="b">
        <v>0</v>
      </c>
      <c r="Q685" s="6" t="s">
        <v>8273</v>
      </c>
      <c r="R685" s="7">
        <f t="shared" si="62"/>
        <v>8.5142857142857138E-3</v>
      </c>
      <c r="S685" s="8">
        <f t="shared" si="63"/>
        <v>99.333333333333329</v>
      </c>
      <c r="T685" t="str">
        <f t="shared" si="64"/>
        <v>technology</v>
      </c>
      <c r="U685" t="str">
        <f t="shared" si="65"/>
        <v>wearables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14">
        <f t="shared" si="60"/>
        <v>41844.916666666664</v>
      </c>
      <c r="K686" s="6">
        <v>1403176891</v>
      </c>
      <c r="L686" s="14">
        <f t="shared" si="61"/>
        <v>41809.26494212963</v>
      </c>
      <c r="M686" s="88">
        <f>Table1[[#This Row],[Data Ended Conversion]]-Table1[[#This Row],[Data Created Conversion]]</f>
        <v>35.65172453703417</v>
      </c>
      <c r="N686" s="6" t="b">
        <v>0</v>
      </c>
      <c r="O686" s="6">
        <v>135</v>
      </c>
      <c r="P686" s="6" t="b">
        <v>0</v>
      </c>
      <c r="Q686" s="6" t="s">
        <v>8273</v>
      </c>
      <c r="R686" s="7">
        <f t="shared" si="62"/>
        <v>7.4837500000000001E-2</v>
      </c>
      <c r="S686" s="8">
        <f t="shared" si="63"/>
        <v>177.39259259259259</v>
      </c>
      <c r="T686" t="str">
        <f t="shared" si="64"/>
        <v>technology</v>
      </c>
      <c r="U686" t="str">
        <f t="shared" si="65"/>
        <v>wearables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14">
        <f t="shared" si="60"/>
        <v>42016.658240740733</v>
      </c>
      <c r="K687" s="6">
        <v>1417207672</v>
      </c>
      <c r="L687" s="14">
        <f t="shared" si="61"/>
        <v>41971.658240740733</v>
      </c>
      <c r="M687" s="88">
        <f>Table1[[#This Row],[Data Ended Conversion]]-Table1[[#This Row],[Data Created Conversion]]</f>
        <v>45</v>
      </c>
      <c r="N687" s="6" t="b">
        <v>0</v>
      </c>
      <c r="O687" s="6">
        <v>10</v>
      </c>
      <c r="P687" s="6" t="b">
        <v>0</v>
      </c>
      <c r="Q687" s="6" t="s">
        <v>8273</v>
      </c>
      <c r="R687" s="7">
        <f t="shared" si="62"/>
        <v>0.27650000000000002</v>
      </c>
      <c r="S687" s="8">
        <f t="shared" si="63"/>
        <v>55.3</v>
      </c>
      <c r="T687" t="str">
        <f t="shared" si="64"/>
        <v>technology</v>
      </c>
      <c r="U687" t="str">
        <f t="shared" si="65"/>
        <v>wearables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14">
        <f t="shared" si="60"/>
        <v>42219.464930555558</v>
      </c>
      <c r="K688" s="6">
        <v>1436026170</v>
      </c>
      <c r="L688" s="14">
        <f t="shared" si="61"/>
        <v>42189.464930555558</v>
      </c>
      <c r="M688" s="88">
        <f>Table1[[#This Row],[Data Ended Conversion]]-Table1[[#This Row],[Data Created Conversion]]</f>
        <v>30</v>
      </c>
      <c r="N688" s="6" t="b">
        <v>0</v>
      </c>
      <c r="O688" s="6">
        <v>0</v>
      </c>
      <c r="P688" s="6" t="b">
        <v>0</v>
      </c>
      <c r="Q688" s="6" t="s">
        <v>8273</v>
      </c>
      <c r="R688" s="7">
        <f t="shared" si="62"/>
        <v>0</v>
      </c>
      <c r="S688" s="8" t="str">
        <f t="shared" si="63"/>
        <v>-</v>
      </c>
      <c r="T688" t="str">
        <f t="shared" si="64"/>
        <v>technology</v>
      </c>
      <c r="U688" t="str">
        <f t="shared" si="65"/>
        <v>wearables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14">
        <f t="shared" si="60"/>
        <v>42771.542280092595</v>
      </c>
      <c r="K689" s="6">
        <v>1481133653</v>
      </c>
      <c r="L689" s="14">
        <f t="shared" si="61"/>
        <v>42711.542280092595</v>
      </c>
      <c r="M689" s="88">
        <f>Table1[[#This Row],[Data Ended Conversion]]-Table1[[#This Row],[Data Created Conversion]]</f>
        <v>60</v>
      </c>
      <c r="N689" s="6" t="b">
        <v>0</v>
      </c>
      <c r="O689" s="6">
        <v>6</v>
      </c>
      <c r="P689" s="6" t="b">
        <v>0</v>
      </c>
      <c r="Q689" s="6" t="s">
        <v>8273</v>
      </c>
      <c r="R689" s="7">
        <f t="shared" si="62"/>
        <v>3.5499999999999997E-2</v>
      </c>
      <c r="S689" s="8">
        <f t="shared" si="63"/>
        <v>591.66666666666663</v>
      </c>
      <c r="T689" t="str">
        <f t="shared" si="64"/>
        <v>technology</v>
      </c>
      <c r="U689" t="str">
        <f t="shared" si="65"/>
        <v>wearables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14">
        <f t="shared" si="60"/>
        <v>42291.896446759252</v>
      </c>
      <c r="K690" s="6">
        <v>1442284253</v>
      </c>
      <c r="L690" s="14">
        <f t="shared" si="61"/>
        <v>42261.896446759252</v>
      </c>
      <c r="M690" s="88">
        <f>Table1[[#This Row],[Data Ended Conversion]]-Table1[[#This Row],[Data Created Conversion]]</f>
        <v>30</v>
      </c>
      <c r="N690" s="6" t="b">
        <v>0</v>
      </c>
      <c r="O690" s="6">
        <v>36</v>
      </c>
      <c r="P690" s="6" t="b">
        <v>0</v>
      </c>
      <c r="Q690" s="6" t="s">
        <v>8273</v>
      </c>
      <c r="R690" s="7">
        <f t="shared" si="62"/>
        <v>0.72989999999999999</v>
      </c>
      <c r="S690" s="8">
        <f t="shared" si="63"/>
        <v>405.5</v>
      </c>
      <c r="T690" t="str">
        <f t="shared" si="64"/>
        <v>technology</v>
      </c>
      <c r="U690" t="str">
        <f t="shared" si="65"/>
        <v>wearables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14">
        <f t="shared" si="60"/>
        <v>42711.999305555553</v>
      </c>
      <c r="K691" s="6">
        <v>1478016097</v>
      </c>
      <c r="L691" s="14">
        <f t="shared" si="61"/>
        <v>42675.459456018514</v>
      </c>
      <c r="M691" s="88">
        <f>Table1[[#This Row],[Data Ended Conversion]]-Table1[[#This Row],[Data Created Conversion]]</f>
        <v>36.539849537039117</v>
      </c>
      <c r="N691" s="6" t="b">
        <v>0</v>
      </c>
      <c r="O691" s="6">
        <v>336</v>
      </c>
      <c r="P691" s="6" t="b">
        <v>0</v>
      </c>
      <c r="Q691" s="6" t="s">
        <v>8273</v>
      </c>
      <c r="R691" s="7">
        <f t="shared" si="62"/>
        <v>0.57648750000000004</v>
      </c>
      <c r="S691" s="8">
        <f t="shared" si="63"/>
        <v>343.14732142857144</v>
      </c>
      <c r="T691" t="str">
        <f t="shared" si="64"/>
        <v>technology</v>
      </c>
      <c r="U691" t="str">
        <f t="shared" si="65"/>
        <v>wearables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14">
        <f t="shared" si="60"/>
        <v>42622.041666666664</v>
      </c>
      <c r="K692" s="6">
        <v>1469718841</v>
      </c>
      <c r="L692" s="14">
        <f t="shared" si="61"/>
        <v>42579.426400462959</v>
      </c>
      <c r="M692" s="88">
        <f>Table1[[#This Row],[Data Ended Conversion]]-Table1[[#This Row],[Data Created Conversion]]</f>
        <v>42.615266203705687</v>
      </c>
      <c r="N692" s="6" t="b">
        <v>0</v>
      </c>
      <c r="O692" s="6">
        <v>34</v>
      </c>
      <c r="P692" s="6" t="b">
        <v>0</v>
      </c>
      <c r="Q692" s="6" t="s">
        <v>8273</v>
      </c>
      <c r="R692" s="7">
        <f t="shared" si="62"/>
        <v>0.1234</v>
      </c>
      <c r="S692" s="8">
        <f t="shared" si="63"/>
        <v>72.588235294117652</v>
      </c>
      <c r="T692" t="str">
        <f t="shared" si="64"/>
        <v>technology</v>
      </c>
      <c r="U692" t="str">
        <f t="shared" si="65"/>
        <v>wearables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14">
        <f t="shared" si="60"/>
        <v>42185.819976851846</v>
      </c>
      <c r="K693" s="6">
        <v>1433292046</v>
      </c>
      <c r="L693" s="14">
        <f t="shared" si="61"/>
        <v>42157.819976851846</v>
      </c>
      <c r="M693" s="88">
        <f>Table1[[#This Row],[Data Ended Conversion]]-Table1[[#This Row],[Data Created Conversion]]</f>
        <v>28</v>
      </c>
      <c r="N693" s="6" t="b">
        <v>0</v>
      </c>
      <c r="O693" s="6">
        <v>10</v>
      </c>
      <c r="P693" s="6" t="b">
        <v>0</v>
      </c>
      <c r="Q693" s="6" t="s">
        <v>8273</v>
      </c>
      <c r="R693" s="7">
        <f t="shared" si="62"/>
        <v>5.1999999999999998E-3</v>
      </c>
      <c r="S693" s="8">
        <f t="shared" si="63"/>
        <v>26</v>
      </c>
      <c r="T693" t="str">
        <f t="shared" si="64"/>
        <v>technology</v>
      </c>
      <c r="U693" t="str">
        <f t="shared" si="65"/>
        <v>wearables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14">
        <f t="shared" si="60"/>
        <v>42726.167395833334</v>
      </c>
      <c r="K694" s="6">
        <v>1479805263</v>
      </c>
      <c r="L694" s="14">
        <f t="shared" si="61"/>
        <v>42696.167395833334</v>
      </c>
      <c r="M694" s="88">
        <f>Table1[[#This Row],[Data Ended Conversion]]-Table1[[#This Row],[Data Created Conversion]]</f>
        <v>30</v>
      </c>
      <c r="N694" s="6" t="b">
        <v>0</v>
      </c>
      <c r="O694" s="6">
        <v>201</v>
      </c>
      <c r="P694" s="6" t="b">
        <v>0</v>
      </c>
      <c r="Q694" s="6" t="s">
        <v>8273</v>
      </c>
      <c r="R694" s="7">
        <f t="shared" si="62"/>
        <v>6.5299999999999997E-2</v>
      </c>
      <c r="S694" s="8">
        <f t="shared" si="63"/>
        <v>6.4975124378109452</v>
      </c>
      <c r="T694" t="str">
        <f t="shared" si="64"/>
        <v>technology</v>
      </c>
      <c r="U694" t="str">
        <f t="shared" si="65"/>
        <v>wearables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14">
        <f t="shared" si="60"/>
        <v>42124.599849537037</v>
      </c>
      <c r="K695" s="6">
        <v>1427829827</v>
      </c>
      <c r="L695" s="14">
        <f t="shared" si="61"/>
        <v>42094.599849537037</v>
      </c>
      <c r="M695" s="88">
        <f>Table1[[#This Row],[Data Ended Conversion]]-Table1[[#This Row],[Data Created Conversion]]</f>
        <v>30</v>
      </c>
      <c r="N695" s="6" t="b">
        <v>0</v>
      </c>
      <c r="O695" s="6">
        <v>296</v>
      </c>
      <c r="P695" s="6" t="b">
        <v>0</v>
      </c>
      <c r="Q695" s="6" t="s">
        <v>8273</v>
      </c>
      <c r="R695" s="7">
        <f t="shared" si="62"/>
        <v>0.35338000000000003</v>
      </c>
      <c r="S695" s="8">
        <f t="shared" si="63"/>
        <v>119.38513513513513</v>
      </c>
      <c r="T695" t="str">
        <f t="shared" si="64"/>
        <v>technology</v>
      </c>
      <c r="U695" t="str">
        <f t="shared" si="65"/>
        <v>wearables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14">
        <f t="shared" si="60"/>
        <v>42767.455543981479</v>
      </c>
      <c r="K696" s="6">
        <v>1483372559</v>
      </c>
      <c r="L696" s="14">
        <f t="shared" si="61"/>
        <v>42737.455543981479</v>
      </c>
      <c r="M696" s="88">
        <f>Table1[[#This Row],[Data Ended Conversion]]-Table1[[#This Row],[Data Created Conversion]]</f>
        <v>30</v>
      </c>
      <c r="N696" s="6" t="b">
        <v>0</v>
      </c>
      <c r="O696" s="6">
        <v>7</v>
      </c>
      <c r="P696" s="6" t="b">
        <v>0</v>
      </c>
      <c r="Q696" s="6" t="s">
        <v>8273</v>
      </c>
      <c r="R696" s="7">
        <f t="shared" si="62"/>
        <v>3.933333333333333E-3</v>
      </c>
      <c r="S696" s="8">
        <f t="shared" si="63"/>
        <v>84.285714285714292</v>
      </c>
      <c r="T696" t="str">
        <f t="shared" si="64"/>
        <v>technology</v>
      </c>
      <c r="U696" t="str">
        <f t="shared" si="65"/>
        <v>wearables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14">
        <f t="shared" si="60"/>
        <v>41943.312731481477</v>
      </c>
      <c r="K697" s="6">
        <v>1412166620</v>
      </c>
      <c r="L697" s="14">
        <f t="shared" si="61"/>
        <v>41913.312731481477</v>
      </c>
      <c r="M697" s="88">
        <f>Table1[[#This Row],[Data Ended Conversion]]-Table1[[#This Row],[Data Created Conversion]]</f>
        <v>30</v>
      </c>
      <c r="N697" s="6" t="b">
        <v>0</v>
      </c>
      <c r="O697" s="6">
        <v>7</v>
      </c>
      <c r="P697" s="6" t="b">
        <v>0</v>
      </c>
      <c r="Q697" s="6" t="s">
        <v>8273</v>
      </c>
      <c r="R697" s="7">
        <f t="shared" si="62"/>
        <v>1.06E-2</v>
      </c>
      <c r="S697" s="8">
        <f t="shared" si="63"/>
        <v>90.857142857142861</v>
      </c>
      <c r="T697" t="str">
        <f t="shared" si="64"/>
        <v>technology</v>
      </c>
      <c r="U697" t="str">
        <f t="shared" si="65"/>
        <v>wearables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14">
        <f t="shared" si="60"/>
        <v>41845.718773148146</v>
      </c>
      <c r="K698" s="6">
        <v>1403734502</v>
      </c>
      <c r="L698" s="14">
        <f t="shared" si="61"/>
        <v>41815.718773148146</v>
      </c>
      <c r="M698" s="88">
        <f>Table1[[#This Row],[Data Ended Conversion]]-Table1[[#This Row],[Data Created Conversion]]</f>
        <v>30</v>
      </c>
      <c r="N698" s="6" t="b">
        <v>0</v>
      </c>
      <c r="O698" s="6">
        <v>1</v>
      </c>
      <c r="P698" s="6" t="b">
        <v>0</v>
      </c>
      <c r="Q698" s="6" t="s">
        <v>8273</v>
      </c>
      <c r="R698" s="7">
        <f t="shared" si="62"/>
        <v>5.7142857142857145E-6</v>
      </c>
      <c r="S698" s="8">
        <f t="shared" si="63"/>
        <v>1</v>
      </c>
      <c r="T698" t="str">
        <f t="shared" si="64"/>
        <v>technology</v>
      </c>
      <c r="U698" t="str">
        <f t="shared" si="65"/>
        <v>wearables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14">
        <f t="shared" si="60"/>
        <v>42403.314687500002</v>
      </c>
      <c r="K699" s="6">
        <v>1453206789</v>
      </c>
      <c r="L699" s="14">
        <f t="shared" si="61"/>
        <v>42388.314687500002</v>
      </c>
      <c r="M699" s="88">
        <f>Table1[[#This Row],[Data Ended Conversion]]-Table1[[#This Row],[Data Created Conversion]]</f>
        <v>15</v>
      </c>
      <c r="N699" s="6" t="b">
        <v>0</v>
      </c>
      <c r="O699" s="6">
        <v>114</v>
      </c>
      <c r="P699" s="6" t="b">
        <v>0</v>
      </c>
      <c r="Q699" s="6" t="s">
        <v>8273</v>
      </c>
      <c r="R699" s="7">
        <f t="shared" si="62"/>
        <v>0.46379999999999999</v>
      </c>
      <c r="S699" s="8">
        <f t="shared" si="63"/>
        <v>20.342105263157894</v>
      </c>
      <c r="T699" t="str">
        <f t="shared" si="64"/>
        <v>technology</v>
      </c>
      <c r="U699" t="str">
        <f t="shared" si="65"/>
        <v>wearables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14">
        <f t="shared" si="60"/>
        <v>41899.875</v>
      </c>
      <c r="K700" s="6">
        <v>1408141245</v>
      </c>
      <c r="L700" s="14">
        <f t="shared" si="61"/>
        <v>41866.72274305555</v>
      </c>
      <c r="M700" s="88">
        <f>Table1[[#This Row],[Data Ended Conversion]]-Table1[[#This Row],[Data Created Conversion]]</f>
        <v>33.152256944449618</v>
      </c>
      <c r="N700" s="6" t="b">
        <v>0</v>
      </c>
      <c r="O700" s="6">
        <v>29</v>
      </c>
      <c r="P700" s="6" t="b">
        <v>0</v>
      </c>
      <c r="Q700" s="6" t="s">
        <v>8273</v>
      </c>
      <c r="R700" s="7">
        <f t="shared" si="62"/>
        <v>0.15390000000000001</v>
      </c>
      <c r="S700" s="8">
        <f t="shared" si="63"/>
        <v>530.68965517241384</v>
      </c>
      <c r="T700" t="str">
        <f t="shared" si="64"/>
        <v>technology</v>
      </c>
      <c r="U700" t="str">
        <f t="shared" si="65"/>
        <v>wearables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14">
        <f t="shared" si="60"/>
        <v>41600.458333333328</v>
      </c>
      <c r="K701" s="6">
        <v>1381923548</v>
      </c>
      <c r="L701" s="14">
        <f t="shared" si="61"/>
        <v>41563.277175925927</v>
      </c>
      <c r="M701" s="88">
        <f>Table1[[#This Row],[Data Ended Conversion]]-Table1[[#This Row],[Data Created Conversion]]</f>
        <v>37.18115740740177</v>
      </c>
      <c r="N701" s="6" t="b">
        <v>0</v>
      </c>
      <c r="O701" s="6">
        <v>890</v>
      </c>
      <c r="P701" s="6" t="b">
        <v>0</v>
      </c>
      <c r="Q701" s="6" t="s">
        <v>8273</v>
      </c>
      <c r="R701" s="7">
        <f t="shared" si="62"/>
        <v>0.824221076923077</v>
      </c>
      <c r="S701" s="8">
        <f t="shared" si="63"/>
        <v>120.39184269662923</v>
      </c>
      <c r="T701" t="str">
        <f t="shared" si="64"/>
        <v>technology</v>
      </c>
      <c r="U701" t="str">
        <f t="shared" si="65"/>
        <v>wearables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14">
        <f t="shared" si="60"/>
        <v>42745.480104166665</v>
      </c>
      <c r="K702" s="6">
        <v>1481473881</v>
      </c>
      <c r="L702" s="14">
        <f t="shared" si="61"/>
        <v>42715.480104166665</v>
      </c>
      <c r="M702" s="88">
        <f>Table1[[#This Row],[Data Ended Conversion]]-Table1[[#This Row],[Data Created Conversion]]</f>
        <v>30</v>
      </c>
      <c r="N702" s="6" t="b">
        <v>0</v>
      </c>
      <c r="O702" s="6">
        <v>31</v>
      </c>
      <c r="P702" s="6" t="b">
        <v>0</v>
      </c>
      <c r="Q702" s="6" t="s">
        <v>8273</v>
      </c>
      <c r="R702" s="7">
        <f t="shared" si="62"/>
        <v>2.6866666666666667E-2</v>
      </c>
      <c r="S702" s="8">
        <f t="shared" si="63"/>
        <v>13</v>
      </c>
      <c r="T702" t="str">
        <f t="shared" si="64"/>
        <v>technology</v>
      </c>
      <c r="U702" t="str">
        <f t="shared" si="65"/>
        <v>wearables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14">
        <f t="shared" si="60"/>
        <v>41843.454629629625</v>
      </c>
      <c r="K703" s="6">
        <v>1403538880</v>
      </c>
      <c r="L703" s="14">
        <f t="shared" si="61"/>
        <v>41813.454629629625</v>
      </c>
      <c r="M703" s="88">
        <f>Table1[[#This Row],[Data Ended Conversion]]-Table1[[#This Row],[Data Created Conversion]]</f>
        <v>30</v>
      </c>
      <c r="N703" s="6" t="b">
        <v>0</v>
      </c>
      <c r="O703" s="6">
        <v>21</v>
      </c>
      <c r="P703" s="6" t="b">
        <v>0</v>
      </c>
      <c r="Q703" s="6" t="s">
        <v>8273</v>
      </c>
      <c r="R703" s="7">
        <f t="shared" si="62"/>
        <v>0.26600000000000001</v>
      </c>
      <c r="S703" s="8">
        <f t="shared" si="63"/>
        <v>291.33333333333331</v>
      </c>
      <c r="T703" t="str">
        <f t="shared" si="64"/>
        <v>technology</v>
      </c>
      <c r="U703" t="str">
        <f t="shared" si="65"/>
        <v>wearables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14">
        <f t="shared" si="60"/>
        <v>42698.560034722213</v>
      </c>
      <c r="K704" s="6">
        <v>1477416387</v>
      </c>
      <c r="L704" s="14">
        <f t="shared" si="61"/>
        <v>42668.518368055556</v>
      </c>
      <c r="M704" s="88">
        <f>Table1[[#This Row],[Data Ended Conversion]]-Table1[[#This Row],[Data Created Conversion]]</f>
        <v>30.041666666656965</v>
      </c>
      <c r="N704" s="6" t="b">
        <v>0</v>
      </c>
      <c r="O704" s="6">
        <v>37</v>
      </c>
      <c r="P704" s="6" t="b">
        <v>0</v>
      </c>
      <c r="Q704" s="6" t="s">
        <v>8273</v>
      </c>
      <c r="R704" s="7">
        <f t="shared" si="62"/>
        <v>0.30813400000000002</v>
      </c>
      <c r="S704" s="8">
        <f t="shared" si="63"/>
        <v>124.9191891891892</v>
      </c>
      <c r="T704" t="str">
        <f t="shared" si="64"/>
        <v>technology</v>
      </c>
      <c r="U704" t="str">
        <f t="shared" si="65"/>
        <v>wearables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14">
        <f t="shared" si="60"/>
        <v>42766.772222222215</v>
      </c>
      <c r="K705" s="6">
        <v>1481150949</v>
      </c>
      <c r="L705" s="14">
        <f t="shared" si="61"/>
        <v>42711.742465277777</v>
      </c>
      <c r="M705" s="88">
        <f>Table1[[#This Row],[Data Ended Conversion]]-Table1[[#This Row],[Data Created Conversion]]</f>
        <v>55.029756944437395</v>
      </c>
      <c r="N705" s="6" t="b">
        <v>0</v>
      </c>
      <c r="O705" s="6">
        <v>7</v>
      </c>
      <c r="P705" s="6" t="b">
        <v>0</v>
      </c>
      <c r="Q705" s="6" t="s">
        <v>8273</v>
      </c>
      <c r="R705" s="7">
        <f t="shared" si="62"/>
        <v>5.5800000000000002E-2</v>
      </c>
      <c r="S705" s="8">
        <f t="shared" si="63"/>
        <v>119.57142857142857</v>
      </c>
      <c r="T705" t="str">
        <f t="shared" si="64"/>
        <v>technology</v>
      </c>
      <c r="U705" t="str">
        <f t="shared" si="65"/>
        <v>wearables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14">
        <f t="shared" ref="J706:J769" si="66">(((I706/60)/60)/24)+DATE(1970,1,1)+(-5/24)</f>
        <v>42785.984583333331</v>
      </c>
      <c r="K706" s="6">
        <v>1482381468</v>
      </c>
      <c r="L706" s="14">
        <f t="shared" ref="L706:L769" si="67">(((K706/60)/60)/24)+DATE(1970,1,1)+(-5/24)</f>
        <v>42725.984583333331</v>
      </c>
      <c r="M706" s="88">
        <f>Table1[[#This Row],[Data Ended Conversion]]-Table1[[#This Row],[Data Created Conversion]]</f>
        <v>60</v>
      </c>
      <c r="N706" s="6" t="b">
        <v>0</v>
      </c>
      <c r="O706" s="6">
        <v>4</v>
      </c>
      <c r="P706" s="6" t="b">
        <v>0</v>
      </c>
      <c r="Q706" s="6" t="s">
        <v>8273</v>
      </c>
      <c r="R706" s="7">
        <f t="shared" si="62"/>
        <v>8.7454545454545458E-3</v>
      </c>
      <c r="S706" s="8">
        <f t="shared" si="63"/>
        <v>120.25</v>
      </c>
      <c r="T706" t="str">
        <f t="shared" si="64"/>
        <v>technology</v>
      </c>
      <c r="U706" t="str">
        <f t="shared" si="65"/>
        <v>wearables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14">
        <f t="shared" si="66"/>
        <v>42756.283310185179</v>
      </c>
      <c r="K707" s="6">
        <v>1482407278</v>
      </c>
      <c r="L707" s="14">
        <f t="shared" si="67"/>
        <v>42726.283310185179</v>
      </c>
      <c r="M707" s="88">
        <f>Table1[[#This Row],[Data Ended Conversion]]-Table1[[#This Row],[Data Created Conversion]]</f>
        <v>30</v>
      </c>
      <c r="N707" s="6" t="b">
        <v>0</v>
      </c>
      <c r="O707" s="6">
        <v>5</v>
      </c>
      <c r="P707" s="6" t="b">
        <v>0</v>
      </c>
      <c r="Q707" s="6" t="s">
        <v>8273</v>
      </c>
      <c r="R707" s="7">
        <f t="shared" ref="R707:R770" si="68">IFERROR(E707/D707,"-")</f>
        <v>9.7699999999999992E-3</v>
      </c>
      <c r="S707" s="8">
        <f t="shared" ref="S707:S770" si="69">IFERROR(E707/O707,"-")</f>
        <v>195.4</v>
      </c>
      <c r="T707" t="str">
        <f t="shared" ref="T707:T770" si="70">LEFT(Q707,FIND("/",Q707)-1)</f>
        <v>technology</v>
      </c>
      <c r="U707" t="str">
        <f t="shared" ref="U707:U770" si="71">RIGHT(Q707,LEN(Q707)-FIND("/",Q707))</f>
        <v>wearables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14">
        <f t="shared" si="66"/>
        <v>42718.568749999999</v>
      </c>
      <c r="K708" s="6">
        <v>1478130783</v>
      </c>
      <c r="L708" s="14">
        <f t="shared" si="67"/>
        <v>42676.786840277775</v>
      </c>
      <c r="M708" s="88">
        <f>Table1[[#This Row],[Data Ended Conversion]]-Table1[[#This Row],[Data Created Conversion]]</f>
        <v>41.781909722223645</v>
      </c>
      <c r="N708" s="6" t="b">
        <v>0</v>
      </c>
      <c r="O708" s="6">
        <v>0</v>
      </c>
      <c r="P708" s="6" t="b">
        <v>0</v>
      </c>
      <c r="Q708" s="6" t="s">
        <v>8273</v>
      </c>
      <c r="R708" s="7">
        <f t="shared" si="68"/>
        <v>0</v>
      </c>
      <c r="S708" s="8" t="str">
        <f t="shared" si="69"/>
        <v>-</v>
      </c>
      <c r="T708" t="str">
        <f t="shared" si="70"/>
        <v>technology</v>
      </c>
      <c r="U708" t="str">
        <f t="shared" si="71"/>
        <v>wearables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14">
        <f t="shared" si="66"/>
        <v>42736.45517361111</v>
      </c>
      <c r="K709" s="6">
        <v>1479830127</v>
      </c>
      <c r="L709" s="14">
        <f t="shared" si="67"/>
        <v>42696.45517361111</v>
      </c>
      <c r="M709" s="88">
        <f>Table1[[#This Row],[Data Ended Conversion]]-Table1[[#This Row],[Data Created Conversion]]</f>
        <v>40</v>
      </c>
      <c r="N709" s="6" t="b">
        <v>0</v>
      </c>
      <c r="O709" s="6">
        <v>456</v>
      </c>
      <c r="P709" s="6" t="b">
        <v>0</v>
      </c>
      <c r="Q709" s="6" t="s">
        <v>8273</v>
      </c>
      <c r="R709" s="7">
        <f t="shared" si="68"/>
        <v>0.78927352941176465</v>
      </c>
      <c r="S709" s="8">
        <f t="shared" si="69"/>
        <v>117.69868421052631</v>
      </c>
      <c r="T709" t="str">
        <f t="shared" si="70"/>
        <v>technology</v>
      </c>
      <c r="U709" t="str">
        <f t="shared" si="71"/>
        <v>wearables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14">
        <f t="shared" si="66"/>
        <v>41895.372685185182</v>
      </c>
      <c r="K710" s="6">
        <v>1405432600</v>
      </c>
      <c r="L710" s="14">
        <f t="shared" si="67"/>
        <v>41835.372685185182</v>
      </c>
      <c r="M710" s="88">
        <f>Table1[[#This Row],[Data Ended Conversion]]-Table1[[#This Row],[Data Created Conversion]]</f>
        <v>60</v>
      </c>
      <c r="N710" s="6" t="b">
        <v>0</v>
      </c>
      <c r="O710" s="6">
        <v>369</v>
      </c>
      <c r="P710" s="6" t="b">
        <v>0</v>
      </c>
      <c r="Q710" s="6" t="s">
        <v>8273</v>
      </c>
      <c r="R710" s="7">
        <f t="shared" si="68"/>
        <v>0.22092500000000001</v>
      </c>
      <c r="S710" s="8">
        <f t="shared" si="69"/>
        <v>23.948509485094849</v>
      </c>
      <c r="T710" t="str">
        <f t="shared" si="70"/>
        <v>technology</v>
      </c>
      <c r="U710" t="str">
        <f t="shared" si="71"/>
        <v>wearables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14">
        <f t="shared" si="66"/>
        <v>41977.832858796297</v>
      </c>
      <c r="K711" s="6">
        <v>1415149159</v>
      </c>
      <c r="L711" s="14">
        <f t="shared" si="67"/>
        <v>41947.832858796297</v>
      </c>
      <c r="M711" s="88">
        <f>Table1[[#This Row],[Data Ended Conversion]]-Table1[[#This Row],[Data Created Conversion]]</f>
        <v>30</v>
      </c>
      <c r="N711" s="6" t="b">
        <v>0</v>
      </c>
      <c r="O711" s="6">
        <v>2</v>
      </c>
      <c r="P711" s="6" t="b">
        <v>0</v>
      </c>
      <c r="Q711" s="6" t="s">
        <v>8273</v>
      </c>
      <c r="R711" s="7">
        <f t="shared" si="68"/>
        <v>4.0666666666666663E-3</v>
      </c>
      <c r="S711" s="8">
        <f t="shared" si="69"/>
        <v>30.5</v>
      </c>
      <c r="T711" t="str">
        <f t="shared" si="70"/>
        <v>technology</v>
      </c>
      <c r="U711" t="str">
        <f t="shared" si="71"/>
        <v>wearables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14">
        <f t="shared" si="66"/>
        <v>41870.822222222218</v>
      </c>
      <c r="K712" s="6">
        <v>1405640302</v>
      </c>
      <c r="L712" s="14">
        <f t="shared" si="67"/>
        <v>41837.776643518519</v>
      </c>
      <c r="M712" s="88">
        <f>Table1[[#This Row],[Data Ended Conversion]]-Table1[[#This Row],[Data Created Conversion]]</f>
        <v>33.045578703698993</v>
      </c>
      <c r="N712" s="6" t="b">
        <v>0</v>
      </c>
      <c r="O712" s="6">
        <v>0</v>
      </c>
      <c r="P712" s="6" t="b">
        <v>0</v>
      </c>
      <c r="Q712" s="6" t="s">
        <v>8273</v>
      </c>
      <c r="R712" s="7">
        <f t="shared" si="68"/>
        <v>0</v>
      </c>
      <c r="S712" s="8" t="str">
        <f t="shared" si="69"/>
        <v>-</v>
      </c>
      <c r="T712" t="str">
        <f t="shared" si="70"/>
        <v>technology</v>
      </c>
      <c r="U712" t="str">
        <f t="shared" si="71"/>
        <v>wearables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14">
        <f t="shared" si="66"/>
        <v>42718.292453703696</v>
      </c>
      <c r="K713" s="6">
        <v>1478257268</v>
      </c>
      <c r="L713" s="14">
        <f t="shared" si="67"/>
        <v>42678.250787037039</v>
      </c>
      <c r="M713" s="88">
        <f>Table1[[#This Row],[Data Ended Conversion]]-Table1[[#This Row],[Data Created Conversion]]</f>
        <v>40.041666666656965</v>
      </c>
      <c r="N713" s="6" t="b">
        <v>0</v>
      </c>
      <c r="O713" s="6">
        <v>338</v>
      </c>
      <c r="P713" s="6" t="b">
        <v>0</v>
      </c>
      <c r="Q713" s="6" t="s">
        <v>8273</v>
      </c>
      <c r="R713" s="7">
        <f t="shared" si="68"/>
        <v>0.33790999999999999</v>
      </c>
      <c r="S713" s="8">
        <f t="shared" si="69"/>
        <v>99.973372781065095</v>
      </c>
      <c r="T713" t="str">
        <f t="shared" si="70"/>
        <v>technology</v>
      </c>
      <c r="U713" t="str">
        <f t="shared" si="71"/>
        <v>wearables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14">
        <f t="shared" si="66"/>
        <v>42414.472592592596</v>
      </c>
      <c r="K714" s="6">
        <v>1452874832</v>
      </c>
      <c r="L714" s="14">
        <f t="shared" si="67"/>
        <v>42384.472592592596</v>
      </c>
      <c r="M714" s="88">
        <f>Table1[[#This Row],[Data Ended Conversion]]-Table1[[#This Row],[Data Created Conversion]]</f>
        <v>30</v>
      </c>
      <c r="N714" s="6" t="b">
        <v>0</v>
      </c>
      <c r="O714" s="6">
        <v>4</v>
      </c>
      <c r="P714" s="6" t="b">
        <v>0</v>
      </c>
      <c r="Q714" s="6" t="s">
        <v>8273</v>
      </c>
      <c r="R714" s="7">
        <f t="shared" si="68"/>
        <v>2.1649484536082476E-3</v>
      </c>
      <c r="S714" s="8">
        <f t="shared" si="69"/>
        <v>26.25</v>
      </c>
      <c r="T714" t="str">
        <f t="shared" si="70"/>
        <v>technology</v>
      </c>
      <c r="U714" t="str">
        <f t="shared" si="71"/>
        <v>wearables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14">
        <f t="shared" si="66"/>
        <v>42526.320972222216</v>
      </c>
      <c r="K715" s="6">
        <v>1462538532</v>
      </c>
      <c r="L715" s="14">
        <f t="shared" si="67"/>
        <v>42496.320972222216</v>
      </c>
      <c r="M715" s="88">
        <f>Table1[[#This Row],[Data Ended Conversion]]-Table1[[#This Row],[Data Created Conversion]]</f>
        <v>30</v>
      </c>
      <c r="N715" s="6" t="b">
        <v>0</v>
      </c>
      <c r="O715" s="6">
        <v>1</v>
      </c>
      <c r="P715" s="6" t="b">
        <v>0</v>
      </c>
      <c r="Q715" s="6" t="s">
        <v>8273</v>
      </c>
      <c r="R715" s="7">
        <f t="shared" si="68"/>
        <v>7.9600000000000001E-3</v>
      </c>
      <c r="S715" s="8">
        <f t="shared" si="69"/>
        <v>199</v>
      </c>
      <c r="T715" t="str">
        <f t="shared" si="70"/>
        <v>technology</v>
      </c>
      <c r="U715" t="str">
        <f t="shared" si="71"/>
        <v>wearables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14">
        <f t="shared" si="66"/>
        <v>42794.579652777778</v>
      </c>
      <c r="K716" s="6">
        <v>1483124082</v>
      </c>
      <c r="L716" s="14">
        <f t="shared" si="67"/>
        <v>42734.579652777778</v>
      </c>
      <c r="M716" s="88">
        <f>Table1[[#This Row],[Data Ended Conversion]]-Table1[[#This Row],[Data Created Conversion]]</f>
        <v>60</v>
      </c>
      <c r="N716" s="6" t="b">
        <v>0</v>
      </c>
      <c r="O716" s="6">
        <v>28</v>
      </c>
      <c r="P716" s="6" t="b">
        <v>0</v>
      </c>
      <c r="Q716" s="6" t="s">
        <v>8273</v>
      </c>
      <c r="R716" s="7">
        <f t="shared" si="68"/>
        <v>0.14993333333333334</v>
      </c>
      <c r="S716" s="8">
        <f t="shared" si="69"/>
        <v>80.321428571428569</v>
      </c>
      <c r="T716" t="str">
        <f t="shared" si="70"/>
        <v>technology</v>
      </c>
      <c r="U716" t="str">
        <f t="shared" si="71"/>
        <v>wearables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14">
        <f t="shared" si="66"/>
        <v>42312.924074074072</v>
      </c>
      <c r="K717" s="6">
        <v>1443233440</v>
      </c>
      <c r="L717" s="14">
        <f t="shared" si="67"/>
        <v>42272.8824074074</v>
      </c>
      <c r="M717" s="88">
        <f>Table1[[#This Row],[Data Ended Conversion]]-Table1[[#This Row],[Data Created Conversion]]</f>
        <v>40.041666666671517</v>
      </c>
      <c r="N717" s="6" t="b">
        <v>0</v>
      </c>
      <c r="O717" s="6">
        <v>12</v>
      </c>
      <c r="P717" s="6" t="b">
        <v>0</v>
      </c>
      <c r="Q717" s="6" t="s">
        <v>8273</v>
      </c>
      <c r="R717" s="7">
        <f t="shared" si="68"/>
        <v>5.0509090909090906E-2</v>
      </c>
      <c r="S717" s="8">
        <f t="shared" si="69"/>
        <v>115.75</v>
      </c>
      <c r="T717" t="str">
        <f t="shared" si="70"/>
        <v>technology</v>
      </c>
      <c r="U717" t="str">
        <f t="shared" si="71"/>
        <v>wearables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14">
        <f t="shared" si="66"/>
        <v>41973.791666666664</v>
      </c>
      <c r="K718" s="6">
        <v>1414511307</v>
      </c>
      <c r="L718" s="14">
        <f t="shared" si="67"/>
        <v>41940.450312499997</v>
      </c>
      <c r="M718" s="88">
        <f>Table1[[#This Row],[Data Ended Conversion]]-Table1[[#This Row],[Data Created Conversion]]</f>
        <v>33.341354166666861</v>
      </c>
      <c r="N718" s="6" t="b">
        <v>0</v>
      </c>
      <c r="O718" s="6">
        <v>16</v>
      </c>
      <c r="P718" s="6" t="b">
        <v>0</v>
      </c>
      <c r="Q718" s="6" t="s">
        <v>8273</v>
      </c>
      <c r="R718" s="7">
        <f t="shared" si="68"/>
        <v>0.10214285714285715</v>
      </c>
      <c r="S718" s="8">
        <f t="shared" si="69"/>
        <v>44.6875</v>
      </c>
      <c r="T718" t="str">
        <f t="shared" si="70"/>
        <v>technology</v>
      </c>
      <c r="U718" t="str">
        <f t="shared" si="71"/>
        <v>wearables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14">
        <f t="shared" si="66"/>
        <v>41887.645856481482</v>
      </c>
      <c r="K719" s="6">
        <v>1407357002</v>
      </c>
      <c r="L719" s="14">
        <f t="shared" si="67"/>
        <v>41857.645856481482</v>
      </c>
      <c r="M719" s="88">
        <f>Table1[[#This Row],[Data Ended Conversion]]-Table1[[#This Row],[Data Created Conversion]]</f>
        <v>30</v>
      </c>
      <c r="N719" s="6" t="b">
        <v>0</v>
      </c>
      <c r="O719" s="6">
        <v>4</v>
      </c>
      <c r="P719" s="6" t="b">
        <v>0</v>
      </c>
      <c r="Q719" s="6" t="s">
        <v>8273</v>
      </c>
      <c r="R719" s="7">
        <f t="shared" si="68"/>
        <v>3.0500000000000002E-3</v>
      </c>
      <c r="S719" s="8">
        <f t="shared" si="69"/>
        <v>76.25</v>
      </c>
      <c r="T719" t="str">
        <f t="shared" si="70"/>
        <v>technology</v>
      </c>
      <c r="U719" t="str">
        <f t="shared" si="71"/>
        <v>wearables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14">
        <f t="shared" si="66"/>
        <v>42784.040972222218</v>
      </c>
      <c r="K720" s="6">
        <v>1484684247</v>
      </c>
      <c r="L720" s="14">
        <f t="shared" si="67"/>
        <v>42752.637118055551</v>
      </c>
      <c r="M720" s="88">
        <f>Table1[[#This Row],[Data Ended Conversion]]-Table1[[#This Row],[Data Created Conversion]]</f>
        <v>31.403854166666861</v>
      </c>
      <c r="N720" s="6" t="b">
        <v>0</v>
      </c>
      <c r="O720" s="6">
        <v>4</v>
      </c>
      <c r="P720" s="6" t="b">
        <v>0</v>
      </c>
      <c r="Q720" s="6" t="s">
        <v>8273</v>
      </c>
      <c r="R720" s="7">
        <f t="shared" si="68"/>
        <v>7.4999999999999997E-3</v>
      </c>
      <c r="S720" s="8">
        <f t="shared" si="69"/>
        <v>22.5</v>
      </c>
      <c r="T720" t="str">
        <f t="shared" si="70"/>
        <v>technology</v>
      </c>
      <c r="U720" t="str">
        <f t="shared" si="71"/>
        <v>wearables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14">
        <f t="shared" si="66"/>
        <v>42422.83189814815</v>
      </c>
      <c r="K721" s="6">
        <v>1454979476</v>
      </c>
      <c r="L721" s="14">
        <f t="shared" si="67"/>
        <v>42408.83189814815</v>
      </c>
      <c r="M721" s="88">
        <f>Table1[[#This Row],[Data Ended Conversion]]-Table1[[#This Row],[Data Created Conversion]]</f>
        <v>14</v>
      </c>
      <c r="N721" s="6" t="b">
        <v>0</v>
      </c>
      <c r="O721" s="6">
        <v>10</v>
      </c>
      <c r="P721" s="6" t="b">
        <v>0</v>
      </c>
      <c r="Q721" s="6" t="s">
        <v>8273</v>
      </c>
      <c r="R721" s="7">
        <f t="shared" si="68"/>
        <v>1.2933333333333333E-2</v>
      </c>
      <c r="S721" s="8">
        <f t="shared" si="69"/>
        <v>19.399999999999999</v>
      </c>
      <c r="T721" t="str">
        <f t="shared" si="70"/>
        <v>technology</v>
      </c>
      <c r="U721" t="str">
        <f t="shared" si="71"/>
        <v>wearables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14">
        <f t="shared" si="66"/>
        <v>40937.440868055557</v>
      </c>
      <c r="K722" s="6">
        <v>1325432091</v>
      </c>
      <c r="L722" s="14">
        <f t="shared" si="67"/>
        <v>40909.440868055557</v>
      </c>
      <c r="M722" s="88">
        <f>Table1[[#This Row],[Data Ended Conversion]]-Table1[[#This Row],[Data Created Conversion]]</f>
        <v>28</v>
      </c>
      <c r="N722" s="6" t="b">
        <v>0</v>
      </c>
      <c r="O722" s="6">
        <v>41</v>
      </c>
      <c r="P722" s="6" t="b">
        <v>1</v>
      </c>
      <c r="Q722" s="6" t="s">
        <v>8274</v>
      </c>
      <c r="R722" s="7">
        <f t="shared" si="68"/>
        <v>1.4394736842105262</v>
      </c>
      <c r="S722" s="8">
        <f t="shared" si="69"/>
        <v>66.707317073170728</v>
      </c>
      <c r="T722" t="str">
        <f t="shared" si="70"/>
        <v>publishing</v>
      </c>
      <c r="U722" t="str">
        <f t="shared" si="71"/>
        <v>nonfiction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14">
        <f t="shared" si="66"/>
        <v>41852.363506944443</v>
      </c>
      <c r="K723" s="6">
        <v>1403012607</v>
      </c>
      <c r="L723" s="14">
        <f t="shared" si="67"/>
        <v>41807.363506944443</v>
      </c>
      <c r="M723" s="88">
        <f>Table1[[#This Row],[Data Ended Conversion]]-Table1[[#This Row],[Data Created Conversion]]</f>
        <v>45</v>
      </c>
      <c r="N723" s="6" t="b">
        <v>0</v>
      </c>
      <c r="O723" s="6">
        <v>119</v>
      </c>
      <c r="P723" s="6" t="b">
        <v>1</v>
      </c>
      <c r="Q723" s="6" t="s">
        <v>8274</v>
      </c>
      <c r="R723" s="7">
        <f t="shared" si="68"/>
        <v>1.2210975609756098</v>
      </c>
      <c r="S723" s="8">
        <f t="shared" si="69"/>
        <v>84.142857142857139</v>
      </c>
      <c r="T723" t="str">
        <f t="shared" si="70"/>
        <v>publishing</v>
      </c>
      <c r="U723" t="str">
        <f t="shared" si="71"/>
        <v>nonfiction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14">
        <f t="shared" si="66"/>
        <v>41007.555300925924</v>
      </c>
      <c r="K724" s="6">
        <v>1331320778</v>
      </c>
      <c r="L724" s="14">
        <f t="shared" si="67"/>
        <v>40977.596967592588</v>
      </c>
      <c r="M724" s="88">
        <f>Table1[[#This Row],[Data Ended Conversion]]-Table1[[#This Row],[Data Created Conversion]]</f>
        <v>29.958333333335759</v>
      </c>
      <c r="N724" s="6" t="b">
        <v>0</v>
      </c>
      <c r="O724" s="6">
        <v>153</v>
      </c>
      <c r="P724" s="6" t="b">
        <v>1</v>
      </c>
      <c r="Q724" s="6" t="s">
        <v>8274</v>
      </c>
      <c r="R724" s="7">
        <f t="shared" si="68"/>
        <v>1.3202400000000001</v>
      </c>
      <c r="S724" s="8">
        <f t="shared" si="69"/>
        <v>215.72549019607843</v>
      </c>
      <c r="T724" t="str">
        <f t="shared" si="70"/>
        <v>publishing</v>
      </c>
      <c r="U724" t="str">
        <f t="shared" si="71"/>
        <v>nonfiction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14">
        <f t="shared" si="66"/>
        <v>42214.957638888889</v>
      </c>
      <c r="K725" s="6">
        <v>1435606549</v>
      </c>
      <c r="L725" s="14">
        <f t="shared" si="67"/>
        <v>42184.608206018522</v>
      </c>
      <c r="M725" s="88">
        <f>Table1[[#This Row],[Data Ended Conversion]]-Table1[[#This Row],[Data Created Conversion]]</f>
        <v>30.349432870367309</v>
      </c>
      <c r="N725" s="6" t="b">
        <v>0</v>
      </c>
      <c r="O725" s="6">
        <v>100</v>
      </c>
      <c r="P725" s="6" t="b">
        <v>1</v>
      </c>
      <c r="Q725" s="6" t="s">
        <v>8274</v>
      </c>
      <c r="R725" s="7">
        <f t="shared" si="68"/>
        <v>1.0938000000000001</v>
      </c>
      <c r="S725" s="8">
        <f t="shared" si="69"/>
        <v>54.69</v>
      </c>
      <c r="T725" t="str">
        <f t="shared" si="70"/>
        <v>publishing</v>
      </c>
      <c r="U725" t="str">
        <f t="shared" si="71"/>
        <v>nonfiction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14">
        <f t="shared" si="66"/>
        <v>40724.430127314808</v>
      </c>
      <c r="K726" s="6">
        <v>1306855163</v>
      </c>
      <c r="L726" s="14">
        <f t="shared" si="67"/>
        <v>40694.430127314808</v>
      </c>
      <c r="M726" s="88">
        <f>Table1[[#This Row],[Data Ended Conversion]]-Table1[[#This Row],[Data Created Conversion]]</f>
        <v>30</v>
      </c>
      <c r="N726" s="6" t="b">
        <v>0</v>
      </c>
      <c r="O726" s="6">
        <v>143</v>
      </c>
      <c r="P726" s="6" t="b">
        <v>1</v>
      </c>
      <c r="Q726" s="6" t="s">
        <v>8274</v>
      </c>
      <c r="R726" s="7">
        <f t="shared" si="68"/>
        <v>1.0547157142857144</v>
      </c>
      <c r="S726" s="8">
        <f t="shared" si="69"/>
        <v>51.62944055944056</v>
      </c>
      <c r="T726" t="str">
        <f t="shared" si="70"/>
        <v>publishing</v>
      </c>
      <c r="U726" t="str">
        <f t="shared" si="71"/>
        <v>nonfiction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14">
        <f t="shared" si="66"/>
        <v>42351.417962962958</v>
      </c>
      <c r="K727" s="6">
        <v>1447426912</v>
      </c>
      <c r="L727" s="14">
        <f t="shared" si="67"/>
        <v>42321.417962962958</v>
      </c>
      <c r="M727" s="88">
        <f>Table1[[#This Row],[Data Ended Conversion]]-Table1[[#This Row],[Data Created Conversion]]</f>
        <v>30</v>
      </c>
      <c r="N727" s="6" t="b">
        <v>0</v>
      </c>
      <c r="O727" s="6">
        <v>140</v>
      </c>
      <c r="P727" s="6" t="b">
        <v>1</v>
      </c>
      <c r="Q727" s="6" t="s">
        <v>8274</v>
      </c>
      <c r="R727" s="7">
        <f t="shared" si="68"/>
        <v>1.0035000000000001</v>
      </c>
      <c r="S727" s="8">
        <f t="shared" si="69"/>
        <v>143.35714285714286</v>
      </c>
      <c r="T727" t="str">
        <f t="shared" si="70"/>
        <v>publishing</v>
      </c>
      <c r="U727" t="str">
        <f t="shared" si="71"/>
        <v>nonfiction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14">
        <f t="shared" si="66"/>
        <v>41375.834340277775</v>
      </c>
      <c r="K728" s="6">
        <v>1363136487</v>
      </c>
      <c r="L728" s="14">
        <f t="shared" si="67"/>
        <v>41345.834340277775</v>
      </c>
      <c r="M728" s="88">
        <f>Table1[[#This Row],[Data Ended Conversion]]-Table1[[#This Row],[Data Created Conversion]]</f>
        <v>30</v>
      </c>
      <c r="N728" s="6" t="b">
        <v>0</v>
      </c>
      <c r="O728" s="6">
        <v>35</v>
      </c>
      <c r="P728" s="6" t="b">
        <v>1</v>
      </c>
      <c r="Q728" s="6" t="s">
        <v>8274</v>
      </c>
      <c r="R728" s="7">
        <f t="shared" si="68"/>
        <v>1.014</v>
      </c>
      <c r="S728" s="8">
        <f t="shared" si="69"/>
        <v>72.428571428571431</v>
      </c>
      <c r="T728" t="str">
        <f t="shared" si="70"/>
        <v>publishing</v>
      </c>
      <c r="U728" t="str">
        <f t="shared" si="71"/>
        <v>nonfiction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14">
        <f t="shared" si="66"/>
        <v>41288.680555555555</v>
      </c>
      <c r="K729" s="6">
        <v>1354580949</v>
      </c>
      <c r="L729" s="14">
        <f t="shared" si="67"/>
        <v>41246.811909722215</v>
      </c>
      <c r="M729" s="88">
        <f>Table1[[#This Row],[Data Ended Conversion]]-Table1[[#This Row],[Data Created Conversion]]</f>
        <v>41.868645833339542</v>
      </c>
      <c r="N729" s="6" t="b">
        <v>0</v>
      </c>
      <c r="O729" s="6">
        <v>149</v>
      </c>
      <c r="P729" s="6" t="b">
        <v>1</v>
      </c>
      <c r="Q729" s="6" t="s">
        <v>8274</v>
      </c>
      <c r="R729" s="7">
        <f t="shared" si="68"/>
        <v>1.5551428571428572</v>
      </c>
      <c r="S729" s="8">
        <f t="shared" si="69"/>
        <v>36.530201342281877</v>
      </c>
      <c r="T729" t="str">
        <f t="shared" si="70"/>
        <v>publishing</v>
      </c>
      <c r="U729" t="str">
        <f t="shared" si="71"/>
        <v>nonfiction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14">
        <f t="shared" si="66"/>
        <v>40776.629131944443</v>
      </c>
      <c r="K730" s="6">
        <v>1310069157</v>
      </c>
      <c r="L730" s="14">
        <f t="shared" si="67"/>
        <v>40731.629131944443</v>
      </c>
      <c r="M730" s="88">
        <f>Table1[[#This Row],[Data Ended Conversion]]-Table1[[#This Row],[Data Created Conversion]]</f>
        <v>45</v>
      </c>
      <c r="N730" s="6" t="b">
        <v>0</v>
      </c>
      <c r="O730" s="6">
        <v>130</v>
      </c>
      <c r="P730" s="6" t="b">
        <v>1</v>
      </c>
      <c r="Q730" s="6" t="s">
        <v>8274</v>
      </c>
      <c r="R730" s="7">
        <f t="shared" si="68"/>
        <v>1.05566</v>
      </c>
      <c r="S730" s="8">
        <f t="shared" si="69"/>
        <v>60.903461538461535</v>
      </c>
      <c r="T730" t="str">
        <f t="shared" si="70"/>
        <v>publishing</v>
      </c>
      <c r="U730" t="str">
        <f t="shared" si="71"/>
        <v>nonfiction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14">
        <f t="shared" si="66"/>
        <v>41170.97755787037</v>
      </c>
      <c r="K731" s="6">
        <v>1342844861</v>
      </c>
      <c r="L731" s="14">
        <f t="shared" si="67"/>
        <v>41110.97755787037</v>
      </c>
      <c r="M731" s="88">
        <f>Table1[[#This Row],[Data Ended Conversion]]-Table1[[#This Row],[Data Created Conversion]]</f>
        <v>60</v>
      </c>
      <c r="N731" s="6" t="b">
        <v>0</v>
      </c>
      <c r="O731" s="6">
        <v>120</v>
      </c>
      <c r="P731" s="6" t="b">
        <v>1</v>
      </c>
      <c r="Q731" s="6" t="s">
        <v>8274</v>
      </c>
      <c r="R731" s="7">
        <f t="shared" si="68"/>
        <v>1.3065</v>
      </c>
      <c r="S731" s="8">
        <f t="shared" si="69"/>
        <v>43.55</v>
      </c>
      <c r="T731" t="str">
        <f t="shared" si="70"/>
        <v>publishing</v>
      </c>
      <c r="U731" t="str">
        <f t="shared" si="71"/>
        <v>nonfiction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14">
        <f t="shared" si="66"/>
        <v>40884.536932870367</v>
      </c>
      <c r="K732" s="6">
        <v>1320688391</v>
      </c>
      <c r="L732" s="14">
        <f t="shared" si="67"/>
        <v>40854.536932870367</v>
      </c>
      <c r="M732" s="88">
        <f>Table1[[#This Row],[Data Ended Conversion]]-Table1[[#This Row],[Data Created Conversion]]</f>
        <v>30</v>
      </c>
      <c r="N732" s="6" t="b">
        <v>0</v>
      </c>
      <c r="O732" s="6">
        <v>265</v>
      </c>
      <c r="P732" s="6" t="b">
        <v>1</v>
      </c>
      <c r="Q732" s="6" t="s">
        <v>8274</v>
      </c>
      <c r="R732" s="7">
        <f t="shared" si="68"/>
        <v>1.3219000000000001</v>
      </c>
      <c r="S732" s="8">
        <f t="shared" si="69"/>
        <v>99.766037735849054</v>
      </c>
      <c r="T732" t="str">
        <f t="shared" si="70"/>
        <v>publishing</v>
      </c>
      <c r="U732" t="str">
        <f t="shared" si="71"/>
        <v>nonfiction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14">
        <f t="shared" si="66"/>
        <v>40930.041666666664</v>
      </c>
      <c r="K733" s="6">
        <v>1322852747</v>
      </c>
      <c r="L733" s="14">
        <f t="shared" si="67"/>
        <v>40879.587349537032</v>
      </c>
      <c r="M733" s="88">
        <f>Table1[[#This Row],[Data Ended Conversion]]-Table1[[#This Row],[Data Created Conversion]]</f>
        <v>50.454317129631818</v>
      </c>
      <c r="N733" s="6" t="b">
        <v>0</v>
      </c>
      <c r="O733" s="6">
        <v>71</v>
      </c>
      <c r="P733" s="6" t="b">
        <v>1</v>
      </c>
      <c r="Q733" s="6" t="s">
        <v>8274</v>
      </c>
      <c r="R733" s="7">
        <f t="shared" si="68"/>
        <v>1.26</v>
      </c>
      <c r="S733" s="8">
        <f t="shared" si="69"/>
        <v>88.732394366197184</v>
      </c>
      <c r="T733" t="str">
        <f t="shared" si="70"/>
        <v>publishing</v>
      </c>
      <c r="U733" t="str">
        <f t="shared" si="71"/>
        <v>nonfiction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14">
        <f t="shared" si="66"/>
        <v>41546.21598379629</v>
      </c>
      <c r="K734" s="6">
        <v>1375265461</v>
      </c>
      <c r="L734" s="14">
        <f t="shared" si="67"/>
        <v>41486.21598379629</v>
      </c>
      <c r="M734" s="88">
        <f>Table1[[#This Row],[Data Ended Conversion]]-Table1[[#This Row],[Data Created Conversion]]</f>
        <v>60</v>
      </c>
      <c r="N734" s="6" t="b">
        <v>0</v>
      </c>
      <c r="O734" s="6">
        <v>13</v>
      </c>
      <c r="P734" s="6" t="b">
        <v>1</v>
      </c>
      <c r="Q734" s="6" t="s">
        <v>8274</v>
      </c>
      <c r="R734" s="7">
        <f t="shared" si="68"/>
        <v>1.6</v>
      </c>
      <c r="S734" s="8">
        <f t="shared" si="69"/>
        <v>4.9230769230769234</v>
      </c>
      <c r="T734" t="str">
        <f t="shared" si="70"/>
        <v>publishing</v>
      </c>
      <c r="U734" t="str">
        <f t="shared" si="71"/>
        <v>nonfiction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14">
        <f t="shared" si="66"/>
        <v>41628.211712962962</v>
      </c>
      <c r="K735" s="6">
        <v>1384941892</v>
      </c>
      <c r="L735" s="14">
        <f t="shared" si="67"/>
        <v>41598.211712962962</v>
      </c>
      <c r="M735" s="88">
        <f>Table1[[#This Row],[Data Ended Conversion]]-Table1[[#This Row],[Data Created Conversion]]</f>
        <v>30</v>
      </c>
      <c r="N735" s="6" t="b">
        <v>0</v>
      </c>
      <c r="O735" s="6">
        <v>169</v>
      </c>
      <c r="P735" s="6" t="b">
        <v>1</v>
      </c>
      <c r="Q735" s="6" t="s">
        <v>8274</v>
      </c>
      <c r="R735" s="7">
        <f t="shared" si="68"/>
        <v>1.2048000000000001</v>
      </c>
      <c r="S735" s="8">
        <f t="shared" si="69"/>
        <v>17.822485207100591</v>
      </c>
      <c r="T735" t="str">
        <f t="shared" si="70"/>
        <v>publishing</v>
      </c>
      <c r="U735" t="str">
        <f t="shared" si="71"/>
        <v>nonfiction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14">
        <f t="shared" si="66"/>
        <v>42132.999999999993</v>
      </c>
      <c r="K736" s="6">
        <v>1428465420</v>
      </c>
      <c r="L736" s="14">
        <f t="shared" si="67"/>
        <v>42101.956249999996</v>
      </c>
      <c r="M736" s="88">
        <f>Table1[[#This Row],[Data Ended Conversion]]-Table1[[#This Row],[Data Created Conversion]]</f>
        <v>31.04374999999709</v>
      </c>
      <c r="N736" s="6" t="b">
        <v>0</v>
      </c>
      <c r="O736" s="6">
        <v>57</v>
      </c>
      <c r="P736" s="6" t="b">
        <v>1</v>
      </c>
      <c r="Q736" s="6" t="s">
        <v>8274</v>
      </c>
      <c r="R736" s="7">
        <f t="shared" si="68"/>
        <v>1.2552941176470589</v>
      </c>
      <c r="S736" s="8">
        <f t="shared" si="69"/>
        <v>187.19298245614036</v>
      </c>
      <c r="T736" t="str">
        <f t="shared" si="70"/>
        <v>publishing</v>
      </c>
      <c r="U736" t="str">
        <f t="shared" si="71"/>
        <v>nonfiction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14">
        <f t="shared" si="66"/>
        <v>41976.818749999999</v>
      </c>
      <c r="K737" s="6">
        <v>1414975346</v>
      </c>
      <c r="L737" s="14">
        <f t="shared" si="67"/>
        <v>41945.821134259255</v>
      </c>
      <c r="M737" s="88">
        <f>Table1[[#This Row],[Data Ended Conversion]]-Table1[[#This Row],[Data Created Conversion]]</f>
        <v>30.99761574074364</v>
      </c>
      <c r="N737" s="6" t="b">
        <v>0</v>
      </c>
      <c r="O737" s="6">
        <v>229</v>
      </c>
      <c r="P737" s="6" t="b">
        <v>1</v>
      </c>
      <c r="Q737" s="6" t="s">
        <v>8274</v>
      </c>
      <c r="R737" s="7">
        <f t="shared" si="68"/>
        <v>1.1440638297872341</v>
      </c>
      <c r="S737" s="8">
        <f t="shared" si="69"/>
        <v>234.80786026200875</v>
      </c>
      <c r="T737" t="str">
        <f t="shared" si="70"/>
        <v>publishing</v>
      </c>
      <c r="U737" t="str">
        <f t="shared" si="71"/>
        <v>nonfiction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14">
        <f t="shared" si="66"/>
        <v>41598.999305555553</v>
      </c>
      <c r="K738" s="6">
        <v>1383327440</v>
      </c>
      <c r="L738" s="14">
        <f t="shared" si="67"/>
        <v>41579.525925925926</v>
      </c>
      <c r="M738" s="88">
        <f>Table1[[#This Row],[Data Ended Conversion]]-Table1[[#This Row],[Data Created Conversion]]</f>
        <v>19.473379629627743</v>
      </c>
      <c r="N738" s="6" t="b">
        <v>0</v>
      </c>
      <c r="O738" s="6">
        <v>108</v>
      </c>
      <c r="P738" s="6" t="b">
        <v>1</v>
      </c>
      <c r="Q738" s="6" t="s">
        <v>8274</v>
      </c>
      <c r="R738" s="7">
        <f t="shared" si="68"/>
        <v>3.151388888888889</v>
      </c>
      <c r="S738" s="8">
        <f t="shared" si="69"/>
        <v>105.04629629629629</v>
      </c>
      <c r="T738" t="str">
        <f t="shared" si="70"/>
        <v>publishing</v>
      </c>
      <c r="U738" t="str">
        <f t="shared" si="71"/>
        <v>nonfiction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14">
        <f t="shared" si="66"/>
        <v>41684.625</v>
      </c>
      <c r="K739" s="6">
        <v>1390890987</v>
      </c>
      <c r="L739" s="14">
        <f t="shared" si="67"/>
        <v>41667.066979166666</v>
      </c>
      <c r="M739" s="88">
        <f>Table1[[#This Row],[Data Ended Conversion]]-Table1[[#This Row],[Data Created Conversion]]</f>
        <v>17.558020833334012</v>
      </c>
      <c r="N739" s="6" t="b">
        <v>0</v>
      </c>
      <c r="O739" s="6">
        <v>108</v>
      </c>
      <c r="P739" s="6" t="b">
        <v>1</v>
      </c>
      <c r="Q739" s="6" t="s">
        <v>8274</v>
      </c>
      <c r="R739" s="7">
        <f t="shared" si="68"/>
        <v>1.224</v>
      </c>
      <c r="S739" s="8">
        <f t="shared" si="69"/>
        <v>56.666666666666664</v>
      </c>
      <c r="T739" t="str">
        <f t="shared" si="70"/>
        <v>publishing</v>
      </c>
      <c r="U739" t="str">
        <f t="shared" si="71"/>
        <v>nonfiction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14">
        <f t="shared" si="66"/>
        <v>41973.999305555553</v>
      </c>
      <c r="K740" s="6">
        <v>1414765794</v>
      </c>
      <c r="L740" s="14">
        <f t="shared" si="67"/>
        <v>41943.395763888882</v>
      </c>
      <c r="M740" s="88">
        <f>Table1[[#This Row],[Data Ended Conversion]]-Table1[[#This Row],[Data Created Conversion]]</f>
        <v>30.603541666670935</v>
      </c>
      <c r="N740" s="6" t="b">
        <v>0</v>
      </c>
      <c r="O740" s="6">
        <v>41</v>
      </c>
      <c r="P740" s="6" t="b">
        <v>1</v>
      </c>
      <c r="Q740" s="6" t="s">
        <v>8274</v>
      </c>
      <c r="R740" s="7">
        <f t="shared" si="68"/>
        <v>1.0673333333333332</v>
      </c>
      <c r="S740" s="8">
        <f t="shared" si="69"/>
        <v>39.048780487804876</v>
      </c>
      <c r="T740" t="str">
        <f t="shared" si="70"/>
        <v>publishing</v>
      </c>
      <c r="U740" t="str">
        <f t="shared" si="71"/>
        <v>nonfiction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14">
        <f t="shared" si="66"/>
        <v>41862.294317129628</v>
      </c>
      <c r="K741" s="6">
        <v>1404907429</v>
      </c>
      <c r="L741" s="14">
        <f t="shared" si="67"/>
        <v>41829.294317129628</v>
      </c>
      <c r="M741" s="88">
        <f>Table1[[#This Row],[Data Ended Conversion]]-Table1[[#This Row],[Data Created Conversion]]</f>
        <v>33</v>
      </c>
      <c r="N741" s="6" t="b">
        <v>0</v>
      </c>
      <c r="O741" s="6">
        <v>139</v>
      </c>
      <c r="P741" s="6" t="b">
        <v>1</v>
      </c>
      <c r="Q741" s="6" t="s">
        <v>8274</v>
      </c>
      <c r="R741" s="7">
        <f t="shared" si="68"/>
        <v>1.5833333333333333</v>
      </c>
      <c r="S741" s="8">
        <f t="shared" si="69"/>
        <v>68.345323741007192</v>
      </c>
      <c r="T741" t="str">
        <f t="shared" si="70"/>
        <v>publishing</v>
      </c>
      <c r="U741" t="str">
        <f t="shared" si="71"/>
        <v>nonfiction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14">
        <f t="shared" si="66"/>
        <v>42175.93844907407</v>
      </c>
      <c r="K742" s="6">
        <v>1433647882</v>
      </c>
      <c r="L742" s="14">
        <f t="shared" si="67"/>
        <v>42161.93844907407</v>
      </c>
      <c r="M742" s="88">
        <f>Table1[[#This Row],[Data Ended Conversion]]-Table1[[#This Row],[Data Created Conversion]]</f>
        <v>14</v>
      </c>
      <c r="N742" s="6" t="b">
        <v>0</v>
      </c>
      <c r="O742" s="6">
        <v>19</v>
      </c>
      <c r="P742" s="6" t="b">
        <v>1</v>
      </c>
      <c r="Q742" s="6" t="s">
        <v>8274</v>
      </c>
      <c r="R742" s="7">
        <f t="shared" si="68"/>
        <v>1.0740000000000001</v>
      </c>
      <c r="S742" s="8">
        <f t="shared" si="69"/>
        <v>169.57894736842104</v>
      </c>
      <c r="T742" t="str">
        <f t="shared" si="70"/>
        <v>publishing</v>
      </c>
      <c r="U742" t="str">
        <f t="shared" si="71"/>
        <v>nonfiction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14">
        <f t="shared" si="66"/>
        <v>41436.439884259256</v>
      </c>
      <c r="K743" s="6">
        <v>1367940806</v>
      </c>
      <c r="L743" s="14">
        <f t="shared" si="67"/>
        <v>41401.439884259256</v>
      </c>
      <c r="M743" s="88">
        <f>Table1[[#This Row],[Data Ended Conversion]]-Table1[[#This Row],[Data Created Conversion]]</f>
        <v>35</v>
      </c>
      <c r="N743" s="6" t="b">
        <v>0</v>
      </c>
      <c r="O743" s="6">
        <v>94</v>
      </c>
      <c r="P743" s="6" t="b">
        <v>1</v>
      </c>
      <c r="Q743" s="6" t="s">
        <v>8274</v>
      </c>
      <c r="R743" s="7">
        <f t="shared" si="68"/>
        <v>1.0226</v>
      </c>
      <c r="S743" s="8">
        <f t="shared" si="69"/>
        <v>141.42340425531913</v>
      </c>
      <c r="T743" t="str">
        <f t="shared" si="70"/>
        <v>publishing</v>
      </c>
      <c r="U743" t="str">
        <f t="shared" si="71"/>
        <v>nonfiction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14">
        <f t="shared" si="66"/>
        <v>41719.667962962958</v>
      </c>
      <c r="K744" s="6">
        <v>1392847312</v>
      </c>
      <c r="L744" s="14">
        <f t="shared" si="67"/>
        <v>41689.709629629629</v>
      </c>
      <c r="M744" s="88">
        <f>Table1[[#This Row],[Data Ended Conversion]]-Table1[[#This Row],[Data Created Conversion]]</f>
        <v>29.958333333328483</v>
      </c>
      <c r="N744" s="6" t="b">
        <v>0</v>
      </c>
      <c r="O744" s="6">
        <v>23</v>
      </c>
      <c r="P744" s="6" t="b">
        <v>1</v>
      </c>
      <c r="Q744" s="6" t="s">
        <v>8274</v>
      </c>
      <c r="R744" s="7">
        <f t="shared" si="68"/>
        <v>1.1071428571428572</v>
      </c>
      <c r="S744" s="8">
        <f t="shared" si="69"/>
        <v>67.391304347826093</v>
      </c>
      <c r="T744" t="str">
        <f t="shared" si="70"/>
        <v>publishing</v>
      </c>
      <c r="U744" t="str">
        <f t="shared" si="71"/>
        <v>nonfiction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14">
        <f t="shared" si="66"/>
        <v>41015.666666666664</v>
      </c>
      <c r="K745" s="6">
        <v>1332435685</v>
      </c>
      <c r="L745" s="14">
        <f t="shared" si="67"/>
        <v>40990.500983796293</v>
      </c>
      <c r="M745" s="88">
        <f>Table1[[#This Row],[Data Ended Conversion]]-Table1[[#This Row],[Data Created Conversion]]</f>
        <v>25.165682870370802</v>
      </c>
      <c r="N745" s="6" t="b">
        <v>0</v>
      </c>
      <c r="O745" s="6">
        <v>15</v>
      </c>
      <c r="P745" s="6" t="b">
        <v>1</v>
      </c>
      <c r="Q745" s="6" t="s">
        <v>8274</v>
      </c>
      <c r="R745" s="7">
        <f t="shared" si="68"/>
        <v>1.48</v>
      </c>
      <c r="S745" s="8">
        <f t="shared" si="69"/>
        <v>54.266666666666666</v>
      </c>
      <c r="T745" t="str">
        <f t="shared" si="70"/>
        <v>publishing</v>
      </c>
      <c r="U745" t="str">
        <f t="shared" si="71"/>
        <v>nonfiction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14">
        <f t="shared" si="66"/>
        <v>41256.748877314814</v>
      </c>
      <c r="K746" s="6">
        <v>1352847503</v>
      </c>
      <c r="L746" s="14">
        <f t="shared" si="67"/>
        <v>41226.748877314814</v>
      </c>
      <c r="M746" s="88">
        <f>Table1[[#This Row],[Data Ended Conversion]]-Table1[[#This Row],[Data Created Conversion]]</f>
        <v>30</v>
      </c>
      <c r="N746" s="6" t="b">
        <v>0</v>
      </c>
      <c r="O746" s="6">
        <v>62</v>
      </c>
      <c r="P746" s="6" t="b">
        <v>1</v>
      </c>
      <c r="Q746" s="6" t="s">
        <v>8274</v>
      </c>
      <c r="R746" s="7">
        <f t="shared" si="68"/>
        <v>1.0232000000000001</v>
      </c>
      <c r="S746" s="8">
        <f t="shared" si="69"/>
        <v>82.516129032258064</v>
      </c>
      <c r="T746" t="str">
        <f t="shared" si="70"/>
        <v>publishing</v>
      </c>
      <c r="U746" t="str">
        <f t="shared" si="71"/>
        <v>nonfiction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14">
        <f t="shared" si="66"/>
        <v>41397.363946759258</v>
      </c>
      <c r="K747" s="6">
        <v>1364996645</v>
      </c>
      <c r="L747" s="14">
        <f t="shared" si="67"/>
        <v>41367.363946759258</v>
      </c>
      <c r="M747" s="88">
        <f>Table1[[#This Row],[Data Ended Conversion]]-Table1[[#This Row],[Data Created Conversion]]</f>
        <v>30</v>
      </c>
      <c r="N747" s="6" t="b">
        <v>0</v>
      </c>
      <c r="O747" s="6">
        <v>74</v>
      </c>
      <c r="P747" s="6" t="b">
        <v>1</v>
      </c>
      <c r="Q747" s="6" t="s">
        <v>8274</v>
      </c>
      <c r="R747" s="7">
        <f t="shared" si="68"/>
        <v>1.7909909909909909</v>
      </c>
      <c r="S747" s="8">
        <f t="shared" si="69"/>
        <v>53.729729729729726</v>
      </c>
      <c r="T747" t="str">
        <f t="shared" si="70"/>
        <v>publishing</v>
      </c>
      <c r="U747" t="str">
        <f t="shared" si="71"/>
        <v>nonfiction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14">
        <f t="shared" si="66"/>
        <v>41174.957638888889</v>
      </c>
      <c r="K748" s="6">
        <v>1346806909</v>
      </c>
      <c r="L748" s="14">
        <f t="shared" si="67"/>
        <v>41156.834594907406</v>
      </c>
      <c r="M748" s="88">
        <f>Table1[[#This Row],[Data Ended Conversion]]-Table1[[#This Row],[Data Created Conversion]]</f>
        <v>18.123043981482624</v>
      </c>
      <c r="N748" s="6" t="b">
        <v>0</v>
      </c>
      <c r="O748" s="6">
        <v>97</v>
      </c>
      <c r="P748" s="6" t="b">
        <v>1</v>
      </c>
      <c r="Q748" s="6" t="s">
        <v>8274</v>
      </c>
      <c r="R748" s="7">
        <f t="shared" si="68"/>
        <v>1.1108135252761968</v>
      </c>
      <c r="S748" s="8">
        <f t="shared" si="69"/>
        <v>34.206185567010309</v>
      </c>
      <c r="T748" t="str">
        <f t="shared" si="70"/>
        <v>publishing</v>
      </c>
      <c r="U748" t="str">
        <f t="shared" si="71"/>
        <v>nonfiction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14">
        <f t="shared" si="66"/>
        <v>42019.245833333327</v>
      </c>
      <c r="K749" s="6">
        <v>1418649019</v>
      </c>
      <c r="L749" s="14">
        <f t="shared" si="67"/>
        <v>41988.340497685182</v>
      </c>
      <c r="M749" s="88">
        <f>Table1[[#This Row],[Data Ended Conversion]]-Table1[[#This Row],[Data Created Conversion]]</f>
        <v>30.90533564814541</v>
      </c>
      <c r="N749" s="6" t="b">
        <v>0</v>
      </c>
      <c r="O749" s="6">
        <v>55</v>
      </c>
      <c r="P749" s="6" t="b">
        <v>1</v>
      </c>
      <c r="Q749" s="6" t="s">
        <v>8274</v>
      </c>
      <c r="R749" s="7">
        <f t="shared" si="68"/>
        <v>1.0004285714285714</v>
      </c>
      <c r="S749" s="8">
        <f t="shared" si="69"/>
        <v>127.32727272727273</v>
      </c>
      <c r="T749" t="str">
        <f t="shared" si="70"/>
        <v>publishing</v>
      </c>
      <c r="U749" t="str">
        <f t="shared" si="71"/>
        <v>nonfiction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14">
        <f t="shared" si="66"/>
        <v>41861.638495370367</v>
      </c>
      <c r="K750" s="6">
        <v>1405109966</v>
      </c>
      <c r="L750" s="14">
        <f t="shared" si="67"/>
        <v>41831.638495370367</v>
      </c>
      <c r="M750" s="88">
        <f>Table1[[#This Row],[Data Ended Conversion]]-Table1[[#This Row],[Data Created Conversion]]</f>
        <v>30</v>
      </c>
      <c r="N750" s="6" t="b">
        <v>0</v>
      </c>
      <c r="O750" s="6">
        <v>44</v>
      </c>
      <c r="P750" s="6" t="b">
        <v>1</v>
      </c>
      <c r="Q750" s="6" t="s">
        <v>8274</v>
      </c>
      <c r="R750" s="7">
        <f t="shared" si="68"/>
        <v>1.0024999999999999</v>
      </c>
      <c r="S750" s="8">
        <f t="shared" si="69"/>
        <v>45.56818181818182</v>
      </c>
      <c r="T750" t="str">
        <f t="shared" si="70"/>
        <v>publishing</v>
      </c>
      <c r="U750" t="str">
        <f t="shared" si="71"/>
        <v>nonfiction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14">
        <f t="shared" si="66"/>
        <v>42763.732986111114</v>
      </c>
      <c r="K751" s="6">
        <v>1483050930</v>
      </c>
      <c r="L751" s="14">
        <f t="shared" si="67"/>
        <v>42733.732986111114</v>
      </c>
      <c r="M751" s="88">
        <f>Table1[[#This Row],[Data Ended Conversion]]-Table1[[#This Row],[Data Created Conversion]]</f>
        <v>30</v>
      </c>
      <c r="N751" s="6" t="b">
        <v>0</v>
      </c>
      <c r="O751" s="6">
        <v>110</v>
      </c>
      <c r="P751" s="6" t="b">
        <v>1</v>
      </c>
      <c r="Q751" s="6" t="s">
        <v>8274</v>
      </c>
      <c r="R751" s="7">
        <f t="shared" si="68"/>
        <v>1.0556000000000001</v>
      </c>
      <c r="S751" s="8">
        <f t="shared" si="69"/>
        <v>95.963636363636368</v>
      </c>
      <c r="T751" t="str">
        <f t="shared" si="70"/>
        <v>publishing</v>
      </c>
      <c r="U751" t="str">
        <f t="shared" si="71"/>
        <v>nonfiction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14">
        <f t="shared" si="66"/>
        <v>41329.669814814813</v>
      </c>
      <c r="K752" s="6">
        <v>1359147872</v>
      </c>
      <c r="L752" s="14">
        <f t="shared" si="67"/>
        <v>41299.669814814813</v>
      </c>
      <c r="M752" s="88">
        <f>Table1[[#This Row],[Data Ended Conversion]]-Table1[[#This Row],[Data Created Conversion]]</f>
        <v>30</v>
      </c>
      <c r="N752" s="6" t="b">
        <v>0</v>
      </c>
      <c r="O752" s="6">
        <v>59</v>
      </c>
      <c r="P752" s="6" t="b">
        <v>1</v>
      </c>
      <c r="Q752" s="6" t="s">
        <v>8274</v>
      </c>
      <c r="R752" s="7">
        <f t="shared" si="68"/>
        <v>1.0258775877587758</v>
      </c>
      <c r="S752" s="8">
        <f t="shared" si="69"/>
        <v>77.271186440677965</v>
      </c>
      <c r="T752" t="str">
        <f t="shared" si="70"/>
        <v>publishing</v>
      </c>
      <c r="U752" t="str">
        <f t="shared" si="71"/>
        <v>nonfiction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14">
        <f t="shared" si="66"/>
        <v>40759.422164351847</v>
      </c>
      <c r="K753" s="6">
        <v>1308496075</v>
      </c>
      <c r="L753" s="14">
        <f t="shared" si="67"/>
        <v>40713.422164351847</v>
      </c>
      <c r="M753" s="88">
        <f>Table1[[#This Row],[Data Ended Conversion]]-Table1[[#This Row],[Data Created Conversion]]</f>
        <v>46</v>
      </c>
      <c r="N753" s="6" t="b">
        <v>0</v>
      </c>
      <c r="O753" s="6">
        <v>62</v>
      </c>
      <c r="P753" s="6" t="b">
        <v>1</v>
      </c>
      <c r="Q753" s="6" t="s">
        <v>8274</v>
      </c>
      <c r="R753" s="7">
        <f t="shared" si="68"/>
        <v>1.1850000000000001</v>
      </c>
      <c r="S753" s="8">
        <f t="shared" si="69"/>
        <v>57.338709677419352</v>
      </c>
      <c r="T753" t="str">
        <f t="shared" si="70"/>
        <v>publishing</v>
      </c>
      <c r="U753" t="str">
        <f t="shared" si="71"/>
        <v>nonfiction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14">
        <f t="shared" si="66"/>
        <v>42659.249999999993</v>
      </c>
      <c r="K754" s="6">
        <v>1474884417</v>
      </c>
      <c r="L754" s="14">
        <f t="shared" si="67"/>
        <v>42639.213159722225</v>
      </c>
      <c r="M754" s="88">
        <f>Table1[[#This Row],[Data Ended Conversion]]-Table1[[#This Row],[Data Created Conversion]]</f>
        <v>20.036840277767624</v>
      </c>
      <c r="N754" s="6" t="b">
        <v>0</v>
      </c>
      <c r="O754" s="6">
        <v>105</v>
      </c>
      <c r="P754" s="6" t="b">
        <v>1</v>
      </c>
      <c r="Q754" s="6" t="s">
        <v>8274</v>
      </c>
      <c r="R754" s="7">
        <f t="shared" si="68"/>
        <v>1.117</v>
      </c>
      <c r="S754" s="8">
        <f t="shared" si="69"/>
        <v>53.19047619047619</v>
      </c>
      <c r="T754" t="str">
        <f t="shared" si="70"/>
        <v>publishing</v>
      </c>
      <c r="U754" t="str">
        <f t="shared" si="71"/>
        <v>nonfiction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14">
        <f t="shared" si="66"/>
        <v>42049.381840277776</v>
      </c>
      <c r="K755" s="6">
        <v>1421330991</v>
      </c>
      <c r="L755" s="14">
        <f t="shared" si="67"/>
        <v>42019.381840277776</v>
      </c>
      <c r="M755" s="88">
        <f>Table1[[#This Row],[Data Ended Conversion]]-Table1[[#This Row],[Data Created Conversion]]</f>
        <v>30</v>
      </c>
      <c r="N755" s="6" t="b">
        <v>0</v>
      </c>
      <c r="O755" s="6">
        <v>26</v>
      </c>
      <c r="P755" s="6" t="b">
        <v>1</v>
      </c>
      <c r="Q755" s="6" t="s">
        <v>8274</v>
      </c>
      <c r="R755" s="7">
        <f t="shared" si="68"/>
        <v>1.28</v>
      </c>
      <c r="S755" s="8">
        <f t="shared" si="69"/>
        <v>492.30769230769232</v>
      </c>
      <c r="T755" t="str">
        <f t="shared" si="70"/>
        <v>publishing</v>
      </c>
      <c r="U755" t="str">
        <f t="shared" si="71"/>
        <v>nonfiction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14">
        <f t="shared" si="66"/>
        <v>41279.54075231481</v>
      </c>
      <c r="K756" s="6">
        <v>1354816721</v>
      </c>
      <c r="L756" s="14">
        <f t="shared" si="67"/>
        <v>41249.54075231481</v>
      </c>
      <c r="M756" s="88">
        <f>Table1[[#This Row],[Data Ended Conversion]]-Table1[[#This Row],[Data Created Conversion]]</f>
        <v>30</v>
      </c>
      <c r="N756" s="6" t="b">
        <v>0</v>
      </c>
      <c r="O756" s="6">
        <v>49</v>
      </c>
      <c r="P756" s="6" t="b">
        <v>1</v>
      </c>
      <c r="Q756" s="6" t="s">
        <v>8274</v>
      </c>
      <c r="R756" s="7">
        <f t="shared" si="68"/>
        <v>1.0375000000000001</v>
      </c>
      <c r="S756" s="8">
        <f t="shared" si="69"/>
        <v>42.346938775510203</v>
      </c>
      <c r="T756" t="str">
        <f t="shared" si="70"/>
        <v>publishing</v>
      </c>
      <c r="U756" t="str">
        <f t="shared" si="71"/>
        <v>nonfiction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14">
        <f t="shared" si="66"/>
        <v>41413.820138888885</v>
      </c>
      <c r="K757" s="6">
        <v>1366381877</v>
      </c>
      <c r="L757" s="14">
        <f t="shared" si="67"/>
        <v>41383.396724537037</v>
      </c>
      <c r="M757" s="88">
        <f>Table1[[#This Row],[Data Ended Conversion]]-Table1[[#This Row],[Data Created Conversion]]</f>
        <v>30.423414351847896</v>
      </c>
      <c r="N757" s="6" t="b">
        <v>0</v>
      </c>
      <c r="O757" s="6">
        <v>68</v>
      </c>
      <c r="P757" s="6" t="b">
        <v>1</v>
      </c>
      <c r="Q757" s="6" t="s">
        <v>8274</v>
      </c>
      <c r="R757" s="7">
        <f t="shared" si="68"/>
        <v>1.0190760000000001</v>
      </c>
      <c r="S757" s="8">
        <f t="shared" si="69"/>
        <v>37.466029411764708</v>
      </c>
      <c r="T757" t="str">
        <f t="shared" si="70"/>
        <v>publishing</v>
      </c>
      <c r="U757" t="str">
        <f t="shared" si="71"/>
        <v>nonfiction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14">
        <f t="shared" si="66"/>
        <v>40651.516886574071</v>
      </c>
      <c r="K758" s="6">
        <v>1297880659</v>
      </c>
      <c r="L758" s="14">
        <f t="shared" si="67"/>
        <v>40590.558553240735</v>
      </c>
      <c r="M758" s="88">
        <f>Table1[[#This Row],[Data Ended Conversion]]-Table1[[#This Row],[Data Created Conversion]]</f>
        <v>60.958333333335759</v>
      </c>
      <c r="N758" s="6" t="b">
        <v>0</v>
      </c>
      <c r="O758" s="6">
        <v>22</v>
      </c>
      <c r="P758" s="6" t="b">
        <v>1</v>
      </c>
      <c r="Q758" s="6" t="s">
        <v>8274</v>
      </c>
      <c r="R758" s="7">
        <f t="shared" si="68"/>
        <v>1.177142857142857</v>
      </c>
      <c r="S758" s="8">
        <f t="shared" si="69"/>
        <v>37.454545454545453</v>
      </c>
      <c r="T758" t="str">
        <f t="shared" si="70"/>
        <v>publishing</v>
      </c>
      <c r="U758" t="str">
        <f t="shared" si="71"/>
        <v>nonfiction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14">
        <f t="shared" si="66"/>
        <v>41248.846226851849</v>
      </c>
      <c r="K759" s="6">
        <v>1353547114</v>
      </c>
      <c r="L759" s="14">
        <f t="shared" si="67"/>
        <v>41234.846226851849</v>
      </c>
      <c r="M759" s="88">
        <f>Table1[[#This Row],[Data Ended Conversion]]-Table1[[#This Row],[Data Created Conversion]]</f>
        <v>14</v>
      </c>
      <c r="N759" s="6" t="b">
        <v>0</v>
      </c>
      <c r="O759" s="6">
        <v>18</v>
      </c>
      <c r="P759" s="6" t="b">
        <v>1</v>
      </c>
      <c r="Q759" s="6" t="s">
        <v>8274</v>
      </c>
      <c r="R759" s="7">
        <f t="shared" si="68"/>
        <v>2.38</v>
      </c>
      <c r="S759" s="8">
        <f t="shared" si="69"/>
        <v>33.055555555555557</v>
      </c>
      <c r="T759" t="str">
        <f t="shared" si="70"/>
        <v>publishing</v>
      </c>
      <c r="U759" t="str">
        <f t="shared" si="71"/>
        <v>nonfiction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14">
        <f t="shared" si="66"/>
        <v>40459.628101851849</v>
      </c>
      <c r="K760" s="6">
        <v>1283976268</v>
      </c>
      <c r="L760" s="14">
        <f t="shared" si="67"/>
        <v>40429.628101851849</v>
      </c>
      <c r="M760" s="88">
        <f>Table1[[#This Row],[Data Ended Conversion]]-Table1[[#This Row],[Data Created Conversion]]</f>
        <v>30</v>
      </c>
      <c r="N760" s="6" t="b">
        <v>0</v>
      </c>
      <c r="O760" s="6">
        <v>19</v>
      </c>
      <c r="P760" s="6" t="b">
        <v>1</v>
      </c>
      <c r="Q760" s="6" t="s">
        <v>8274</v>
      </c>
      <c r="R760" s="7">
        <f t="shared" si="68"/>
        <v>1.02</v>
      </c>
      <c r="S760" s="8">
        <f t="shared" si="69"/>
        <v>134.21052631578948</v>
      </c>
      <c r="T760" t="str">
        <f t="shared" si="70"/>
        <v>publishing</v>
      </c>
      <c r="U760" t="str">
        <f t="shared" si="71"/>
        <v>nonfiction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14">
        <f t="shared" si="66"/>
        <v>41829.121979166666</v>
      </c>
      <c r="K761" s="6">
        <v>1401436539</v>
      </c>
      <c r="L761" s="14">
        <f t="shared" si="67"/>
        <v>41789.121979166666</v>
      </c>
      <c r="M761" s="88">
        <f>Table1[[#This Row],[Data Ended Conversion]]-Table1[[#This Row],[Data Created Conversion]]</f>
        <v>40</v>
      </c>
      <c r="N761" s="6" t="b">
        <v>0</v>
      </c>
      <c r="O761" s="6">
        <v>99</v>
      </c>
      <c r="P761" s="6" t="b">
        <v>1</v>
      </c>
      <c r="Q761" s="6" t="s">
        <v>8274</v>
      </c>
      <c r="R761" s="7">
        <f t="shared" si="68"/>
        <v>1.0192000000000001</v>
      </c>
      <c r="S761" s="8">
        <f t="shared" si="69"/>
        <v>51.474747474747474</v>
      </c>
      <c r="T761" t="str">
        <f t="shared" si="70"/>
        <v>publishing</v>
      </c>
      <c r="U761" t="str">
        <f t="shared" si="71"/>
        <v>nonfiction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14">
        <f t="shared" si="66"/>
        <v>42700.597372685181</v>
      </c>
      <c r="K762" s="6">
        <v>1477592413</v>
      </c>
      <c r="L762" s="14">
        <f t="shared" si="67"/>
        <v>42670.555706018517</v>
      </c>
      <c r="M762" s="88">
        <f>Table1[[#This Row],[Data Ended Conversion]]-Table1[[#This Row],[Data Created Conversion]]</f>
        <v>30.041666666664241</v>
      </c>
      <c r="N762" s="6" t="b">
        <v>0</v>
      </c>
      <c r="O762" s="6">
        <v>0</v>
      </c>
      <c r="P762" s="6" t="b">
        <v>0</v>
      </c>
      <c r="Q762" s="6" t="s">
        <v>8275</v>
      </c>
      <c r="R762" s="7">
        <f t="shared" si="68"/>
        <v>0</v>
      </c>
      <c r="S762" s="8" t="str">
        <f t="shared" si="69"/>
        <v>-</v>
      </c>
      <c r="T762" t="str">
        <f t="shared" si="70"/>
        <v>publishing</v>
      </c>
      <c r="U762" t="str">
        <f t="shared" si="71"/>
        <v>fiction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14">
        <f t="shared" si="66"/>
        <v>41672.543124999997</v>
      </c>
      <c r="K763" s="6">
        <v>1388772126</v>
      </c>
      <c r="L763" s="14">
        <f t="shared" si="67"/>
        <v>41642.543124999997</v>
      </c>
      <c r="M763" s="88">
        <f>Table1[[#This Row],[Data Ended Conversion]]-Table1[[#This Row],[Data Created Conversion]]</f>
        <v>30</v>
      </c>
      <c r="N763" s="6" t="b">
        <v>0</v>
      </c>
      <c r="O763" s="6">
        <v>6</v>
      </c>
      <c r="P763" s="6" t="b">
        <v>0</v>
      </c>
      <c r="Q763" s="6" t="s">
        <v>8275</v>
      </c>
      <c r="R763" s="7">
        <f t="shared" si="68"/>
        <v>4.7E-2</v>
      </c>
      <c r="S763" s="8">
        <f t="shared" si="69"/>
        <v>39.166666666666664</v>
      </c>
      <c r="T763" t="str">
        <f t="shared" si="70"/>
        <v>publishing</v>
      </c>
      <c r="U763" t="str">
        <f t="shared" si="71"/>
        <v>fiction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14">
        <f t="shared" si="66"/>
        <v>42708.041666666664</v>
      </c>
      <c r="K764" s="6">
        <v>1479328570</v>
      </c>
      <c r="L764" s="14">
        <f t="shared" si="67"/>
        <v>42690.65011574074</v>
      </c>
      <c r="M764" s="88">
        <f>Table1[[#This Row],[Data Ended Conversion]]-Table1[[#This Row],[Data Created Conversion]]</f>
        <v>17.391550925924093</v>
      </c>
      <c r="N764" s="6" t="b">
        <v>0</v>
      </c>
      <c r="O764" s="6">
        <v>0</v>
      </c>
      <c r="P764" s="6" t="b">
        <v>0</v>
      </c>
      <c r="Q764" s="6" t="s">
        <v>8275</v>
      </c>
      <c r="R764" s="7">
        <f t="shared" si="68"/>
        <v>0</v>
      </c>
      <c r="S764" s="8" t="str">
        <f t="shared" si="69"/>
        <v>-</v>
      </c>
      <c r="T764" t="str">
        <f t="shared" si="70"/>
        <v>publishing</v>
      </c>
      <c r="U764" t="str">
        <f t="shared" si="71"/>
        <v>fiction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14">
        <f t="shared" si="66"/>
        <v>41501.238518518512</v>
      </c>
      <c r="K765" s="6">
        <v>1373971408</v>
      </c>
      <c r="L765" s="14">
        <f t="shared" si="67"/>
        <v>41471.238518518512</v>
      </c>
      <c r="M765" s="88">
        <f>Table1[[#This Row],[Data Ended Conversion]]-Table1[[#This Row],[Data Created Conversion]]</f>
        <v>30</v>
      </c>
      <c r="N765" s="6" t="b">
        <v>0</v>
      </c>
      <c r="O765" s="6">
        <v>1</v>
      </c>
      <c r="P765" s="6" t="b">
        <v>0</v>
      </c>
      <c r="Q765" s="6" t="s">
        <v>8275</v>
      </c>
      <c r="R765" s="7">
        <f t="shared" si="68"/>
        <v>1.1655011655011655E-3</v>
      </c>
      <c r="S765" s="8">
        <f t="shared" si="69"/>
        <v>5</v>
      </c>
      <c r="T765" t="str">
        <f t="shared" si="70"/>
        <v>publishing</v>
      </c>
      <c r="U765" t="str">
        <f t="shared" si="71"/>
        <v>fiction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14">
        <f t="shared" si="66"/>
        <v>42256.964826388888</v>
      </c>
      <c r="K766" s="6">
        <v>1439266161</v>
      </c>
      <c r="L766" s="14">
        <f t="shared" si="67"/>
        <v>42226.964826388888</v>
      </c>
      <c r="M766" s="88">
        <f>Table1[[#This Row],[Data Ended Conversion]]-Table1[[#This Row],[Data Created Conversion]]</f>
        <v>30</v>
      </c>
      <c r="N766" s="6" t="b">
        <v>0</v>
      </c>
      <c r="O766" s="6">
        <v>0</v>
      </c>
      <c r="P766" s="6" t="b">
        <v>0</v>
      </c>
      <c r="Q766" s="6" t="s">
        <v>8275</v>
      </c>
      <c r="R766" s="7">
        <f t="shared" si="68"/>
        <v>0</v>
      </c>
      <c r="S766" s="8" t="str">
        <f t="shared" si="69"/>
        <v>-</v>
      </c>
      <c r="T766" t="str">
        <f t="shared" si="70"/>
        <v>publishing</v>
      </c>
      <c r="U766" t="str">
        <f t="shared" si="71"/>
        <v>fiction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14">
        <f t="shared" si="66"/>
        <v>41931.334305555552</v>
      </c>
      <c r="K767" s="6">
        <v>1411131684</v>
      </c>
      <c r="L767" s="14">
        <f t="shared" si="67"/>
        <v>41901.334305555552</v>
      </c>
      <c r="M767" s="88">
        <f>Table1[[#This Row],[Data Ended Conversion]]-Table1[[#This Row],[Data Created Conversion]]</f>
        <v>30</v>
      </c>
      <c r="N767" s="6" t="b">
        <v>0</v>
      </c>
      <c r="O767" s="6">
        <v>44</v>
      </c>
      <c r="P767" s="6" t="b">
        <v>0</v>
      </c>
      <c r="Q767" s="6" t="s">
        <v>8275</v>
      </c>
      <c r="R767" s="7">
        <f t="shared" si="68"/>
        <v>0.36014285714285715</v>
      </c>
      <c r="S767" s="8">
        <f t="shared" si="69"/>
        <v>57.295454545454547</v>
      </c>
      <c r="T767" t="str">
        <f t="shared" si="70"/>
        <v>publishing</v>
      </c>
      <c r="U767" t="str">
        <f t="shared" si="71"/>
        <v>fiction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14">
        <f t="shared" si="66"/>
        <v>42051.57503472222</v>
      </c>
      <c r="K768" s="6">
        <v>1421520483</v>
      </c>
      <c r="L768" s="14">
        <f t="shared" si="67"/>
        <v>42021.57503472222</v>
      </c>
      <c r="M768" s="88">
        <f>Table1[[#This Row],[Data Ended Conversion]]-Table1[[#This Row],[Data Created Conversion]]</f>
        <v>30</v>
      </c>
      <c r="N768" s="6" t="b">
        <v>0</v>
      </c>
      <c r="O768" s="6">
        <v>0</v>
      </c>
      <c r="P768" s="6" t="b">
        <v>0</v>
      </c>
      <c r="Q768" s="6" t="s">
        <v>8275</v>
      </c>
      <c r="R768" s="7">
        <f t="shared" si="68"/>
        <v>0</v>
      </c>
      <c r="S768" s="8" t="str">
        <f t="shared" si="69"/>
        <v>-</v>
      </c>
      <c r="T768" t="str">
        <f t="shared" si="70"/>
        <v>publishing</v>
      </c>
      <c r="U768" t="str">
        <f t="shared" si="71"/>
        <v>fiction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14">
        <f t="shared" si="66"/>
        <v>42144.935300925928</v>
      </c>
      <c r="K769" s="6">
        <v>1429586810</v>
      </c>
      <c r="L769" s="14">
        <f t="shared" si="67"/>
        <v>42114.935300925928</v>
      </c>
      <c r="M769" s="88">
        <f>Table1[[#This Row],[Data Ended Conversion]]-Table1[[#This Row],[Data Created Conversion]]</f>
        <v>30</v>
      </c>
      <c r="N769" s="6" t="b">
        <v>0</v>
      </c>
      <c r="O769" s="6">
        <v>3</v>
      </c>
      <c r="P769" s="6" t="b">
        <v>0</v>
      </c>
      <c r="Q769" s="6" t="s">
        <v>8275</v>
      </c>
      <c r="R769" s="7">
        <f t="shared" si="68"/>
        <v>3.5400000000000001E-2</v>
      </c>
      <c r="S769" s="8">
        <f t="shared" si="69"/>
        <v>59</v>
      </c>
      <c r="T769" t="str">
        <f t="shared" si="70"/>
        <v>publishing</v>
      </c>
      <c r="U769" t="str">
        <f t="shared" si="71"/>
        <v>fiction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14">
        <f t="shared" ref="J770:J833" si="72">(((I770/60)/60)/24)+DATE(1970,1,1)+(-5/24)</f>
        <v>41623.998726851853</v>
      </c>
      <c r="K770" s="6">
        <v>1384577890</v>
      </c>
      <c r="L770" s="14">
        <f t="shared" ref="L770:L833" si="73">(((K770/60)/60)/24)+DATE(1970,1,1)+(-5/24)</f>
        <v>41593.998726851853</v>
      </c>
      <c r="M770" s="88">
        <f>Table1[[#This Row],[Data Ended Conversion]]-Table1[[#This Row],[Data Created Conversion]]</f>
        <v>30</v>
      </c>
      <c r="N770" s="6" t="b">
        <v>0</v>
      </c>
      <c r="O770" s="6">
        <v>0</v>
      </c>
      <c r="P770" s="6" t="b">
        <v>0</v>
      </c>
      <c r="Q770" s="6" t="s">
        <v>8275</v>
      </c>
      <c r="R770" s="7">
        <f t="shared" si="68"/>
        <v>0</v>
      </c>
      <c r="S770" s="8" t="str">
        <f t="shared" si="69"/>
        <v>-</v>
      </c>
      <c r="T770" t="str">
        <f t="shared" si="70"/>
        <v>publishing</v>
      </c>
      <c r="U770" t="str">
        <f t="shared" si="71"/>
        <v>fiction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14">
        <f t="shared" si="72"/>
        <v>41634.788124999999</v>
      </c>
      <c r="K771" s="6">
        <v>1385510094</v>
      </c>
      <c r="L771" s="14">
        <f t="shared" si="73"/>
        <v>41604.788124999999</v>
      </c>
      <c r="M771" s="88">
        <f>Table1[[#This Row],[Data Ended Conversion]]-Table1[[#This Row],[Data Created Conversion]]</f>
        <v>30</v>
      </c>
      <c r="N771" s="6" t="b">
        <v>0</v>
      </c>
      <c r="O771" s="6">
        <v>52</v>
      </c>
      <c r="P771" s="6" t="b">
        <v>0</v>
      </c>
      <c r="Q771" s="6" t="s">
        <v>8275</v>
      </c>
      <c r="R771" s="7">
        <f t="shared" ref="R771:R834" si="74">IFERROR(E771/D771,"-")</f>
        <v>0.41399999999999998</v>
      </c>
      <c r="S771" s="8">
        <f t="shared" ref="S771:S834" si="75">IFERROR(E771/O771,"-")</f>
        <v>31.846153846153847</v>
      </c>
      <c r="T771" t="str">
        <f t="shared" ref="T771:T834" si="76">LEFT(Q771,FIND("/",Q771)-1)</f>
        <v>publishing</v>
      </c>
      <c r="U771" t="str">
        <f t="shared" ref="U771:U834" si="77">RIGHT(Q771,LEN(Q771)-FIND("/",Q771))</f>
        <v>fiction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14">
        <f t="shared" si="72"/>
        <v>41329.791307870371</v>
      </c>
      <c r="K772" s="6">
        <v>1358294369</v>
      </c>
      <c r="L772" s="14">
        <f t="shared" si="73"/>
        <v>41289.791307870371</v>
      </c>
      <c r="M772" s="88">
        <f>Table1[[#This Row],[Data Ended Conversion]]-Table1[[#This Row],[Data Created Conversion]]</f>
        <v>40</v>
      </c>
      <c r="N772" s="6" t="b">
        <v>0</v>
      </c>
      <c r="O772" s="6">
        <v>0</v>
      </c>
      <c r="P772" s="6" t="b">
        <v>0</v>
      </c>
      <c r="Q772" s="6" t="s">
        <v>8275</v>
      </c>
      <c r="R772" s="7">
        <f t="shared" si="74"/>
        <v>0</v>
      </c>
      <c r="S772" s="8" t="str">
        <f t="shared" si="75"/>
        <v>-</v>
      </c>
      <c r="T772" t="str">
        <f t="shared" si="76"/>
        <v>publishing</v>
      </c>
      <c r="U772" t="str">
        <f t="shared" si="77"/>
        <v>fiction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14">
        <f t="shared" si="72"/>
        <v>42399.615763888891</v>
      </c>
      <c r="K773" s="6">
        <v>1449863202</v>
      </c>
      <c r="L773" s="14">
        <f t="shared" si="73"/>
        <v>42349.615763888891</v>
      </c>
      <c r="M773" s="88">
        <f>Table1[[#This Row],[Data Ended Conversion]]-Table1[[#This Row],[Data Created Conversion]]</f>
        <v>50</v>
      </c>
      <c r="N773" s="6" t="b">
        <v>0</v>
      </c>
      <c r="O773" s="6">
        <v>1</v>
      </c>
      <c r="P773" s="6" t="b">
        <v>0</v>
      </c>
      <c r="Q773" s="6" t="s">
        <v>8275</v>
      </c>
      <c r="R773" s="7">
        <f t="shared" si="74"/>
        <v>2.631578947368421E-4</v>
      </c>
      <c r="S773" s="8">
        <f t="shared" si="75"/>
        <v>10</v>
      </c>
      <c r="T773" t="str">
        <f t="shared" si="76"/>
        <v>publishing</v>
      </c>
      <c r="U773" t="str">
        <f t="shared" si="77"/>
        <v>fiction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14">
        <f t="shared" si="72"/>
        <v>40117.957638888889</v>
      </c>
      <c r="K774" s="6">
        <v>1252718519</v>
      </c>
      <c r="L774" s="14">
        <f t="shared" si="73"/>
        <v>40067.848599537036</v>
      </c>
      <c r="M774" s="88">
        <f>Table1[[#This Row],[Data Ended Conversion]]-Table1[[#This Row],[Data Created Conversion]]</f>
        <v>50.109039351853426</v>
      </c>
      <c r="N774" s="6" t="b">
        <v>0</v>
      </c>
      <c r="O774" s="6">
        <v>1</v>
      </c>
      <c r="P774" s="6" t="b">
        <v>0</v>
      </c>
      <c r="Q774" s="6" t="s">
        <v>8275</v>
      </c>
      <c r="R774" s="7">
        <f t="shared" si="74"/>
        <v>3.3333333333333333E-2</v>
      </c>
      <c r="S774" s="8">
        <f t="shared" si="75"/>
        <v>50</v>
      </c>
      <c r="T774" t="str">
        <f t="shared" si="76"/>
        <v>publishing</v>
      </c>
      <c r="U774" t="str">
        <f t="shared" si="77"/>
        <v>fiction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14">
        <f t="shared" si="72"/>
        <v>42134.750694444439</v>
      </c>
      <c r="K775" s="6">
        <v>1428341985</v>
      </c>
      <c r="L775" s="14">
        <f t="shared" si="73"/>
        <v>42100.527604166658</v>
      </c>
      <c r="M775" s="88">
        <f>Table1[[#This Row],[Data Ended Conversion]]-Table1[[#This Row],[Data Created Conversion]]</f>
        <v>34.223090277781012</v>
      </c>
      <c r="N775" s="6" t="b">
        <v>0</v>
      </c>
      <c r="O775" s="6">
        <v>2</v>
      </c>
      <c r="P775" s="6" t="b">
        <v>0</v>
      </c>
      <c r="Q775" s="6" t="s">
        <v>8275</v>
      </c>
      <c r="R775" s="7">
        <f t="shared" si="74"/>
        <v>8.5129023676509714E-3</v>
      </c>
      <c r="S775" s="8">
        <f t="shared" si="75"/>
        <v>16</v>
      </c>
      <c r="T775" t="str">
        <f t="shared" si="76"/>
        <v>publishing</v>
      </c>
      <c r="U775" t="str">
        <f t="shared" si="77"/>
        <v>fiction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14">
        <f t="shared" si="72"/>
        <v>41693.571967592587</v>
      </c>
      <c r="K776" s="6">
        <v>1390589018</v>
      </c>
      <c r="L776" s="14">
        <f t="shared" si="73"/>
        <v>41663.571967592587</v>
      </c>
      <c r="M776" s="88">
        <f>Table1[[#This Row],[Data Ended Conversion]]-Table1[[#This Row],[Data Created Conversion]]</f>
        <v>30</v>
      </c>
      <c r="N776" s="6" t="b">
        <v>0</v>
      </c>
      <c r="O776" s="6">
        <v>9</v>
      </c>
      <c r="P776" s="6" t="b">
        <v>0</v>
      </c>
      <c r="Q776" s="6" t="s">
        <v>8275</v>
      </c>
      <c r="R776" s="7">
        <f t="shared" si="74"/>
        <v>0.70199999999999996</v>
      </c>
      <c r="S776" s="8">
        <f t="shared" si="75"/>
        <v>39</v>
      </c>
      <c r="T776" t="str">
        <f t="shared" si="76"/>
        <v>publishing</v>
      </c>
      <c r="U776" t="str">
        <f t="shared" si="77"/>
        <v>fiction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14">
        <f t="shared" si="72"/>
        <v>40892.851793981477</v>
      </c>
      <c r="K777" s="6">
        <v>1321406795</v>
      </c>
      <c r="L777" s="14">
        <f t="shared" si="73"/>
        <v>40862.851793981477</v>
      </c>
      <c r="M777" s="88">
        <f>Table1[[#This Row],[Data Ended Conversion]]-Table1[[#This Row],[Data Created Conversion]]</f>
        <v>30</v>
      </c>
      <c r="N777" s="6" t="b">
        <v>0</v>
      </c>
      <c r="O777" s="6">
        <v>5</v>
      </c>
      <c r="P777" s="6" t="b">
        <v>0</v>
      </c>
      <c r="Q777" s="6" t="s">
        <v>8275</v>
      </c>
      <c r="R777" s="7">
        <f t="shared" si="74"/>
        <v>1.7000000000000001E-2</v>
      </c>
      <c r="S777" s="8">
        <f t="shared" si="75"/>
        <v>34</v>
      </c>
      <c r="T777" t="str">
        <f t="shared" si="76"/>
        <v>publishing</v>
      </c>
      <c r="U777" t="str">
        <f t="shared" si="77"/>
        <v>fiction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14">
        <f t="shared" si="72"/>
        <v>42287.999999999993</v>
      </c>
      <c r="K778" s="6">
        <v>1441297645</v>
      </c>
      <c r="L778" s="14">
        <f t="shared" si="73"/>
        <v>42250.477372685178</v>
      </c>
      <c r="M778" s="88">
        <f>Table1[[#This Row],[Data Ended Conversion]]-Table1[[#This Row],[Data Created Conversion]]</f>
        <v>37.522627314814599</v>
      </c>
      <c r="N778" s="6" t="b">
        <v>0</v>
      </c>
      <c r="O778" s="6">
        <v>57</v>
      </c>
      <c r="P778" s="6" t="b">
        <v>0</v>
      </c>
      <c r="Q778" s="6" t="s">
        <v>8275</v>
      </c>
      <c r="R778" s="7">
        <f t="shared" si="74"/>
        <v>0.51400000000000001</v>
      </c>
      <c r="S778" s="8">
        <f t="shared" si="75"/>
        <v>63.122807017543863</v>
      </c>
      <c r="T778" t="str">
        <f t="shared" si="76"/>
        <v>publishing</v>
      </c>
      <c r="U778" t="str">
        <f t="shared" si="77"/>
        <v>fiction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14">
        <f t="shared" si="72"/>
        <v>41486.772881944438</v>
      </c>
      <c r="K779" s="6">
        <v>1372721577</v>
      </c>
      <c r="L779" s="14">
        <f t="shared" si="73"/>
        <v>41456.772881944438</v>
      </c>
      <c r="M779" s="88">
        <f>Table1[[#This Row],[Data Ended Conversion]]-Table1[[#This Row],[Data Created Conversion]]</f>
        <v>30</v>
      </c>
      <c r="N779" s="6" t="b">
        <v>0</v>
      </c>
      <c r="O779" s="6">
        <v>3</v>
      </c>
      <c r="P779" s="6" t="b">
        <v>0</v>
      </c>
      <c r="Q779" s="6" t="s">
        <v>8275</v>
      </c>
      <c r="R779" s="7">
        <f t="shared" si="74"/>
        <v>7.0000000000000001E-3</v>
      </c>
      <c r="S779" s="8">
        <f t="shared" si="75"/>
        <v>7</v>
      </c>
      <c r="T779" t="str">
        <f t="shared" si="76"/>
        <v>publishing</v>
      </c>
      <c r="U779" t="str">
        <f t="shared" si="77"/>
        <v>fiction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14">
        <f t="shared" si="72"/>
        <v>41759.493981481479</v>
      </c>
      <c r="K780" s="6">
        <v>1396284680</v>
      </c>
      <c r="L780" s="14">
        <f t="shared" si="73"/>
        <v>41729.493981481479</v>
      </c>
      <c r="M780" s="88">
        <f>Table1[[#This Row],[Data Ended Conversion]]-Table1[[#This Row],[Data Created Conversion]]</f>
        <v>30</v>
      </c>
      <c r="N780" s="6" t="b">
        <v>0</v>
      </c>
      <c r="O780" s="6">
        <v>1</v>
      </c>
      <c r="P780" s="6" t="b">
        <v>0</v>
      </c>
      <c r="Q780" s="6" t="s">
        <v>8275</v>
      </c>
      <c r="R780" s="7">
        <f t="shared" si="74"/>
        <v>4.0000000000000001E-3</v>
      </c>
      <c r="S780" s="8">
        <f t="shared" si="75"/>
        <v>2</v>
      </c>
      <c r="T780" t="str">
        <f t="shared" si="76"/>
        <v>publishing</v>
      </c>
      <c r="U780" t="str">
        <f t="shared" si="77"/>
        <v>fiction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14">
        <f t="shared" si="72"/>
        <v>40465.958333333328</v>
      </c>
      <c r="K781" s="6">
        <v>1284567905</v>
      </c>
      <c r="L781" s="14">
        <f t="shared" si="73"/>
        <v>40436.475752314815</v>
      </c>
      <c r="M781" s="88">
        <f>Table1[[#This Row],[Data Ended Conversion]]-Table1[[#This Row],[Data Created Conversion]]</f>
        <v>29.482581018513883</v>
      </c>
      <c r="N781" s="6" t="b">
        <v>0</v>
      </c>
      <c r="O781" s="6">
        <v>6</v>
      </c>
      <c r="P781" s="6" t="b">
        <v>0</v>
      </c>
      <c r="Q781" s="6" t="s">
        <v>8275</v>
      </c>
      <c r="R781" s="7">
        <f t="shared" si="74"/>
        <v>2.6666666666666668E-2</v>
      </c>
      <c r="S781" s="8">
        <f t="shared" si="75"/>
        <v>66.666666666666671</v>
      </c>
      <c r="T781" t="str">
        <f t="shared" si="76"/>
        <v>publishing</v>
      </c>
      <c r="U781" t="str">
        <f t="shared" si="77"/>
        <v>fiction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14">
        <f t="shared" si="72"/>
        <v>40666.465567129628</v>
      </c>
      <c r="K782" s="6">
        <v>1301847025</v>
      </c>
      <c r="L782" s="14">
        <f t="shared" si="73"/>
        <v>40636.465567129628</v>
      </c>
      <c r="M782" s="88">
        <f>Table1[[#This Row],[Data Ended Conversion]]-Table1[[#This Row],[Data Created Conversion]]</f>
        <v>30</v>
      </c>
      <c r="N782" s="6" t="b">
        <v>0</v>
      </c>
      <c r="O782" s="6">
        <v>27</v>
      </c>
      <c r="P782" s="6" t="b">
        <v>1</v>
      </c>
      <c r="Q782" s="6" t="s">
        <v>8276</v>
      </c>
      <c r="R782" s="7">
        <f t="shared" si="74"/>
        <v>1.04</v>
      </c>
      <c r="S782" s="8">
        <f t="shared" si="75"/>
        <v>38.518518518518519</v>
      </c>
      <c r="T782" t="str">
        <f t="shared" si="76"/>
        <v>music</v>
      </c>
      <c r="U782" t="str">
        <f t="shared" si="77"/>
        <v>rock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14">
        <f t="shared" si="72"/>
        <v>41432.792523148149</v>
      </c>
      <c r="K783" s="6">
        <v>1368057674</v>
      </c>
      <c r="L783" s="14">
        <f t="shared" si="73"/>
        <v>41402.792523148149</v>
      </c>
      <c r="M783" s="88">
        <f>Table1[[#This Row],[Data Ended Conversion]]-Table1[[#This Row],[Data Created Conversion]]</f>
        <v>30</v>
      </c>
      <c r="N783" s="6" t="b">
        <v>0</v>
      </c>
      <c r="O783" s="6">
        <v>25</v>
      </c>
      <c r="P783" s="6" t="b">
        <v>1</v>
      </c>
      <c r="Q783" s="6" t="s">
        <v>8276</v>
      </c>
      <c r="R783" s="7">
        <f t="shared" si="74"/>
        <v>1.3315375</v>
      </c>
      <c r="S783" s="8">
        <f t="shared" si="75"/>
        <v>42.609200000000001</v>
      </c>
      <c r="T783" t="str">
        <f t="shared" si="76"/>
        <v>music</v>
      </c>
      <c r="U783" t="str">
        <f t="shared" si="77"/>
        <v>rock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14">
        <f t="shared" si="72"/>
        <v>41146.549791666665</v>
      </c>
      <c r="K784" s="6">
        <v>1343326302</v>
      </c>
      <c r="L784" s="14">
        <f t="shared" si="73"/>
        <v>41116.549791666665</v>
      </c>
      <c r="M784" s="88">
        <f>Table1[[#This Row],[Data Ended Conversion]]-Table1[[#This Row],[Data Created Conversion]]</f>
        <v>30</v>
      </c>
      <c r="N784" s="6" t="b">
        <v>0</v>
      </c>
      <c r="O784" s="6">
        <v>14</v>
      </c>
      <c r="P784" s="6" t="b">
        <v>1</v>
      </c>
      <c r="Q784" s="6" t="s">
        <v>8276</v>
      </c>
      <c r="R784" s="7">
        <f t="shared" si="74"/>
        <v>1</v>
      </c>
      <c r="S784" s="8">
        <f t="shared" si="75"/>
        <v>50</v>
      </c>
      <c r="T784" t="str">
        <f t="shared" si="76"/>
        <v>music</v>
      </c>
      <c r="U784" t="str">
        <f t="shared" si="77"/>
        <v>rock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14">
        <f t="shared" si="72"/>
        <v>41026.708333333328</v>
      </c>
      <c r="K785" s="6">
        <v>1332182049</v>
      </c>
      <c r="L785" s="14">
        <f t="shared" si="73"/>
        <v>40987.565381944441</v>
      </c>
      <c r="M785" s="88">
        <f>Table1[[#This Row],[Data Ended Conversion]]-Table1[[#This Row],[Data Created Conversion]]</f>
        <v>39.142951388887013</v>
      </c>
      <c r="N785" s="6" t="b">
        <v>0</v>
      </c>
      <c r="O785" s="6">
        <v>35</v>
      </c>
      <c r="P785" s="6" t="b">
        <v>1</v>
      </c>
      <c r="Q785" s="6" t="s">
        <v>8276</v>
      </c>
      <c r="R785" s="7">
        <f t="shared" si="74"/>
        <v>1.4813333333333334</v>
      </c>
      <c r="S785" s="8">
        <f t="shared" si="75"/>
        <v>63.485714285714288</v>
      </c>
      <c r="T785" t="str">
        <f t="shared" si="76"/>
        <v>music</v>
      </c>
      <c r="U785" t="str">
        <f t="shared" si="77"/>
        <v>rock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14">
        <f t="shared" si="72"/>
        <v>41714.899525462963</v>
      </c>
      <c r="K786" s="6">
        <v>1391571319</v>
      </c>
      <c r="L786" s="14">
        <f t="shared" si="73"/>
        <v>41674.941192129627</v>
      </c>
      <c r="M786" s="88">
        <f>Table1[[#This Row],[Data Ended Conversion]]-Table1[[#This Row],[Data Created Conversion]]</f>
        <v>39.958333333335759</v>
      </c>
      <c r="N786" s="6" t="b">
        <v>0</v>
      </c>
      <c r="O786" s="6">
        <v>10</v>
      </c>
      <c r="P786" s="6" t="b">
        <v>1</v>
      </c>
      <c r="Q786" s="6" t="s">
        <v>8276</v>
      </c>
      <c r="R786" s="7">
        <f t="shared" si="74"/>
        <v>1.0249999999999999</v>
      </c>
      <c r="S786" s="8">
        <f t="shared" si="75"/>
        <v>102.5</v>
      </c>
      <c r="T786" t="str">
        <f t="shared" si="76"/>
        <v>music</v>
      </c>
      <c r="U786" t="str">
        <f t="shared" si="77"/>
        <v>rock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14">
        <f t="shared" si="72"/>
        <v>41333.385590277772</v>
      </c>
      <c r="K787" s="6">
        <v>1359468915</v>
      </c>
      <c r="L787" s="14">
        <f t="shared" si="73"/>
        <v>41303.385590277772</v>
      </c>
      <c r="M787" s="88">
        <f>Table1[[#This Row],[Data Ended Conversion]]-Table1[[#This Row],[Data Created Conversion]]</f>
        <v>30</v>
      </c>
      <c r="N787" s="6" t="b">
        <v>0</v>
      </c>
      <c r="O787" s="6">
        <v>29</v>
      </c>
      <c r="P787" s="6" t="b">
        <v>1</v>
      </c>
      <c r="Q787" s="6" t="s">
        <v>8276</v>
      </c>
      <c r="R787" s="7">
        <f t="shared" si="74"/>
        <v>1.8062799999999999</v>
      </c>
      <c r="S787" s="8">
        <f t="shared" si="75"/>
        <v>31.142758620689655</v>
      </c>
      <c r="T787" t="str">
        <f t="shared" si="76"/>
        <v>music</v>
      </c>
      <c r="U787" t="str">
        <f t="shared" si="77"/>
        <v>rock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14">
        <f t="shared" si="72"/>
        <v>41040.44930555555</v>
      </c>
      <c r="K788" s="6">
        <v>1331774434</v>
      </c>
      <c r="L788" s="14">
        <f t="shared" si="73"/>
        <v>40982.847615740735</v>
      </c>
      <c r="M788" s="88">
        <f>Table1[[#This Row],[Data Ended Conversion]]-Table1[[#This Row],[Data Created Conversion]]</f>
        <v>57.601689814815472</v>
      </c>
      <c r="N788" s="6" t="b">
        <v>0</v>
      </c>
      <c r="O788" s="6">
        <v>44</v>
      </c>
      <c r="P788" s="6" t="b">
        <v>1</v>
      </c>
      <c r="Q788" s="6" t="s">
        <v>8276</v>
      </c>
      <c r="R788" s="7">
        <f t="shared" si="74"/>
        <v>1.4279999999999999</v>
      </c>
      <c r="S788" s="8">
        <f t="shared" si="75"/>
        <v>162.27272727272728</v>
      </c>
      <c r="T788" t="str">
        <f t="shared" si="76"/>
        <v>music</v>
      </c>
      <c r="U788" t="str">
        <f t="shared" si="77"/>
        <v>rock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14">
        <f t="shared" si="72"/>
        <v>41579.419282407405</v>
      </c>
      <c r="K789" s="6">
        <v>1380726226</v>
      </c>
      <c r="L789" s="14">
        <f t="shared" si="73"/>
        <v>41549.419282407405</v>
      </c>
      <c r="M789" s="88">
        <f>Table1[[#This Row],[Data Ended Conversion]]-Table1[[#This Row],[Data Created Conversion]]</f>
        <v>30</v>
      </c>
      <c r="N789" s="6" t="b">
        <v>0</v>
      </c>
      <c r="O789" s="6">
        <v>17</v>
      </c>
      <c r="P789" s="6" t="b">
        <v>1</v>
      </c>
      <c r="Q789" s="6" t="s">
        <v>8276</v>
      </c>
      <c r="R789" s="7">
        <f t="shared" si="74"/>
        <v>1.1416666666666666</v>
      </c>
      <c r="S789" s="8">
        <f t="shared" si="75"/>
        <v>80.588235294117652</v>
      </c>
      <c r="T789" t="str">
        <f t="shared" si="76"/>
        <v>music</v>
      </c>
      <c r="U789" t="str">
        <f t="shared" si="77"/>
        <v>rock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14">
        <f t="shared" si="72"/>
        <v>41096.957638888889</v>
      </c>
      <c r="K790" s="6">
        <v>1338336588</v>
      </c>
      <c r="L790" s="14">
        <f t="shared" si="73"/>
        <v>41058.798472222217</v>
      </c>
      <c r="M790" s="88">
        <f>Table1[[#This Row],[Data Ended Conversion]]-Table1[[#This Row],[Data Created Conversion]]</f>
        <v>38.159166666671808</v>
      </c>
      <c r="N790" s="6" t="b">
        <v>0</v>
      </c>
      <c r="O790" s="6">
        <v>34</v>
      </c>
      <c r="P790" s="6" t="b">
        <v>1</v>
      </c>
      <c r="Q790" s="6" t="s">
        <v>8276</v>
      </c>
      <c r="R790" s="7">
        <f t="shared" si="74"/>
        <v>2.03505</v>
      </c>
      <c r="S790" s="8">
        <f t="shared" si="75"/>
        <v>59.85441176470588</v>
      </c>
      <c r="T790" t="str">
        <f t="shared" si="76"/>
        <v>music</v>
      </c>
      <c r="U790" t="str">
        <f t="shared" si="77"/>
        <v>rock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14">
        <f t="shared" si="72"/>
        <v>41295.124305555553</v>
      </c>
      <c r="K791" s="6">
        <v>1357187280</v>
      </c>
      <c r="L791" s="14">
        <f t="shared" si="73"/>
        <v>41276.977777777778</v>
      </c>
      <c r="M791" s="88">
        <f>Table1[[#This Row],[Data Ended Conversion]]-Table1[[#This Row],[Data Created Conversion]]</f>
        <v>18.146527777775191</v>
      </c>
      <c r="N791" s="6" t="b">
        <v>0</v>
      </c>
      <c r="O791" s="6">
        <v>14</v>
      </c>
      <c r="P791" s="6" t="b">
        <v>1</v>
      </c>
      <c r="Q791" s="6" t="s">
        <v>8276</v>
      </c>
      <c r="R791" s="7">
        <f t="shared" si="74"/>
        <v>1.0941176470588236</v>
      </c>
      <c r="S791" s="8">
        <f t="shared" si="75"/>
        <v>132.85714285714286</v>
      </c>
      <c r="T791" t="str">
        <f t="shared" si="76"/>
        <v>music</v>
      </c>
      <c r="U791" t="str">
        <f t="shared" si="77"/>
        <v>rock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14">
        <f t="shared" si="72"/>
        <v>41305.839571759258</v>
      </c>
      <c r="K792" s="6">
        <v>1357088939</v>
      </c>
      <c r="L792" s="14">
        <f t="shared" si="73"/>
        <v>41275.839571759258</v>
      </c>
      <c r="M792" s="88">
        <f>Table1[[#This Row],[Data Ended Conversion]]-Table1[[#This Row],[Data Created Conversion]]</f>
        <v>30</v>
      </c>
      <c r="N792" s="6" t="b">
        <v>0</v>
      </c>
      <c r="O792" s="6">
        <v>156</v>
      </c>
      <c r="P792" s="6" t="b">
        <v>1</v>
      </c>
      <c r="Q792" s="6" t="s">
        <v>8276</v>
      </c>
      <c r="R792" s="7">
        <f t="shared" si="74"/>
        <v>1.443746</v>
      </c>
      <c r="S792" s="8">
        <f t="shared" si="75"/>
        <v>92.547820512820508</v>
      </c>
      <c r="T792" t="str">
        <f t="shared" si="76"/>
        <v>music</v>
      </c>
      <c r="U792" t="str">
        <f t="shared" si="77"/>
        <v>rock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14">
        <f t="shared" si="72"/>
        <v>41591.040972222218</v>
      </c>
      <c r="K793" s="6">
        <v>1381430646</v>
      </c>
      <c r="L793" s="14">
        <f t="shared" si="73"/>
        <v>41557.572291666664</v>
      </c>
      <c r="M793" s="88">
        <f>Table1[[#This Row],[Data Ended Conversion]]-Table1[[#This Row],[Data Created Conversion]]</f>
        <v>33.468680555553874</v>
      </c>
      <c r="N793" s="6" t="b">
        <v>0</v>
      </c>
      <c r="O793" s="6">
        <v>128</v>
      </c>
      <c r="P793" s="6" t="b">
        <v>1</v>
      </c>
      <c r="Q793" s="6" t="s">
        <v>8276</v>
      </c>
      <c r="R793" s="7">
        <f t="shared" si="74"/>
        <v>1.0386666666666666</v>
      </c>
      <c r="S793" s="8">
        <f t="shared" si="75"/>
        <v>60.859375</v>
      </c>
      <c r="T793" t="str">
        <f t="shared" si="76"/>
        <v>music</v>
      </c>
      <c r="U793" t="str">
        <f t="shared" si="77"/>
        <v>rock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14">
        <f t="shared" si="72"/>
        <v>41585.706979166665</v>
      </c>
      <c r="K794" s="6">
        <v>1381265883</v>
      </c>
      <c r="L794" s="14">
        <f t="shared" si="73"/>
        <v>41555.665312500001</v>
      </c>
      <c r="M794" s="88">
        <f>Table1[[#This Row],[Data Ended Conversion]]-Table1[[#This Row],[Data Created Conversion]]</f>
        <v>30.041666666664241</v>
      </c>
      <c r="N794" s="6" t="b">
        <v>0</v>
      </c>
      <c r="O794" s="6">
        <v>60</v>
      </c>
      <c r="P794" s="6" t="b">
        <v>1</v>
      </c>
      <c r="Q794" s="6" t="s">
        <v>8276</v>
      </c>
      <c r="R794" s="7">
        <f t="shared" si="74"/>
        <v>1.0044440000000001</v>
      </c>
      <c r="S794" s="8">
        <f t="shared" si="75"/>
        <v>41.851833333333339</v>
      </c>
      <c r="T794" t="str">
        <f t="shared" si="76"/>
        <v>music</v>
      </c>
      <c r="U794" t="str">
        <f t="shared" si="77"/>
        <v>rock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14">
        <f t="shared" si="72"/>
        <v>41457.999305555553</v>
      </c>
      <c r="K795" s="6">
        <v>1371491244</v>
      </c>
      <c r="L795" s="14">
        <f t="shared" si="73"/>
        <v>41442.532916666663</v>
      </c>
      <c r="M795" s="88">
        <f>Table1[[#This Row],[Data Ended Conversion]]-Table1[[#This Row],[Data Created Conversion]]</f>
        <v>15.466388888889924</v>
      </c>
      <c r="N795" s="6" t="b">
        <v>0</v>
      </c>
      <c r="O795" s="6">
        <v>32</v>
      </c>
      <c r="P795" s="6" t="b">
        <v>1</v>
      </c>
      <c r="Q795" s="6" t="s">
        <v>8276</v>
      </c>
      <c r="R795" s="7">
        <f t="shared" si="74"/>
        <v>1.0277927272727272</v>
      </c>
      <c r="S795" s="8">
        <f t="shared" si="75"/>
        <v>88.325937499999995</v>
      </c>
      <c r="T795" t="str">
        <f t="shared" si="76"/>
        <v>music</v>
      </c>
      <c r="U795" t="str">
        <f t="shared" si="77"/>
        <v>rock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14">
        <f t="shared" si="72"/>
        <v>40791.504166666666</v>
      </c>
      <c r="K796" s="6">
        <v>1310438737</v>
      </c>
      <c r="L796" s="14">
        <f t="shared" si="73"/>
        <v>40735.906678240739</v>
      </c>
      <c r="M796" s="88">
        <f>Table1[[#This Row],[Data Ended Conversion]]-Table1[[#This Row],[Data Created Conversion]]</f>
        <v>55.597488425926713</v>
      </c>
      <c r="N796" s="6" t="b">
        <v>0</v>
      </c>
      <c r="O796" s="6">
        <v>53</v>
      </c>
      <c r="P796" s="6" t="b">
        <v>1</v>
      </c>
      <c r="Q796" s="6" t="s">
        <v>8276</v>
      </c>
      <c r="R796" s="7">
        <f t="shared" si="74"/>
        <v>1.0531250000000001</v>
      </c>
      <c r="S796" s="8">
        <f t="shared" si="75"/>
        <v>158.96226415094338</v>
      </c>
      <c r="T796" t="str">
        <f t="shared" si="76"/>
        <v>music</v>
      </c>
      <c r="U796" t="str">
        <f t="shared" si="77"/>
        <v>rock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14">
        <f t="shared" si="72"/>
        <v>41005.999305555553</v>
      </c>
      <c r="K797" s="6">
        <v>1330094566</v>
      </c>
      <c r="L797" s="14">
        <f t="shared" si="73"/>
        <v>40963.404699074068</v>
      </c>
      <c r="M797" s="88">
        <f>Table1[[#This Row],[Data Ended Conversion]]-Table1[[#This Row],[Data Created Conversion]]</f>
        <v>42.594606481485243</v>
      </c>
      <c r="N797" s="6" t="b">
        <v>0</v>
      </c>
      <c r="O797" s="6">
        <v>184</v>
      </c>
      <c r="P797" s="6" t="b">
        <v>1</v>
      </c>
      <c r="Q797" s="6" t="s">
        <v>8276</v>
      </c>
      <c r="R797" s="7">
        <f t="shared" si="74"/>
        <v>1.1178571428571429</v>
      </c>
      <c r="S797" s="8">
        <f t="shared" si="75"/>
        <v>85.054347826086953</v>
      </c>
      <c r="T797" t="str">
        <f t="shared" si="76"/>
        <v>music</v>
      </c>
      <c r="U797" t="str">
        <f t="shared" si="77"/>
        <v>rock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14">
        <f t="shared" si="72"/>
        <v>41532.673611111109</v>
      </c>
      <c r="K798" s="6">
        <v>1376687485</v>
      </c>
      <c r="L798" s="14">
        <f t="shared" si="73"/>
        <v>41502.674594907403</v>
      </c>
      <c r="M798" s="88">
        <f>Table1[[#This Row],[Data Ended Conversion]]-Table1[[#This Row],[Data Created Conversion]]</f>
        <v>29.99901620370656</v>
      </c>
      <c r="N798" s="6" t="b">
        <v>0</v>
      </c>
      <c r="O798" s="6">
        <v>90</v>
      </c>
      <c r="P798" s="6" t="b">
        <v>1</v>
      </c>
      <c r="Q798" s="6" t="s">
        <v>8276</v>
      </c>
      <c r="R798" s="7">
        <f t="shared" si="74"/>
        <v>1.0135000000000001</v>
      </c>
      <c r="S798" s="8">
        <f t="shared" si="75"/>
        <v>112.61111111111111</v>
      </c>
      <c r="T798" t="str">
        <f t="shared" si="76"/>
        <v>music</v>
      </c>
      <c r="U798" t="str">
        <f t="shared" si="77"/>
        <v>rock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14">
        <f t="shared" si="72"/>
        <v>41027.958333333328</v>
      </c>
      <c r="K799" s="6">
        <v>1332978688</v>
      </c>
      <c r="L799" s="14">
        <f t="shared" si="73"/>
        <v>40996.785740740735</v>
      </c>
      <c r="M799" s="88">
        <f>Table1[[#This Row],[Data Ended Conversion]]-Table1[[#This Row],[Data Created Conversion]]</f>
        <v>31.172592592592991</v>
      </c>
      <c r="N799" s="6" t="b">
        <v>0</v>
      </c>
      <c r="O799" s="6">
        <v>71</v>
      </c>
      <c r="P799" s="6" t="b">
        <v>1</v>
      </c>
      <c r="Q799" s="6" t="s">
        <v>8276</v>
      </c>
      <c r="R799" s="7">
        <f t="shared" si="74"/>
        <v>1.0753333333333333</v>
      </c>
      <c r="S799" s="8">
        <f t="shared" si="75"/>
        <v>45.436619718309856</v>
      </c>
      <c r="T799" t="str">
        <f t="shared" si="76"/>
        <v>music</v>
      </c>
      <c r="U799" t="str">
        <f t="shared" si="77"/>
        <v>rock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14">
        <f t="shared" si="72"/>
        <v>41912.381793981483</v>
      </c>
      <c r="K800" s="6">
        <v>1409494187</v>
      </c>
      <c r="L800" s="14">
        <f t="shared" si="73"/>
        <v>41882.381793981483</v>
      </c>
      <c r="M800" s="88">
        <f>Table1[[#This Row],[Data Ended Conversion]]-Table1[[#This Row],[Data Created Conversion]]</f>
        <v>30</v>
      </c>
      <c r="N800" s="6" t="b">
        <v>0</v>
      </c>
      <c r="O800" s="6">
        <v>87</v>
      </c>
      <c r="P800" s="6" t="b">
        <v>1</v>
      </c>
      <c r="Q800" s="6" t="s">
        <v>8276</v>
      </c>
      <c r="R800" s="7">
        <f t="shared" si="74"/>
        <v>1.1488571428571428</v>
      </c>
      <c r="S800" s="8">
        <f t="shared" si="75"/>
        <v>46.218390804597703</v>
      </c>
      <c r="T800" t="str">
        <f t="shared" si="76"/>
        <v>music</v>
      </c>
      <c r="U800" t="str">
        <f t="shared" si="77"/>
        <v>rock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14">
        <f t="shared" si="72"/>
        <v>41026.458865740737</v>
      </c>
      <c r="K801" s="6">
        <v>1332950446</v>
      </c>
      <c r="L801" s="14">
        <f t="shared" si="73"/>
        <v>40996.458865740737</v>
      </c>
      <c r="M801" s="88">
        <f>Table1[[#This Row],[Data Ended Conversion]]-Table1[[#This Row],[Data Created Conversion]]</f>
        <v>30</v>
      </c>
      <c r="N801" s="6" t="b">
        <v>0</v>
      </c>
      <c r="O801" s="6">
        <v>28</v>
      </c>
      <c r="P801" s="6" t="b">
        <v>1</v>
      </c>
      <c r="Q801" s="6" t="s">
        <v>8276</v>
      </c>
      <c r="R801" s="7">
        <f t="shared" si="74"/>
        <v>1.0002</v>
      </c>
      <c r="S801" s="8">
        <f t="shared" si="75"/>
        <v>178.60714285714286</v>
      </c>
      <c r="T801" t="str">
        <f t="shared" si="76"/>
        <v>music</v>
      </c>
      <c r="U801" t="str">
        <f t="shared" si="77"/>
        <v>rock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14">
        <f t="shared" si="72"/>
        <v>41893.225162037037</v>
      </c>
      <c r="K802" s="6">
        <v>1407839054</v>
      </c>
      <c r="L802" s="14">
        <f t="shared" si="73"/>
        <v>41863.225162037037</v>
      </c>
      <c r="M802" s="88">
        <f>Table1[[#This Row],[Data Ended Conversion]]-Table1[[#This Row],[Data Created Conversion]]</f>
        <v>30</v>
      </c>
      <c r="N802" s="6" t="b">
        <v>0</v>
      </c>
      <c r="O802" s="6">
        <v>56</v>
      </c>
      <c r="P802" s="6" t="b">
        <v>1</v>
      </c>
      <c r="Q802" s="6" t="s">
        <v>8276</v>
      </c>
      <c r="R802" s="7">
        <f t="shared" si="74"/>
        <v>1.5213333333333334</v>
      </c>
      <c r="S802" s="8">
        <f t="shared" si="75"/>
        <v>40.75</v>
      </c>
      <c r="T802" t="str">
        <f t="shared" si="76"/>
        <v>music</v>
      </c>
      <c r="U802" t="str">
        <f t="shared" si="77"/>
        <v>rock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14">
        <f t="shared" si="72"/>
        <v>40725.587037037032</v>
      </c>
      <c r="K803" s="6">
        <v>1306955120</v>
      </c>
      <c r="L803" s="14">
        <f t="shared" si="73"/>
        <v>40695.587037037032</v>
      </c>
      <c r="M803" s="88">
        <f>Table1[[#This Row],[Data Ended Conversion]]-Table1[[#This Row],[Data Created Conversion]]</f>
        <v>30</v>
      </c>
      <c r="N803" s="6" t="b">
        <v>0</v>
      </c>
      <c r="O803" s="6">
        <v>51</v>
      </c>
      <c r="P803" s="6" t="b">
        <v>1</v>
      </c>
      <c r="Q803" s="6" t="s">
        <v>8276</v>
      </c>
      <c r="R803" s="7">
        <f t="shared" si="74"/>
        <v>1.1152149999999998</v>
      </c>
      <c r="S803" s="8">
        <f t="shared" si="75"/>
        <v>43.733921568627444</v>
      </c>
      <c r="T803" t="str">
        <f t="shared" si="76"/>
        <v>music</v>
      </c>
      <c r="U803" t="str">
        <f t="shared" si="77"/>
        <v>rock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14">
        <f t="shared" si="72"/>
        <v>41168.961805555555</v>
      </c>
      <c r="K804" s="6">
        <v>1343867524</v>
      </c>
      <c r="L804" s="14">
        <f t="shared" si="73"/>
        <v>41122.813935185186</v>
      </c>
      <c r="M804" s="88">
        <f>Table1[[#This Row],[Data Ended Conversion]]-Table1[[#This Row],[Data Created Conversion]]</f>
        <v>46.147870370368764</v>
      </c>
      <c r="N804" s="6" t="b">
        <v>0</v>
      </c>
      <c r="O804" s="6">
        <v>75</v>
      </c>
      <c r="P804" s="6" t="b">
        <v>1</v>
      </c>
      <c r="Q804" s="6" t="s">
        <v>8276</v>
      </c>
      <c r="R804" s="7">
        <f t="shared" si="74"/>
        <v>1.0133333333333334</v>
      </c>
      <c r="S804" s="8">
        <f t="shared" si="75"/>
        <v>81.066666666666663</v>
      </c>
      <c r="T804" t="str">
        <f t="shared" si="76"/>
        <v>music</v>
      </c>
      <c r="U804" t="str">
        <f t="shared" si="77"/>
        <v>rock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14">
        <f t="shared" si="72"/>
        <v>40691.833333333328</v>
      </c>
      <c r="K805" s="6">
        <v>1304376478</v>
      </c>
      <c r="L805" s="14">
        <f t="shared" si="73"/>
        <v>40665.741643518515</v>
      </c>
      <c r="M805" s="88">
        <f>Table1[[#This Row],[Data Ended Conversion]]-Table1[[#This Row],[Data Created Conversion]]</f>
        <v>26.091689814813435</v>
      </c>
      <c r="N805" s="6" t="b">
        <v>0</v>
      </c>
      <c r="O805" s="6">
        <v>38</v>
      </c>
      <c r="P805" s="6" t="b">
        <v>1</v>
      </c>
      <c r="Q805" s="6" t="s">
        <v>8276</v>
      </c>
      <c r="R805" s="7">
        <f t="shared" si="74"/>
        <v>1.232608695652174</v>
      </c>
      <c r="S805" s="8">
        <f t="shared" si="75"/>
        <v>74.60526315789474</v>
      </c>
      <c r="T805" t="str">
        <f t="shared" si="76"/>
        <v>music</v>
      </c>
      <c r="U805" t="str">
        <f t="shared" si="77"/>
        <v>rock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14">
        <f t="shared" si="72"/>
        <v>40746.957638888889</v>
      </c>
      <c r="K806" s="6">
        <v>1309919526</v>
      </c>
      <c r="L806" s="14">
        <f t="shared" si="73"/>
        <v>40729.897291666668</v>
      </c>
      <c r="M806" s="88">
        <f>Table1[[#This Row],[Data Ended Conversion]]-Table1[[#This Row],[Data Created Conversion]]</f>
        <v>17.060347222221026</v>
      </c>
      <c r="N806" s="6" t="b">
        <v>0</v>
      </c>
      <c r="O806" s="6">
        <v>18</v>
      </c>
      <c r="P806" s="6" t="b">
        <v>1</v>
      </c>
      <c r="Q806" s="6" t="s">
        <v>8276</v>
      </c>
      <c r="R806" s="7">
        <f t="shared" si="74"/>
        <v>1</v>
      </c>
      <c r="S806" s="8">
        <f t="shared" si="75"/>
        <v>305.55555555555554</v>
      </c>
      <c r="T806" t="str">
        <f t="shared" si="76"/>
        <v>music</v>
      </c>
      <c r="U806" t="str">
        <f t="shared" si="77"/>
        <v>rock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14">
        <f t="shared" si="72"/>
        <v>40740.75</v>
      </c>
      <c r="K807" s="6">
        <v>1306525512</v>
      </c>
      <c r="L807" s="14">
        <f t="shared" si="73"/>
        <v>40690.614722222221</v>
      </c>
      <c r="M807" s="88">
        <f>Table1[[#This Row],[Data Ended Conversion]]-Table1[[#This Row],[Data Created Conversion]]</f>
        <v>50.135277777779265</v>
      </c>
      <c r="N807" s="6" t="b">
        <v>0</v>
      </c>
      <c r="O807" s="6">
        <v>54</v>
      </c>
      <c r="P807" s="6" t="b">
        <v>1</v>
      </c>
      <c r="Q807" s="6" t="s">
        <v>8276</v>
      </c>
      <c r="R807" s="7">
        <f t="shared" si="74"/>
        <v>1.05</v>
      </c>
      <c r="S807" s="8">
        <f t="shared" si="75"/>
        <v>58.333333333333336</v>
      </c>
      <c r="T807" t="str">
        <f t="shared" si="76"/>
        <v>music</v>
      </c>
      <c r="U807" t="str">
        <f t="shared" si="77"/>
        <v>rock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14">
        <f t="shared" si="72"/>
        <v>40793.483090277776</v>
      </c>
      <c r="K808" s="6">
        <v>1312821339</v>
      </c>
      <c r="L808" s="14">
        <f t="shared" si="73"/>
        <v>40763.483090277776</v>
      </c>
      <c r="M808" s="88">
        <f>Table1[[#This Row],[Data Ended Conversion]]-Table1[[#This Row],[Data Created Conversion]]</f>
        <v>30</v>
      </c>
      <c r="N808" s="6" t="b">
        <v>0</v>
      </c>
      <c r="O808" s="6">
        <v>71</v>
      </c>
      <c r="P808" s="6" t="b">
        <v>1</v>
      </c>
      <c r="Q808" s="6" t="s">
        <v>8276</v>
      </c>
      <c r="R808" s="7">
        <f t="shared" si="74"/>
        <v>1.0443750000000001</v>
      </c>
      <c r="S808" s="8">
        <f t="shared" si="75"/>
        <v>117.67605633802818</v>
      </c>
      <c r="T808" t="str">
        <f t="shared" si="76"/>
        <v>music</v>
      </c>
      <c r="U808" t="str">
        <f t="shared" si="77"/>
        <v>rock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14">
        <f t="shared" si="72"/>
        <v>42794.874999999993</v>
      </c>
      <c r="K809" s="6">
        <v>1485270311</v>
      </c>
      <c r="L809" s="14">
        <f t="shared" si="73"/>
        <v>42759.420266203706</v>
      </c>
      <c r="M809" s="88">
        <f>Table1[[#This Row],[Data Ended Conversion]]-Table1[[#This Row],[Data Created Conversion]]</f>
        <v>35.454733796286746</v>
      </c>
      <c r="N809" s="6" t="b">
        <v>0</v>
      </c>
      <c r="O809" s="6">
        <v>57</v>
      </c>
      <c r="P809" s="6" t="b">
        <v>1</v>
      </c>
      <c r="Q809" s="6" t="s">
        <v>8276</v>
      </c>
      <c r="R809" s="7">
        <f t="shared" si="74"/>
        <v>1.05125</v>
      </c>
      <c r="S809" s="8">
        <f t="shared" si="75"/>
        <v>73.771929824561397</v>
      </c>
      <c r="T809" t="str">
        <f t="shared" si="76"/>
        <v>music</v>
      </c>
      <c r="U809" t="str">
        <f t="shared" si="77"/>
        <v>rock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14">
        <f t="shared" si="72"/>
        <v>41994.999305555553</v>
      </c>
      <c r="K810" s="6">
        <v>1416363886</v>
      </c>
      <c r="L810" s="14">
        <f t="shared" si="73"/>
        <v>41961.892199074071</v>
      </c>
      <c r="M810" s="88">
        <f>Table1[[#This Row],[Data Ended Conversion]]-Table1[[#This Row],[Data Created Conversion]]</f>
        <v>33.107106481482333</v>
      </c>
      <c r="N810" s="6" t="b">
        <v>0</v>
      </c>
      <c r="O810" s="6">
        <v>43</v>
      </c>
      <c r="P810" s="6" t="b">
        <v>1</v>
      </c>
      <c r="Q810" s="6" t="s">
        <v>8276</v>
      </c>
      <c r="R810" s="7">
        <f t="shared" si="74"/>
        <v>1</v>
      </c>
      <c r="S810" s="8">
        <f t="shared" si="75"/>
        <v>104.65116279069767</v>
      </c>
      <c r="T810" t="str">
        <f t="shared" si="76"/>
        <v>music</v>
      </c>
      <c r="U810" t="str">
        <f t="shared" si="77"/>
        <v>rock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14">
        <f t="shared" si="72"/>
        <v>41658.625347222223</v>
      </c>
      <c r="K811" s="6">
        <v>1387569630</v>
      </c>
      <c r="L811" s="14">
        <f t="shared" si="73"/>
        <v>41628.625347222223</v>
      </c>
      <c r="M811" s="88">
        <f>Table1[[#This Row],[Data Ended Conversion]]-Table1[[#This Row],[Data Created Conversion]]</f>
        <v>30</v>
      </c>
      <c r="N811" s="6" t="b">
        <v>0</v>
      </c>
      <c r="O811" s="6">
        <v>52</v>
      </c>
      <c r="P811" s="6" t="b">
        <v>1</v>
      </c>
      <c r="Q811" s="6" t="s">
        <v>8276</v>
      </c>
      <c r="R811" s="7">
        <f t="shared" si="74"/>
        <v>1.03775</v>
      </c>
      <c r="S811" s="8">
        <f t="shared" si="75"/>
        <v>79.82692307692308</v>
      </c>
      <c r="T811" t="str">
        <f t="shared" si="76"/>
        <v>music</v>
      </c>
      <c r="U811" t="str">
        <f t="shared" si="77"/>
        <v>rock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14">
        <f t="shared" si="72"/>
        <v>41152.847939814812</v>
      </c>
      <c r="K812" s="6">
        <v>1343870462</v>
      </c>
      <c r="L812" s="14">
        <f t="shared" si="73"/>
        <v>41122.847939814812</v>
      </c>
      <c r="M812" s="88">
        <f>Table1[[#This Row],[Data Ended Conversion]]-Table1[[#This Row],[Data Created Conversion]]</f>
        <v>30</v>
      </c>
      <c r="N812" s="6" t="b">
        <v>0</v>
      </c>
      <c r="O812" s="6">
        <v>27</v>
      </c>
      <c r="P812" s="6" t="b">
        <v>1</v>
      </c>
      <c r="Q812" s="6" t="s">
        <v>8276</v>
      </c>
      <c r="R812" s="7">
        <f t="shared" si="74"/>
        <v>1.05</v>
      </c>
      <c r="S812" s="8">
        <f t="shared" si="75"/>
        <v>58.333333333333336</v>
      </c>
      <c r="T812" t="str">
        <f t="shared" si="76"/>
        <v>music</v>
      </c>
      <c r="U812" t="str">
        <f t="shared" si="77"/>
        <v>rock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14">
        <f t="shared" si="72"/>
        <v>41465.494444444441</v>
      </c>
      <c r="K813" s="6">
        <v>1371569202</v>
      </c>
      <c r="L813" s="14">
        <f t="shared" si="73"/>
        <v>41443.435208333329</v>
      </c>
      <c r="M813" s="88">
        <f>Table1[[#This Row],[Data Ended Conversion]]-Table1[[#This Row],[Data Created Conversion]]</f>
        <v>22.059236111112114</v>
      </c>
      <c r="N813" s="6" t="b">
        <v>0</v>
      </c>
      <c r="O813" s="6">
        <v>12</v>
      </c>
      <c r="P813" s="6" t="b">
        <v>1</v>
      </c>
      <c r="Q813" s="6" t="s">
        <v>8276</v>
      </c>
      <c r="R813" s="7">
        <f t="shared" si="74"/>
        <v>1.04</v>
      </c>
      <c r="S813" s="8">
        <f t="shared" si="75"/>
        <v>86.666666666666671</v>
      </c>
      <c r="T813" t="str">
        <f t="shared" si="76"/>
        <v>music</v>
      </c>
      <c r="U813" t="str">
        <f t="shared" si="77"/>
        <v>rock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14">
        <f t="shared" si="72"/>
        <v>41334.373611111107</v>
      </c>
      <c r="K814" s="6">
        <v>1357604752</v>
      </c>
      <c r="L814" s="14">
        <f t="shared" si="73"/>
        <v>41281.809629629628</v>
      </c>
      <c r="M814" s="88">
        <f>Table1[[#This Row],[Data Ended Conversion]]-Table1[[#This Row],[Data Created Conversion]]</f>
        <v>52.56398148147855</v>
      </c>
      <c r="N814" s="6" t="b">
        <v>0</v>
      </c>
      <c r="O814" s="6">
        <v>33</v>
      </c>
      <c r="P814" s="6" t="b">
        <v>1</v>
      </c>
      <c r="Q814" s="6" t="s">
        <v>8276</v>
      </c>
      <c r="R814" s="7">
        <f t="shared" si="74"/>
        <v>1.5183333333333333</v>
      </c>
      <c r="S814" s="8">
        <f t="shared" si="75"/>
        <v>27.606060606060606</v>
      </c>
      <c r="T814" t="str">
        <f t="shared" si="76"/>
        <v>music</v>
      </c>
      <c r="U814" t="str">
        <f t="shared" si="77"/>
        <v>rock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14">
        <f t="shared" si="72"/>
        <v>41110.751909722218</v>
      </c>
      <c r="K815" s="6">
        <v>1340233365</v>
      </c>
      <c r="L815" s="14">
        <f t="shared" si="73"/>
        <v>41080.751909722218</v>
      </c>
      <c r="M815" s="88">
        <f>Table1[[#This Row],[Data Ended Conversion]]-Table1[[#This Row],[Data Created Conversion]]</f>
        <v>30</v>
      </c>
      <c r="N815" s="6" t="b">
        <v>0</v>
      </c>
      <c r="O815" s="6">
        <v>96</v>
      </c>
      <c r="P815" s="6" t="b">
        <v>1</v>
      </c>
      <c r="Q815" s="6" t="s">
        <v>8276</v>
      </c>
      <c r="R815" s="7">
        <f t="shared" si="74"/>
        <v>1.59996</v>
      </c>
      <c r="S815" s="8">
        <f t="shared" si="75"/>
        <v>24.999375000000001</v>
      </c>
      <c r="T815" t="str">
        <f t="shared" si="76"/>
        <v>music</v>
      </c>
      <c r="U815" t="str">
        <f t="shared" si="77"/>
        <v>rock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14">
        <f t="shared" si="72"/>
        <v>40694.544444444444</v>
      </c>
      <c r="K816" s="6">
        <v>1305568201</v>
      </c>
      <c r="L816" s="14">
        <f t="shared" si="73"/>
        <v>40679.534733796296</v>
      </c>
      <c r="M816" s="88">
        <f>Table1[[#This Row],[Data Ended Conversion]]-Table1[[#This Row],[Data Created Conversion]]</f>
        <v>15.00971064814803</v>
      </c>
      <c r="N816" s="6" t="b">
        <v>0</v>
      </c>
      <c r="O816" s="6">
        <v>28</v>
      </c>
      <c r="P816" s="6" t="b">
        <v>1</v>
      </c>
      <c r="Q816" s="6" t="s">
        <v>8276</v>
      </c>
      <c r="R816" s="7">
        <f t="shared" si="74"/>
        <v>1.2729999999999999</v>
      </c>
      <c r="S816" s="8">
        <f t="shared" si="75"/>
        <v>45.464285714285715</v>
      </c>
      <c r="T816" t="str">
        <f t="shared" si="76"/>
        <v>music</v>
      </c>
      <c r="U816" t="str">
        <f t="shared" si="77"/>
        <v>rock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14">
        <f t="shared" si="72"/>
        <v>41944.70952546296</v>
      </c>
      <c r="K817" s="6">
        <v>1412287303</v>
      </c>
      <c r="L817" s="14">
        <f t="shared" si="73"/>
        <v>41914.70952546296</v>
      </c>
      <c r="M817" s="88">
        <f>Table1[[#This Row],[Data Ended Conversion]]-Table1[[#This Row],[Data Created Conversion]]</f>
        <v>30</v>
      </c>
      <c r="N817" s="6" t="b">
        <v>0</v>
      </c>
      <c r="O817" s="6">
        <v>43</v>
      </c>
      <c r="P817" s="6" t="b">
        <v>1</v>
      </c>
      <c r="Q817" s="6" t="s">
        <v>8276</v>
      </c>
      <c r="R817" s="7">
        <f t="shared" si="74"/>
        <v>1.07</v>
      </c>
      <c r="S817" s="8">
        <f t="shared" si="75"/>
        <v>99.534883720930239</v>
      </c>
      <c r="T817" t="str">
        <f t="shared" si="76"/>
        <v>music</v>
      </c>
      <c r="U817" t="str">
        <f t="shared" si="77"/>
        <v>rock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14">
        <f t="shared" si="72"/>
        <v>41373.0625</v>
      </c>
      <c r="K818" s="6">
        <v>1362776043</v>
      </c>
      <c r="L818" s="14">
        <f t="shared" si="73"/>
        <v>41341.662534722222</v>
      </c>
      <c r="M818" s="88">
        <f>Table1[[#This Row],[Data Ended Conversion]]-Table1[[#This Row],[Data Created Conversion]]</f>
        <v>31.399965277778392</v>
      </c>
      <c r="N818" s="6" t="b">
        <v>0</v>
      </c>
      <c r="O818" s="6">
        <v>205</v>
      </c>
      <c r="P818" s="6" t="b">
        <v>1</v>
      </c>
      <c r="Q818" s="6" t="s">
        <v>8276</v>
      </c>
      <c r="R818" s="7">
        <f t="shared" si="74"/>
        <v>1.1512214285714286</v>
      </c>
      <c r="S818" s="8">
        <f t="shared" si="75"/>
        <v>39.31</v>
      </c>
      <c r="T818" t="str">
        <f t="shared" si="76"/>
        <v>music</v>
      </c>
      <c r="U818" t="str">
        <f t="shared" si="77"/>
        <v>rock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14">
        <f t="shared" si="72"/>
        <v>40978.999305555553</v>
      </c>
      <c r="K819" s="6">
        <v>1326810211</v>
      </c>
      <c r="L819" s="14">
        <f t="shared" si="73"/>
        <v>40925.391331018516</v>
      </c>
      <c r="M819" s="88">
        <f>Table1[[#This Row],[Data Ended Conversion]]-Table1[[#This Row],[Data Created Conversion]]</f>
        <v>53.60797453703708</v>
      </c>
      <c r="N819" s="6" t="b">
        <v>0</v>
      </c>
      <c r="O819" s="6">
        <v>23</v>
      </c>
      <c r="P819" s="6" t="b">
        <v>1</v>
      </c>
      <c r="Q819" s="6" t="s">
        <v>8276</v>
      </c>
      <c r="R819" s="7">
        <f t="shared" si="74"/>
        <v>1.3711066666666665</v>
      </c>
      <c r="S819" s="8">
        <f t="shared" si="75"/>
        <v>89.419999999999987</v>
      </c>
      <c r="T819" t="str">
        <f t="shared" si="76"/>
        <v>music</v>
      </c>
      <c r="U819" t="str">
        <f t="shared" si="77"/>
        <v>rock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14">
        <f t="shared" si="72"/>
        <v>41128.500694444439</v>
      </c>
      <c r="K820" s="6">
        <v>1343682681</v>
      </c>
      <c r="L820" s="14">
        <f t="shared" si="73"/>
        <v>41120.67454861111</v>
      </c>
      <c r="M820" s="88">
        <f>Table1[[#This Row],[Data Ended Conversion]]-Table1[[#This Row],[Data Created Conversion]]</f>
        <v>7.8261458333290648</v>
      </c>
      <c r="N820" s="6" t="b">
        <v>0</v>
      </c>
      <c r="O820" s="6">
        <v>19</v>
      </c>
      <c r="P820" s="6" t="b">
        <v>1</v>
      </c>
      <c r="Q820" s="6" t="s">
        <v>8276</v>
      </c>
      <c r="R820" s="7">
        <f t="shared" si="74"/>
        <v>1.5571428571428572</v>
      </c>
      <c r="S820" s="8">
        <f t="shared" si="75"/>
        <v>28.684210526315791</v>
      </c>
      <c r="T820" t="str">
        <f t="shared" si="76"/>
        <v>music</v>
      </c>
      <c r="U820" t="str">
        <f t="shared" si="77"/>
        <v>rock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14">
        <f t="shared" si="72"/>
        <v>41628.988888888889</v>
      </c>
      <c r="K821" s="6">
        <v>1386806254</v>
      </c>
      <c r="L821" s="14">
        <f t="shared" si="73"/>
        <v>41619.789976851847</v>
      </c>
      <c r="M821" s="88">
        <f>Table1[[#This Row],[Data Ended Conversion]]-Table1[[#This Row],[Data Created Conversion]]</f>
        <v>9.1989120370417368</v>
      </c>
      <c r="N821" s="6" t="b">
        <v>0</v>
      </c>
      <c r="O821" s="6">
        <v>14</v>
      </c>
      <c r="P821" s="6" t="b">
        <v>1</v>
      </c>
      <c r="Q821" s="6" t="s">
        <v>8276</v>
      </c>
      <c r="R821" s="7">
        <f t="shared" si="74"/>
        <v>1.0874999999999999</v>
      </c>
      <c r="S821" s="8">
        <f t="shared" si="75"/>
        <v>31.071428571428573</v>
      </c>
      <c r="T821" t="str">
        <f t="shared" si="76"/>
        <v>music</v>
      </c>
      <c r="U821" t="str">
        <f t="shared" si="77"/>
        <v>rock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14">
        <f t="shared" si="72"/>
        <v>41799</v>
      </c>
      <c r="K822" s="6">
        <v>1399666342</v>
      </c>
      <c r="L822" s="14">
        <f t="shared" si="73"/>
        <v>41768.633587962962</v>
      </c>
      <c r="M822" s="88">
        <f>Table1[[#This Row],[Data Ended Conversion]]-Table1[[#This Row],[Data Created Conversion]]</f>
        <v>30.366412037037662</v>
      </c>
      <c r="N822" s="6" t="b">
        <v>0</v>
      </c>
      <c r="O822" s="6">
        <v>38</v>
      </c>
      <c r="P822" s="6" t="b">
        <v>1</v>
      </c>
      <c r="Q822" s="6" t="s">
        <v>8276</v>
      </c>
      <c r="R822" s="7">
        <f t="shared" si="74"/>
        <v>1.3405</v>
      </c>
      <c r="S822" s="8">
        <f t="shared" si="75"/>
        <v>70.55263157894737</v>
      </c>
      <c r="T822" t="str">
        <f t="shared" si="76"/>
        <v>music</v>
      </c>
      <c r="U822" t="str">
        <f t="shared" si="77"/>
        <v>rock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14">
        <f t="shared" si="72"/>
        <v>42127.959027777775</v>
      </c>
      <c r="K823" s="6">
        <v>1427753265</v>
      </c>
      <c r="L823" s="14">
        <f t="shared" si="73"/>
        <v>42093.71371527778</v>
      </c>
      <c r="M823" s="88">
        <f>Table1[[#This Row],[Data Ended Conversion]]-Table1[[#This Row],[Data Created Conversion]]</f>
        <v>34.245312499995634</v>
      </c>
      <c r="N823" s="6" t="b">
        <v>0</v>
      </c>
      <c r="O823" s="6">
        <v>78</v>
      </c>
      <c r="P823" s="6" t="b">
        <v>1</v>
      </c>
      <c r="Q823" s="6" t="s">
        <v>8276</v>
      </c>
      <c r="R823" s="7">
        <f t="shared" si="74"/>
        <v>1</v>
      </c>
      <c r="S823" s="8">
        <f t="shared" si="75"/>
        <v>224.12820512820514</v>
      </c>
      <c r="T823" t="str">
        <f t="shared" si="76"/>
        <v>music</v>
      </c>
      <c r="U823" t="str">
        <f t="shared" si="77"/>
        <v>rock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14">
        <f t="shared" si="72"/>
        <v>41187.739004629628</v>
      </c>
      <c r="K824" s="6">
        <v>1346885050</v>
      </c>
      <c r="L824" s="14">
        <f t="shared" si="73"/>
        <v>41157.739004629628</v>
      </c>
      <c r="M824" s="88">
        <f>Table1[[#This Row],[Data Ended Conversion]]-Table1[[#This Row],[Data Created Conversion]]</f>
        <v>30</v>
      </c>
      <c r="N824" s="6" t="b">
        <v>0</v>
      </c>
      <c r="O824" s="6">
        <v>69</v>
      </c>
      <c r="P824" s="6" t="b">
        <v>1</v>
      </c>
      <c r="Q824" s="6" t="s">
        <v>8276</v>
      </c>
      <c r="R824" s="7">
        <f t="shared" si="74"/>
        <v>1.1916666666666667</v>
      </c>
      <c r="S824" s="8">
        <f t="shared" si="75"/>
        <v>51.811594202898547</v>
      </c>
      <c r="T824" t="str">
        <f t="shared" si="76"/>
        <v>music</v>
      </c>
      <c r="U824" t="str">
        <f t="shared" si="77"/>
        <v>rock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14">
        <f t="shared" si="72"/>
        <v>42085.722824074073</v>
      </c>
      <c r="K825" s="6">
        <v>1424474452</v>
      </c>
      <c r="L825" s="14">
        <f t="shared" si="73"/>
        <v>42055.764490740738</v>
      </c>
      <c r="M825" s="88">
        <f>Table1[[#This Row],[Data Ended Conversion]]-Table1[[#This Row],[Data Created Conversion]]</f>
        <v>29.958333333335759</v>
      </c>
      <c r="N825" s="6" t="b">
        <v>0</v>
      </c>
      <c r="O825" s="6">
        <v>33</v>
      </c>
      <c r="P825" s="6" t="b">
        <v>1</v>
      </c>
      <c r="Q825" s="6" t="s">
        <v>8276</v>
      </c>
      <c r="R825" s="7">
        <f t="shared" si="74"/>
        <v>1.7949999999999999</v>
      </c>
      <c r="S825" s="8">
        <f t="shared" si="75"/>
        <v>43.515151515151516</v>
      </c>
      <c r="T825" t="str">
        <f t="shared" si="76"/>
        <v>music</v>
      </c>
      <c r="U825" t="str">
        <f t="shared" si="77"/>
        <v>rock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14">
        <f t="shared" si="72"/>
        <v>40286.082638888889</v>
      </c>
      <c r="K826" s="6">
        <v>1268459318</v>
      </c>
      <c r="L826" s="14">
        <f t="shared" si="73"/>
        <v>40250.033773148149</v>
      </c>
      <c r="M826" s="88">
        <f>Table1[[#This Row],[Data Ended Conversion]]-Table1[[#This Row],[Data Created Conversion]]</f>
        <v>36.048865740740439</v>
      </c>
      <c r="N826" s="6" t="b">
        <v>0</v>
      </c>
      <c r="O826" s="6">
        <v>54</v>
      </c>
      <c r="P826" s="6" t="b">
        <v>1</v>
      </c>
      <c r="Q826" s="6" t="s">
        <v>8276</v>
      </c>
      <c r="R826" s="7">
        <f t="shared" si="74"/>
        <v>1.3438124999999999</v>
      </c>
      <c r="S826" s="8">
        <f t="shared" si="75"/>
        <v>39.816666666666663</v>
      </c>
      <c r="T826" t="str">
        <f t="shared" si="76"/>
        <v>music</v>
      </c>
      <c r="U826" t="str">
        <f t="shared" si="77"/>
        <v>rock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14">
        <f t="shared" si="72"/>
        <v>41211.098194444443</v>
      </c>
      <c r="K827" s="6">
        <v>1349335284</v>
      </c>
      <c r="L827" s="14">
        <f t="shared" si="73"/>
        <v>41186.098194444443</v>
      </c>
      <c r="M827" s="88">
        <f>Table1[[#This Row],[Data Ended Conversion]]-Table1[[#This Row],[Data Created Conversion]]</f>
        <v>25</v>
      </c>
      <c r="N827" s="6" t="b">
        <v>0</v>
      </c>
      <c r="O827" s="6">
        <v>99</v>
      </c>
      <c r="P827" s="6" t="b">
        <v>1</v>
      </c>
      <c r="Q827" s="6" t="s">
        <v>8276</v>
      </c>
      <c r="R827" s="7">
        <f t="shared" si="74"/>
        <v>1.0043200000000001</v>
      </c>
      <c r="S827" s="8">
        <f t="shared" si="75"/>
        <v>126.8080808080808</v>
      </c>
      <c r="T827" t="str">
        <f t="shared" si="76"/>
        <v>music</v>
      </c>
      <c r="U827" t="str">
        <f t="shared" si="77"/>
        <v>rock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14">
        <f t="shared" si="72"/>
        <v>40993.788541666661</v>
      </c>
      <c r="K828" s="6">
        <v>1330908930</v>
      </c>
      <c r="L828" s="14">
        <f t="shared" si="73"/>
        <v>40972.830208333333</v>
      </c>
      <c r="M828" s="88">
        <f>Table1[[#This Row],[Data Ended Conversion]]-Table1[[#This Row],[Data Created Conversion]]</f>
        <v>20.958333333328483</v>
      </c>
      <c r="N828" s="6" t="b">
        <v>0</v>
      </c>
      <c r="O828" s="6">
        <v>49</v>
      </c>
      <c r="P828" s="6" t="b">
        <v>1</v>
      </c>
      <c r="Q828" s="6" t="s">
        <v>8276</v>
      </c>
      <c r="R828" s="7">
        <f t="shared" si="74"/>
        <v>1.0145454545454546</v>
      </c>
      <c r="S828" s="8">
        <f t="shared" si="75"/>
        <v>113.87755102040816</v>
      </c>
      <c r="T828" t="str">
        <f t="shared" si="76"/>
        <v>music</v>
      </c>
      <c r="U828" t="str">
        <f t="shared" si="77"/>
        <v>rock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14">
        <f t="shared" si="72"/>
        <v>40953.617361111108</v>
      </c>
      <c r="K829" s="6">
        <v>1326972107</v>
      </c>
      <c r="L829" s="14">
        <f t="shared" si="73"/>
        <v>40927.265127314815</v>
      </c>
      <c r="M829" s="88">
        <f>Table1[[#This Row],[Data Ended Conversion]]-Table1[[#This Row],[Data Created Conversion]]</f>
        <v>26.352233796293149</v>
      </c>
      <c r="N829" s="6" t="b">
        <v>0</v>
      </c>
      <c r="O829" s="6">
        <v>11</v>
      </c>
      <c r="P829" s="6" t="b">
        <v>1</v>
      </c>
      <c r="Q829" s="6" t="s">
        <v>8276</v>
      </c>
      <c r="R829" s="7">
        <f t="shared" si="74"/>
        <v>1.0333333333333334</v>
      </c>
      <c r="S829" s="8">
        <f t="shared" si="75"/>
        <v>28.181818181818183</v>
      </c>
      <c r="T829" t="str">
        <f t="shared" si="76"/>
        <v>music</v>
      </c>
      <c r="U829" t="str">
        <f t="shared" si="77"/>
        <v>rock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14">
        <f t="shared" si="72"/>
        <v>41085.474999999999</v>
      </c>
      <c r="K830" s="6">
        <v>1339549982</v>
      </c>
      <c r="L830" s="14">
        <f t="shared" si="73"/>
        <v>41072.84238425926</v>
      </c>
      <c r="M830" s="88">
        <f>Table1[[#This Row],[Data Ended Conversion]]-Table1[[#This Row],[Data Created Conversion]]</f>
        <v>12.632615740738402</v>
      </c>
      <c r="N830" s="6" t="b">
        <v>0</v>
      </c>
      <c r="O830" s="6">
        <v>38</v>
      </c>
      <c r="P830" s="6" t="b">
        <v>1</v>
      </c>
      <c r="Q830" s="6" t="s">
        <v>8276</v>
      </c>
      <c r="R830" s="7">
        <f t="shared" si="74"/>
        <v>1.07</v>
      </c>
      <c r="S830" s="8">
        <f t="shared" si="75"/>
        <v>36.60526315789474</v>
      </c>
      <c r="T830" t="str">
        <f t="shared" si="76"/>
        <v>music</v>
      </c>
      <c r="U830" t="str">
        <f t="shared" si="77"/>
        <v>rock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14">
        <f t="shared" si="72"/>
        <v>42564.593055555553</v>
      </c>
      <c r="K831" s="6">
        <v>1463253240</v>
      </c>
      <c r="L831" s="14">
        <f t="shared" si="73"/>
        <v>42504.593055555553</v>
      </c>
      <c r="M831" s="88">
        <f>Table1[[#This Row],[Data Ended Conversion]]-Table1[[#This Row],[Data Created Conversion]]</f>
        <v>60</v>
      </c>
      <c r="N831" s="6" t="b">
        <v>0</v>
      </c>
      <c r="O831" s="6">
        <v>16</v>
      </c>
      <c r="P831" s="6" t="b">
        <v>1</v>
      </c>
      <c r="Q831" s="6" t="s">
        <v>8276</v>
      </c>
      <c r="R831" s="7">
        <f t="shared" si="74"/>
        <v>1.04</v>
      </c>
      <c r="S831" s="8">
        <f t="shared" si="75"/>
        <v>32.5</v>
      </c>
      <c r="T831" t="str">
        <f t="shared" si="76"/>
        <v>music</v>
      </c>
      <c r="U831" t="str">
        <f t="shared" si="77"/>
        <v>rock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14">
        <f t="shared" si="72"/>
        <v>41355.27575231481</v>
      </c>
      <c r="K832" s="6">
        <v>1361363825</v>
      </c>
      <c r="L832" s="14">
        <f t="shared" si="73"/>
        <v>41325.317418981482</v>
      </c>
      <c r="M832" s="88">
        <f>Table1[[#This Row],[Data Ended Conversion]]-Table1[[#This Row],[Data Created Conversion]]</f>
        <v>29.958333333328483</v>
      </c>
      <c r="N832" s="6" t="b">
        <v>0</v>
      </c>
      <c r="O832" s="6">
        <v>32</v>
      </c>
      <c r="P832" s="6" t="b">
        <v>1</v>
      </c>
      <c r="Q832" s="6" t="s">
        <v>8276</v>
      </c>
      <c r="R832" s="7">
        <f t="shared" si="74"/>
        <v>1.0783333333333334</v>
      </c>
      <c r="S832" s="8">
        <f t="shared" si="75"/>
        <v>60.65625</v>
      </c>
      <c r="T832" t="str">
        <f t="shared" si="76"/>
        <v>music</v>
      </c>
      <c r="U832" t="str">
        <f t="shared" si="77"/>
        <v>rock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14">
        <f t="shared" si="72"/>
        <v>41026.438587962963</v>
      </c>
      <c r="K833" s="6">
        <v>1332948694</v>
      </c>
      <c r="L833" s="14">
        <f t="shared" si="73"/>
        <v>40996.438587962963</v>
      </c>
      <c r="M833" s="88">
        <f>Table1[[#This Row],[Data Ended Conversion]]-Table1[[#This Row],[Data Created Conversion]]</f>
        <v>30</v>
      </c>
      <c r="N833" s="6" t="b">
        <v>0</v>
      </c>
      <c r="O833" s="6">
        <v>20</v>
      </c>
      <c r="P833" s="6" t="b">
        <v>1</v>
      </c>
      <c r="Q833" s="6" t="s">
        <v>8276</v>
      </c>
      <c r="R833" s="7">
        <f t="shared" si="74"/>
        <v>2.3333333333333335</v>
      </c>
      <c r="S833" s="8">
        <f t="shared" si="75"/>
        <v>175</v>
      </c>
      <c r="T833" t="str">
        <f t="shared" si="76"/>
        <v>music</v>
      </c>
      <c r="U833" t="str">
        <f t="shared" si="77"/>
        <v>rock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14">
        <f t="shared" ref="J834:J897" si="78">(((I834/60)/60)/24)+DATE(1970,1,1)+(-5/24)</f>
        <v>40929.134027777778</v>
      </c>
      <c r="K834" s="6">
        <v>1321978335</v>
      </c>
      <c r="L834" s="14">
        <f t="shared" ref="L834:L897" si="79">(((K834/60)/60)/24)+DATE(1970,1,1)+(-5/24)</f>
        <v>40869.466840277775</v>
      </c>
      <c r="M834" s="88">
        <f>Table1[[#This Row],[Data Ended Conversion]]-Table1[[#This Row],[Data Created Conversion]]</f>
        <v>59.66718750000291</v>
      </c>
      <c r="N834" s="6" t="b">
        <v>0</v>
      </c>
      <c r="O834" s="6">
        <v>154</v>
      </c>
      <c r="P834" s="6" t="b">
        <v>1</v>
      </c>
      <c r="Q834" s="6" t="s">
        <v>8276</v>
      </c>
      <c r="R834" s="7">
        <f t="shared" si="74"/>
        <v>1.0060706666666666</v>
      </c>
      <c r="S834" s="8">
        <f t="shared" si="75"/>
        <v>97.993896103896105</v>
      </c>
      <c r="T834" t="str">
        <f t="shared" si="76"/>
        <v>music</v>
      </c>
      <c r="U834" t="str">
        <f t="shared" si="77"/>
        <v>rock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14">
        <f t="shared" si="78"/>
        <v>41748.669849537036</v>
      </c>
      <c r="K835" s="6">
        <v>1395349475</v>
      </c>
      <c r="L835" s="14">
        <f t="shared" si="79"/>
        <v>41718.669849537036</v>
      </c>
      <c r="M835" s="88">
        <f>Table1[[#This Row],[Data Ended Conversion]]-Table1[[#This Row],[Data Created Conversion]]</f>
        <v>30</v>
      </c>
      <c r="N835" s="6" t="b">
        <v>0</v>
      </c>
      <c r="O835" s="6">
        <v>41</v>
      </c>
      <c r="P835" s="6" t="b">
        <v>1</v>
      </c>
      <c r="Q835" s="6" t="s">
        <v>8276</v>
      </c>
      <c r="R835" s="7">
        <f t="shared" ref="R835:R898" si="80">IFERROR(E835/D835,"-")</f>
        <v>1.0166666666666666</v>
      </c>
      <c r="S835" s="8">
        <f t="shared" ref="S835:S898" si="81">IFERROR(E835/O835,"-")</f>
        <v>148.78048780487805</v>
      </c>
      <c r="T835" t="str">
        <f t="shared" ref="T835:T898" si="82">LEFT(Q835,FIND("/",Q835)-1)</f>
        <v>music</v>
      </c>
      <c r="U835" t="str">
        <f t="shared" ref="U835:U898" si="83">RIGHT(Q835,LEN(Q835)-FIND("/",Q835))</f>
        <v>rock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14">
        <f t="shared" si="78"/>
        <v>41455.957638888889</v>
      </c>
      <c r="K836" s="6">
        <v>1369770292</v>
      </c>
      <c r="L836" s="14">
        <f t="shared" si="79"/>
        <v>41422.614490740736</v>
      </c>
      <c r="M836" s="88">
        <f>Table1[[#This Row],[Data Ended Conversion]]-Table1[[#This Row],[Data Created Conversion]]</f>
        <v>33.343148148152977</v>
      </c>
      <c r="N836" s="6" t="b">
        <v>0</v>
      </c>
      <c r="O836" s="6">
        <v>75</v>
      </c>
      <c r="P836" s="6" t="b">
        <v>1</v>
      </c>
      <c r="Q836" s="6" t="s">
        <v>8276</v>
      </c>
      <c r="R836" s="7">
        <f t="shared" si="80"/>
        <v>1.3101818181818181</v>
      </c>
      <c r="S836" s="8">
        <f t="shared" si="81"/>
        <v>96.08</v>
      </c>
      <c r="T836" t="str">
        <f t="shared" si="82"/>
        <v>music</v>
      </c>
      <c r="U836" t="str">
        <f t="shared" si="83"/>
        <v>rock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14">
        <f t="shared" si="78"/>
        <v>41047.916666666664</v>
      </c>
      <c r="K837" s="6">
        <v>1333709958</v>
      </c>
      <c r="L837" s="14">
        <f t="shared" si="79"/>
        <v>41005.249513888884</v>
      </c>
      <c r="M837" s="88">
        <f>Table1[[#This Row],[Data Ended Conversion]]-Table1[[#This Row],[Data Created Conversion]]</f>
        <v>42.667152777779847</v>
      </c>
      <c r="N837" s="6" t="b">
        <v>0</v>
      </c>
      <c r="O837" s="6">
        <v>40</v>
      </c>
      <c r="P837" s="6" t="b">
        <v>1</v>
      </c>
      <c r="Q837" s="6" t="s">
        <v>8276</v>
      </c>
      <c r="R837" s="7">
        <f t="shared" si="80"/>
        <v>1.1725000000000001</v>
      </c>
      <c r="S837" s="8">
        <f t="shared" si="81"/>
        <v>58.625</v>
      </c>
      <c r="T837" t="str">
        <f t="shared" si="82"/>
        <v>music</v>
      </c>
      <c r="U837" t="str">
        <f t="shared" si="83"/>
        <v>rock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14">
        <f t="shared" si="78"/>
        <v>41553.848587962959</v>
      </c>
      <c r="K838" s="6">
        <v>1378516918</v>
      </c>
      <c r="L838" s="14">
        <f t="shared" si="79"/>
        <v>41523.848587962959</v>
      </c>
      <c r="M838" s="88">
        <f>Table1[[#This Row],[Data Ended Conversion]]-Table1[[#This Row],[Data Created Conversion]]</f>
        <v>30</v>
      </c>
      <c r="N838" s="6" t="b">
        <v>0</v>
      </c>
      <c r="O838" s="6">
        <v>46</v>
      </c>
      <c r="P838" s="6" t="b">
        <v>1</v>
      </c>
      <c r="Q838" s="6" t="s">
        <v>8276</v>
      </c>
      <c r="R838" s="7">
        <f t="shared" si="80"/>
        <v>1.009304</v>
      </c>
      <c r="S838" s="8">
        <f t="shared" si="81"/>
        <v>109.70695652173914</v>
      </c>
      <c r="T838" t="str">
        <f t="shared" si="82"/>
        <v>music</v>
      </c>
      <c r="U838" t="str">
        <f t="shared" si="83"/>
        <v>rock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14">
        <f t="shared" si="78"/>
        <v>41760.79006944444</v>
      </c>
      <c r="K839" s="6">
        <v>1396396662</v>
      </c>
      <c r="L839" s="14">
        <f t="shared" si="79"/>
        <v>41730.79006944444</v>
      </c>
      <c r="M839" s="88">
        <f>Table1[[#This Row],[Data Ended Conversion]]-Table1[[#This Row],[Data Created Conversion]]</f>
        <v>30</v>
      </c>
      <c r="N839" s="6" t="b">
        <v>0</v>
      </c>
      <c r="O839" s="6">
        <v>62</v>
      </c>
      <c r="P839" s="6" t="b">
        <v>1</v>
      </c>
      <c r="Q839" s="6" t="s">
        <v>8276</v>
      </c>
      <c r="R839" s="7">
        <f t="shared" si="80"/>
        <v>1.218</v>
      </c>
      <c r="S839" s="8">
        <f t="shared" si="81"/>
        <v>49.112903225806448</v>
      </c>
      <c r="T839" t="str">
        <f t="shared" si="82"/>
        <v>music</v>
      </c>
      <c r="U839" t="str">
        <f t="shared" si="83"/>
        <v>rock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14">
        <f t="shared" si="78"/>
        <v>40925.689641203702</v>
      </c>
      <c r="K840" s="6">
        <v>1324243985</v>
      </c>
      <c r="L840" s="14">
        <f t="shared" si="79"/>
        <v>40895.689641203702</v>
      </c>
      <c r="M840" s="88">
        <f>Table1[[#This Row],[Data Ended Conversion]]-Table1[[#This Row],[Data Created Conversion]]</f>
        <v>30</v>
      </c>
      <c r="N840" s="6" t="b">
        <v>0</v>
      </c>
      <c r="O840" s="6">
        <v>61</v>
      </c>
      <c r="P840" s="6" t="b">
        <v>1</v>
      </c>
      <c r="Q840" s="6" t="s">
        <v>8276</v>
      </c>
      <c r="R840" s="7">
        <f t="shared" si="80"/>
        <v>1.454</v>
      </c>
      <c r="S840" s="8">
        <f t="shared" si="81"/>
        <v>47.672131147540981</v>
      </c>
      <c r="T840" t="str">
        <f t="shared" si="82"/>
        <v>music</v>
      </c>
      <c r="U840" t="str">
        <f t="shared" si="83"/>
        <v>rock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14">
        <f t="shared" si="78"/>
        <v>41174.555046296293</v>
      </c>
      <c r="K841" s="6">
        <v>1345745956</v>
      </c>
      <c r="L841" s="14">
        <f t="shared" si="79"/>
        <v>41144.555046296293</v>
      </c>
      <c r="M841" s="88">
        <f>Table1[[#This Row],[Data Ended Conversion]]-Table1[[#This Row],[Data Created Conversion]]</f>
        <v>30</v>
      </c>
      <c r="N841" s="6" t="b">
        <v>0</v>
      </c>
      <c r="O841" s="6">
        <v>96</v>
      </c>
      <c r="P841" s="6" t="b">
        <v>1</v>
      </c>
      <c r="Q841" s="6" t="s">
        <v>8276</v>
      </c>
      <c r="R841" s="7">
        <f t="shared" si="80"/>
        <v>1.166166</v>
      </c>
      <c r="S841" s="8">
        <f t="shared" si="81"/>
        <v>60.737812499999997</v>
      </c>
      <c r="T841" t="str">
        <f t="shared" si="82"/>
        <v>music</v>
      </c>
      <c r="U841" t="str">
        <f t="shared" si="83"/>
        <v>rock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14">
        <f t="shared" si="78"/>
        <v>42637.018368055556</v>
      </c>
      <c r="K842" s="6">
        <v>1472102787</v>
      </c>
      <c r="L842" s="14">
        <f t="shared" si="79"/>
        <v>42607.018368055556</v>
      </c>
      <c r="M842" s="88">
        <f>Table1[[#This Row],[Data Ended Conversion]]-Table1[[#This Row],[Data Created Conversion]]</f>
        <v>30</v>
      </c>
      <c r="N842" s="6" t="b">
        <v>0</v>
      </c>
      <c r="O842" s="6">
        <v>190</v>
      </c>
      <c r="P842" s="6" t="b">
        <v>1</v>
      </c>
      <c r="Q842" s="6" t="s">
        <v>8277</v>
      </c>
      <c r="R842" s="7">
        <f t="shared" si="80"/>
        <v>1.2041660000000001</v>
      </c>
      <c r="S842" s="8">
        <f t="shared" si="81"/>
        <v>63.37715789473684</v>
      </c>
      <c r="T842" t="str">
        <f t="shared" si="82"/>
        <v>music</v>
      </c>
      <c r="U842" t="str">
        <f t="shared" si="83"/>
        <v>metal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14">
        <f t="shared" si="78"/>
        <v>41953.672025462954</v>
      </c>
      <c r="K843" s="6">
        <v>1413058063</v>
      </c>
      <c r="L843" s="14">
        <f t="shared" si="79"/>
        <v>41923.63035879629</v>
      </c>
      <c r="M843" s="88">
        <f>Table1[[#This Row],[Data Ended Conversion]]-Table1[[#This Row],[Data Created Conversion]]</f>
        <v>30.041666666664241</v>
      </c>
      <c r="N843" s="6" t="b">
        <v>1</v>
      </c>
      <c r="O843" s="6">
        <v>94</v>
      </c>
      <c r="P843" s="6" t="b">
        <v>1</v>
      </c>
      <c r="Q843" s="6" t="s">
        <v>8277</v>
      </c>
      <c r="R843" s="7">
        <f t="shared" si="80"/>
        <v>1.0132000000000001</v>
      </c>
      <c r="S843" s="8">
        <f t="shared" si="81"/>
        <v>53.893617021276597</v>
      </c>
      <c r="T843" t="str">
        <f t="shared" si="82"/>
        <v>music</v>
      </c>
      <c r="U843" t="str">
        <f t="shared" si="83"/>
        <v>metal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14">
        <f t="shared" si="78"/>
        <v>41560.957638888889</v>
      </c>
      <c r="K844" s="6">
        <v>1378735983</v>
      </c>
      <c r="L844" s="14">
        <f t="shared" si="79"/>
        <v>41526.384062500001</v>
      </c>
      <c r="M844" s="88">
        <f>Table1[[#This Row],[Data Ended Conversion]]-Table1[[#This Row],[Data Created Conversion]]</f>
        <v>34.573576388887886</v>
      </c>
      <c r="N844" s="6" t="b">
        <v>1</v>
      </c>
      <c r="O844" s="6">
        <v>39</v>
      </c>
      <c r="P844" s="6" t="b">
        <v>1</v>
      </c>
      <c r="Q844" s="6" t="s">
        <v>8277</v>
      </c>
      <c r="R844" s="7">
        <f t="shared" si="80"/>
        <v>1.0431999999999999</v>
      </c>
      <c r="S844" s="8">
        <f t="shared" si="81"/>
        <v>66.871794871794876</v>
      </c>
      <c r="T844" t="str">
        <f t="shared" si="82"/>
        <v>music</v>
      </c>
      <c r="U844" t="str">
        <f t="shared" si="83"/>
        <v>metal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14">
        <f t="shared" si="78"/>
        <v>42712.124999999993</v>
      </c>
      <c r="K845" s="6">
        <v>1479708680</v>
      </c>
      <c r="L845" s="14">
        <f t="shared" si="79"/>
        <v>42695.049537037034</v>
      </c>
      <c r="M845" s="88">
        <f>Table1[[#This Row],[Data Ended Conversion]]-Table1[[#This Row],[Data Created Conversion]]</f>
        <v>17.075462962959136</v>
      </c>
      <c r="N845" s="6" t="b">
        <v>0</v>
      </c>
      <c r="O845" s="6">
        <v>127</v>
      </c>
      <c r="P845" s="6" t="b">
        <v>1</v>
      </c>
      <c r="Q845" s="6" t="s">
        <v>8277</v>
      </c>
      <c r="R845" s="7">
        <f t="shared" si="80"/>
        <v>2.6713333333333331</v>
      </c>
      <c r="S845" s="8">
        <f t="shared" si="81"/>
        <v>63.102362204724407</v>
      </c>
      <c r="T845" t="str">
        <f t="shared" si="82"/>
        <v>music</v>
      </c>
      <c r="U845" t="str">
        <f t="shared" si="83"/>
        <v>metal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14">
        <f t="shared" si="78"/>
        <v>41943.999305555553</v>
      </c>
      <c r="K846" s="6">
        <v>1411489552</v>
      </c>
      <c r="L846" s="14">
        <f t="shared" si="79"/>
        <v>41905.476296296292</v>
      </c>
      <c r="M846" s="88">
        <f>Table1[[#This Row],[Data Ended Conversion]]-Table1[[#This Row],[Data Created Conversion]]</f>
        <v>38.523009259261016</v>
      </c>
      <c r="N846" s="6" t="b">
        <v>1</v>
      </c>
      <c r="O846" s="6">
        <v>159</v>
      </c>
      <c r="P846" s="6" t="b">
        <v>1</v>
      </c>
      <c r="Q846" s="6" t="s">
        <v>8277</v>
      </c>
      <c r="R846" s="7">
        <f t="shared" si="80"/>
        <v>1.9413333333333334</v>
      </c>
      <c r="S846" s="8">
        <f t="shared" si="81"/>
        <v>36.628930817610062</v>
      </c>
      <c r="T846" t="str">
        <f t="shared" si="82"/>
        <v>music</v>
      </c>
      <c r="U846" t="str">
        <f t="shared" si="83"/>
        <v>metal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14">
        <f t="shared" si="78"/>
        <v>42617.957638888889</v>
      </c>
      <c r="K847" s="6">
        <v>1469595396</v>
      </c>
      <c r="L847" s="14">
        <f t="shared" si="79"/>
        <v>42577.997638888883</v>
      </c>
      <c r="M847" s="88">
        <f>Table1[[#This Row],[Data Ended Conversion]]-Table1[[#This Row],[Data Created Conversion]]</f>
        <v>39.960000000006403</v>
      </c>
      <c r="N847" s="6" t="b">
        <v>0</v>
      </c>
      <c r="O847" s="6">
        <v>177</v>
      </c>
      <c r="P847" s="6" t="b">
        <v>1</v>
      </c>
      <c r="Q847" s="6" t="s">
        <v>8277</v>
      </c>
      <c r="R847" s="7">
        <f t="shared" si="80"/>
        <v>1.203802</v>
      </c>
      <c r="S847" s="8">
        <f t="shared" si="81"/>
        <v>34.005706214689269</v>
      </c>
      <c r="T847" t="str">
        <f t="shared" si="82"/>
        <v>music</v>
      </c>
      <c r="U847" t="str">
        <f t="shared" si="83"/>
        <v>metal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14">
        <f t="shared" si="78"/>
        <v>41708.375</v>
      </c>
      <c r="K848" s="6">
        <v>1393233855</v>
      </c>
      <c r="L848" s="14">
        <f t="shared" si="79"/>
        <v>41694.183506944442</v>
      </c>
      <c r="M848" s="88">
        <f>Table1[[#This Row],[Data Ended Conversion]]-Table1[[#This Row],[Data Created Conversion]]</f>
        <v>14.191493055557657</v>
      </c>
      <c r="N848" s="6" t="b">
        <v>0</v>
      </c>
      <c r="O848" s="6">
        <v>47</v>
      </c>
      <c r="P848" s="6" t="b">
        <v>1</v>
      </c>
      <c r="Q848" s="6" t="s">
        <v>8277</v>
      </c>
      <c r="R848" s="7">
        <f t="shared" si="80"/>
        <v>1.2200090909090908</v>
      </c>
      <c r="S848" s="8">
        <f t="shared" si="81"/>
        <v>28.553404255319148</v>
      </c>
      <c r="T848" t="str">
        <f t="shared" si="82"/>
        <v>music</v>
      </c>
      <c r="U848" t="str">
        <f t="shared" si="83"/>
        <v>metal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14">
        <f t="shared" si="78"/>
        <v>42195.590000000004</v>
      </c>
      <c r="K849" s="6">
        <v>1433963376</v>
      </c>
      <c r="L849" s="14">
        <f t="shared" si="79"/>
        <v>42165.590000000004</v>
      </c>
      <c r="M849" s="88">
        <f>Table1[[#This Row],[Data Ended Conversion]]-Table1[[#This Row],[Data Created Conversion]]</f>
        <v>30</v>
      </c>
      <c r="N849" s="6" t="b">
        <v>0</v>
      </c>
      <c r="O849" s="6">
        <v>1</v>
      </c>
      <c r="P849" s="6" t="b">
        <v>1</v>
      </c>
      <c r="Q849" s="6" t="s">
        <v>8277</v>
      </c>
      <c r="R849" s="7">
        <f t="shared" si="80"/>
        <v>1</v>
      </c>
      <c r="S849" s="8">
        <f t="shared" si="81"/>
        <v>10</v>
      </c>
      <c r="T849" t="str">
        <f t="shared" si="82"/>
        <v>music</v>
      </c>
      <c r="U849" t="str">
        <f t="shared" si="83"/>
        <v>metal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14">
        <f t="shared" si="78"/>
        <v>42108.583715277775</v>
      </c>
      <c r="K850" s="6">
        <v>1426446033</v>
      </c>
      <c r="L850" s="14">
        <f t="shared" si="79"/>
        <v>42078.583715277775</v>
      </c>
      <c r="M850" s="88">
        <f>Table1[[#This Row],[Data Ended Conversion]]-Table1[[#This Row],[Data Created Conversion]]</f>
        <v>30</v>
      </c>
      <c r="N850" s="6" t="b">
        <v>0</v>
      </c>
      <c r="O850" s="6">
        <v>16</v>
      </c>
      <c r="P850" s="6" t="b">
        <v>1</v>
      </c>
      <c r="Q850" s="6" t="s">
        <v>8277</v>
      </c>
      <c r="R850" s="7">
        <f t="shared" si="80"/>
        <v>1</v>
      </c>
      <c r="S850" s="8">
        <f t="shared" si="81"/>
        <v>18.75</v>
      </c>
      <c r="T850" t="str">
        <f t="shared" si="82"/>
        <v>music</v>
      </c>
      <c r="U850" t="str">
        <f t="shared" si="83"/>
        <v>metal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14">
        <f t="shared" si="78"/>
        <v>42078.898888888885</v>
      </c>
      <c r="K851" s="6">
        <v>1424057664</v>
      </c>
      <c r="L851" s="14">
        <f t="shared" si="79"/>
        <v>42050.94055555555</v>
      </c>
      <c r="M851" s="88">
        <f>Table1[[#This Row],[Data Ended Conversion]]-Table1[[#This Row],[Data Created Conversion]]</f>
        <v>27.958333333335759</v>
      </c>
      <c r="N851" s="6" t="b">
        <v>0</v>
      </c>
      <c r="O851" s="6">
        <v>115</v>
      </c>
      <c r="P851" s="6" t="b">
        <v>1</v>
      </c>
      <c r="Q851" s="6" t="s">
        <v>8277</v>
      </c>
      <c r="R851" s="7">
        <f t="shared" si="80"/>
        <v>1.1990000000000001</v>
      </c>
      <c r="S851" s="8">
        <f t="shared" si="81"/>
        <v>41.704347826086959</v>
      </c>
      <c r="T851" t="str">
        <f t="shared" si="82"/>
        <v>music</v>
      </c>
      <c r="U851" t="str">
        <f t="shared" si="83"/>
        <v>metal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14">
        <f t="shared" si="78"/>
        <v>42484.999305555553</v>
      </c>
      <c r="K852" s="6">
        <v>1458762717</v>
      </c>
      <c r="L852" s="14">
        <f t="shared" si="79"/>
        <v>42452.619409722225</v>
      </c>
      <c r="M852" s="88">
        <f>Table1[[#This Row],[Data Ended Conversion]]-Table1[[#This Row],[Data Created Conversion]]</f>
        <v>32.379895833328192</v>
      </c>
      <c r="N852" s="6" t="b">
        <v>0</v>
      </c>
      <c r="O852" s="6">
        <v>133</v>
      </c>
      <c r="P852" s="6" t="b">
        <v>1</v>
      </c>
      <c r="Q852" s="6" t="s">
        <v>8277</v>
      </c>
      <c r="R852" s="7">
        <f t="shared" si="80"/>
        <v>1.55175</v>
      </c>
      <c r="S852" s="8">
        <f t="shared" si="81"/>
        <v>46.669172932330824</v>
      </c>
      <c r="T852" t="str">
        <f t="shared" si="82"/>
        <v>music</v>
      </c>
      <c r="U852" t="str">
        <f t="shared" si="83"/>
        <v>metal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14">
        <f t="shared" si="78"/>
        <v>42582.614583333336</v>
      </c>
      <c r="K853" s="6">
        <v>1464815253</v>
      </c>
      <c r="L853" s="14">
        <f t="shared" si="79"/>
        <v>42522.671909722216</v>
      </c>
      <c r="M853" s="88">
        <f>Table1[[#This Row],[Data Ended Conversion]]-Table1[[#This Row],[Data Created Conversion]]</f>
        <v>59.942673611119972</v>
      </c>
      <c r="N853" s="6" t="b">
        <v>0</v>
      </c>
      <c r="O853" s="6">
        <v>70</v>
      </c>
      <c r="P853" s="6" t="b">
        <v>1</v>
      </c>
      <c r="Q853" s="6" t="s">
        <v>8277</v>
      </c>
      <c r="R853" s="7">
        <f t="shared" si="80"/>
        <v>1.3045</v>
      </c>
      <c r="S853" s="8">
        <f t="shared" si="81"/>
        <v>37.271428571428572</v>
      </c>
      <c r="T853" t="str">
        <f t="shared" si="82"/>
        <v>music</v>
      </c>
      <c r="U853" t="str">
        <f t="shared" si="83"/>
        <v>metal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14">
        <f t="shared" si="78"/>
        <v>42667.666666666664</v>
      </c>
      <c r="K854" s="6">
        <v>1476386395</v>
      </c>
      <c r="L854" s="14">
        <f t="shared" si="79"/>
        <v>42656.59716435185</v>
      </c>
      <c r="M854" s="88">
        <f>Table1[[#This Row],[Data Ended Conversion]]-Table1[[#This Row],[Data Created Conversion]]</f>
        <v>11.069502314814599</v>
      </c>
      <c r="N854" s="6" t="b">
        <v>0</v>
      </c>
      <c r="O854" s="6">
        <v>62</v>
      </c>
      <c r="P854" s="6" t="b">
        <v>1</v>
      </c>
      <c r="Q854" s="6" t="s">
        <v>8277</v>
      </c>
      <c r="R854" s="7">
        <f t="shared" si="80"/>
        <v>1.0497142857142858</v>
      </c>
      <c r="S854" s="8">
        <f t="shared" si="81"/>
        <v>59.258064516129032</v>
      </c>
      <c r="T854" t="str">
        <f t="shared" si="82"/>
        <v>music</v>
      </c>
      <c r="U854" t="str">
        <f t="shared" si="83"/>
        <v>metal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14">
        <f t="shared" si="78"/>
        <v>42051.62394675926</v>
      </c>
      <c r="K855" s="6">
        <v>1421524709</v>
      </c>
      <c r="L855" s="14">
        <f t="shared" si="79"/>
        <v>42021.62394675926</v>
      </c>
      <c r="M855" s="88">
        <f>Table1[[#This Row],[Data Ended Conversion]]-Table1[[#This Row],[Data Created Conversion]]</f>
        <v>30</v>
      </c>
      <c r="N855" s="6" t="b">
        <v>0</v>
      </c>
      <c r="O855" s="6">
        <v>10</v>
      </c>
      <c r="P855" s="6" t="b">
        <v>1</v>
      </c>
      <c r="Q855" s="6" t="s">
        <v>8277</v>
      </c>
      <c r="R855" s="7">
        <f t="shared" si="80"/>
        <v>1</v>
      </c>
      <c r="S855" s="8">
        <f t="shared" si="81"/>
        <v>30</v>
      </c>
      <c r="T855" t="str">
        <f t="shared" si="82"/>
        <v>music</v>
      </c>
      <c r="U855" t="str">
        <f t="shared" si="83"/>
        <v>metal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14">
        <f t="shared" si="78"/>
        <v>42732.004004629627</v>
      </c>
      <c r="K856" s="6">
        <v>1480309546</v>
      </c>
      <c r="L856" s="14">
        <f t="shared" si="79"/>
        <v>42702.004004629627</v>
      </c>
      <c r="M856" s="88">
        <f>Table1[[#This Row],[Data Ended Conversion]]-Table1[[#This Row],[Data Created Conversion]]</f>
        <v>30</v>
      </c>
      <c r="N856" s="6" t="b">
        <v>0</v>
      </c>
      <c r="O856" s="6">
        <v>499</v>
      </c>
      <c r="P856" s="6" t="b">
        <v>1</v>
      </c>
      <c r="Q856" s="6" t="s">
        <v>8277</v>
      </c>
      <c r="R856" s="7">
        <f t="shared" si="80"/>
        <v>1.1822050359712231</v>
      </c>
      <c r="S856" s="8">
        <f t="shared" si="81"/>
        <v>65.8623246492986</v>
      </c>
      <c r="T856" t="str">
        <f t="shared" si="82"/>
        <v>music</v>
      </c>
      <c r="U856" t="str">
        <f t="shared" si="83"/>
        <v>metal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14">
        <f t="shared" si="78"/>
        <v>42574.916863425926</v>
      </c>
      <c r="K857" s="6">
        <v>1466737217</v>
      </c>
      <c r="L857" s="14">
        <f t="shared" si="79"/>
        <v>42544.916863425926</v>
      </c>
      <c r="M857" s="88">
        <f>Table1[[#This Row],[Data Ended Conversion]]-Table1[[#This Row],[Data Created Conversion]]</f>
        <v>30</v>
      </c>
      <c r="N857" s="6" t="b">
        <v>0</v>
      </c>
      <c r="O857" s="6">
        <v>47</v>
      </c>
      <c r="P857" s="6" t="b">
        <v>1</v>
      </c>
      <c r="Q857" s="6" t="s">
        <v>8277</v>
      </c>
      <c r="R857" s="7">
        <f t="shared" si="80"/>
        <v>1.0344827586206897</v>
      </c>
      <c r="S857" s="8">
        <f t="shared" si="81"/>
        <v>31.914893617021278</v>
      </c>
      <c r="T857" t="str">
        <f t="shared" si="82"/>
        <v>music</v>
      </c>
      <c r="U857" t="str">
        <f t="shared" si="83"/>
        <v>metal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14">
        <f t="shared" si="78"/>
        <v>42668.583333333336</v>
      </c>
      <c r="K858" s="6">
        <v>1472282956</v>
      </c>
      <c r="L858" s="14">
        <f t="shared" si="79"/>
        <v>42609.103657407402</v>
      </c>
      <c r="M858" s="88">
        <f>Table1[[#This Row],[Data Ended Conversion]]-Table1[[#This Row],[Data Created Conversion]]</f>
        <v>59.479675925933407</v>
      </c>
      <c r="N858" s="6" t="b">
        <v>0</v>
      </c>
      <c r="O858" s="6">
        <v>28</v>
      </c>
      <c r="P858" s="6" t="b">
        <v>1</v>
      </c>
      <c r="Q858" s="6" t="s">
        <v>8277</v>
      </c>
      <c r="R858" s="7">
        <f t="shared" si="80"/>
        <v>2.1800000000000002</v>
      </c>
      <c r="S858" s="8">
        <f t="shared" si="81"/>
        <v>19.464285714285715</v>
      </c>
      <c r="T858" t="str">
        <f t="shared" si="82"/>
        <v>music</v>
      </c>
      <c r="U858" t="str">
        <f t="shared" si="83"/>
        <v>metal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14">
        <f t="shared" si="78"/>
        <v>42333.414710648147</v>
      </c>
      <c r="K859" s="6">
        <v>1444831031</v>
      </c>
      <c r="L859" s="14">
        <f t="shared" si="79"/>
        <v>42291.373043981475</v>
      </c>
      <c r="M859" s="88">
        <f>Table1[[#This Row],[Data Ended Conversion]]-Table1[[#This Row],[Data Created Conversion]]</f>
        <v>42.041666666671517</v>
      </c>
      <c r="N859" s="6" t="b">
        <v>0</v>
      </c>
      <c r="O859" s="6">
        <v>24</v>
      </c>
      <c r="P859" s="6" t="b">
        <v>1</v>
      </c>
      <c r="Q859" s="6" t="s">
        <v>8277</v>
      </c>
      <c r="R859" s="7">
        <f t="shared" si="80"/>
        <v>1</v>
      </c>
      <c r="S859" s="8">
        <f t="shared" si="81"/>
        <v>50</v>
      </c>
      <c r="T859" t="str">
        <f t="shared" si="82"/>
        <v>music</v>
      </c>
      <c r="U859" t="str">
        <f t="shared" si="83"/>
        <v>metal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14">
        <f t="shared" si="78"/>
        <v>42109.749305555553</v>
      </c>
      <c r="K860" s="6">
        <v>1426528418</v>
      </c>
      <c r="L860" s="14">
        <f t="shared" si="79"/>
        <v>42079.537245370368</v>
      </c>
      <c r="M860" s="88">
        <f>Table1[[#This Row],[Data Ended Conversion]]-Table1[[#This Row],[Data Created Conversion]]</f>
        <v>30.212060185185692</v>
      </c>
      <c r="N860" s="6" t="b">
        <v>0</v>
      </c>
      <c r="O860" s="6">
        <v>76</v>
      </c>
      <c r="P860" s="6" t="b">
        <v>1</v>
      </c>
      <c r="Q860" s="6" t="s">
        <v>8277</v>
      </c>
      <c r="R860" s="7">
        <f t="shared" si="80"/>
        <v>1.4400583333333332</v>
      </c>
      <c r="S860" s="8">
        <f t="shared" si="81"/>
        <v>22.737763157894737</v>
      </c>
      <c r="T860" t="str">
        <f t="shared" si="82"/>
        <v>music</v>
      </c>
      <c r="U860" t="str">
        <f t="shared" si="83"/>
        <v>metal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14">
        <f t="shared" si="78"/>
        <v>42158.791666666664</v>
      </c>
      <c r="K861" s="6">
        <v>1430768468</v>
      </c>
      <c r="L861" s="14">
        <f t="shared" si="79"/>
        <v>42128.611898148149</v>
      </c>
      <c r="M861" s="88">
        <f>Table1[[#This Row],[Data Ended Conversion]]-Table1[[#This Row],[Data Created Conversion]]</f>
        <v>30.17976851851563</v>
      </c>
      <c r="N861" s="6" t="b">
        <v>0</v>
      </c>
      <c r="O861" s="6">
        <v>98</v>
      </c>
      <c r="P861" s="6" t="b">
        <v>1</v>
      </c>
      <c r="Q861" s="6" t="s">
        <v>8277</v>
      </c>
      <c r="R861" s="7">
        <f t="shared" si="80"/>
        <v>1.0467500000000001</v>
      </c>
      <c r="S861" s="8">
        <f t="shared" si="81"/>
        <v>42.724489795918366</v>
      </c>
      <c r="T861" t="str">
        <f t="shared" si="82"/>
        <v>music</v>
      </c>
      <c r="U861" t="str">
        <f t="shared" si="83"/>
        <v>metal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14">
        <f t="shared" si="78"/>
        <v>41600.316122685181</v>
      </c>
      <c r="K862" s="6">
        <v>1382528113</v>
      </c>
      <c r="L862" s="14">
        <f t="shared" si="79"/>
        <v>41570.274456018517</v>
      </c>
      <c r="M862" s="88">
        <f>Table1[[#This Row],[Data Ended Conversion]]-Table1[[#This Row],[Data Created Conversion]]</f>
        <v>30.041666666664241</v>
      </c>
      <c r="N862" s="6" t="b">
        <v>0</v>
      </c>
      <c r="O862" s="6">
        <v>48</v>
      </c>
      <c r="P862" s="6" t="b">
        <v>0</v>
      </c>
      <c r="Q862" s="6" t="s">
        <v>8278</v>
      </c>
      <c r="R862" s="7">
        <f t="shared" si="80"/>
        <v>0.18142857142857144</v>
      </c>
      <c r="S862" s="8">
        <f t="shared" si="81"/>
        <v>52.916666666666664</v>
      </c>
      <c r="T862" t="str">
        <f t="shared" si="82"/>
        <v>music</v>
      </c>
      <c r="U862" t="str">
        <f t="shared" si="83"/>
        <v>jazz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14">
        <f t="shared" si="78"/>
        <v>42629.756990740738</v>
      </c>
      <c r="K863" s="6">
        <v>1471475404</v>
      </c>
      <c r="L863" s="14">
        <f t="shared" si="79"/>
        <v>42599.756990740738</v>
      </c>
      <c r="M863" s="88">
        <f>Table1[[#This Row],[Data Ended Conversion]]-Table1[[#This Row],[Data Created Conversion]]</f>
        <v>30</v>
      </c>
      <c r="N863" s="6" t="b">
        <v>0</v>
      </c>
      <c r="O863" s="6">
        <v>2</v>
      </c>
      <c r="P863" s="6" t="b">
        <v>0</v>
      </c>
      <c r="Q863" s="6" t="s">
        <v>8278</v>
      </c>
      <c r="R863" s="7">
        <f t="shared" si="80"/>
        <v>2.2444444444444444E-2</v>
      </c>
      <c r="S863" s="8">
        <f t="shared" si="81"/>
        <v>50.5</v>
      </c>
      <c r="T863" t="str">
        <f t="shared" si="82"/>
        <v>music</v>
      </c>
      <c r="U863" t="str">
        <f t="shared" si="83"/>
        <v>jazz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14">
        <f t="shared" si="78"/>
        <v>41589.388287037036</v>
      </c>
      <c r="K864" s="6">
        <v>1381583948</v>
      </c>
      <c r="L864" s="14">
        <f t="shared" si="79"/>
        <v>41559.346620370365</v>
      </c>
      <c r="M864" s="88">
        <f>Table1[[#This Row],[Data Ended Conversion]]-Table1[[#This Row],[Data Created Conversion]]</f>
        <v>30.041666666671517</v>
      </c>
      <c r="N864" s="6" t="b">
        <v>0</v>
      </c>
      <c r="O864" s="6">
        <v>4</v>
      </c>
      <c r="P864" s="6" t="b">
        <v>0</v>
      </c>
      <c r="Q864" s="6" t="s">
        <v>8278</v>
      </c>
      <c r="R864" s="7">
        <f t="shared" si="80"/>
        <v>3.3999999999999998E-3</v>
      </c>
      <c r="S864" s="8">
        <f t="shared" si="81"/>
        <v>42.5</v>
      </c>
      <c r="T864" t="str">
        <f t="shared" si="82"/>
        <v>music</v>
      </c>
      <c r="U864" t="str">
        <f t="shared" si="83"/>
        <v>jazz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14">
        <f t="shared" si="78"/>
        <v>40950.909328703703</v>
      </c>
      <c r="K865" s="6">
        <v>1326422966</v>
      </c>
      <c r="L865" s="14">
        <f t="shared" si="79"/>
        <v>40920.909328703703</v>
      </c>
      <c r="M865" s="88">
        <f>Table1[[#This Row],[Data Ended Conversion]]-Table1[[#This Row],[Data Created Conversion]]</f>
        <v>30</v>
      </c>
      <c r="N865" s="6" t="b">
        <v>0</v>
      </c>
      <c r="O865" s="6">
        <v>5</v>
      </c>
      <c r="P865" s="6" t="b">
        <v>0</v>
      </c>
      <c r="Q865" s="6" t="s">
        <v>8278</v>
      </c>
      <c r="R865" s="7">
        <f t="shared" si="80"/>
        <v>4.4999999999999998E-2</v>
      </c>
      <c r="S865" s="8">
        <f t="shared" si="81"/>
        <v>18</v>
      </c>
      <c r="T865" t="str">
        <f t="shared" si="82"/>
        <v>music</v>
      </c>
      <c r="U865" t="str">
        <f t="shared" si="83"/>
        <v>jazz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14">
        <f t="shared" si="78"/>
        <v>41563.207638888889</v>
      </c>
      <c r="K866" s="6">
        <v>1379990038</v>
      </c>
      <c r="L866" s="14">
        <f t="shared" si="79"/>
        <v>41540.898587962962</v>
      </c>
      <c r="M866" s="88">
        <f>Table1[[#This Row],[Data Ended Conversion]]-Table1[[#This Row],[Data Created Conversion]]</f>
        <v>22.309050925927295</v>
      </c>
      <c r="N866" s="6" t="b">
        <v>0</v>
      </c>
      <c r="O866" s="6">
        <v>79</v>
      </c>
      <c r="P866" s="6" t="b">
        <v>0</v>
      </c>
      <c r="Q866" s="6" t="s">
        <v>8278</v>
      </c>
      <c r="R866" s="7">
        <f t="shared" si="80"/>
        <v>0.41538461538461541</v>
      </c>
      <c r="S866" s="8">
        <f t="shared" si="81"/>
        <v>34.177215189873415</v>
      </c>
      <c r="T866" t="str">
        <f t="shared" si="82"/>
        <v>music</v>
      </c>
      <c r="U866" t="str">
        <f t="shared" si="83"/>
        <v>jazz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14">
        <f t="shared" si="78"/>
        <v>41290.564780092594</v>
      </c>
      <c r="K867" s="6">
        <v>1353177197</v>
      </c>
      <c r="L867" s="14">
        <f t="shared" si="79"/>
        <v>41230.564780092594</v>
      </c>
      <c r="M867" s="88">
        <f>Table1[[#This Row],[Data Ended Conversion]]-Table1[[#This Row],[Data Created Conversion]]</f>
        <v>60</v>
      </c>
      <c r="N867" s="6" t="b">
        <v>0</v>
      </c>
      <c r="O867" s="6">
        <v>2</v>
      </c>
      <c r="P867" s="6" t="b">
        <v>0</v>
      </c>
      <c r="Q867" s="6" t="s">
        <v>8278</v>
      </c>
      <c r="R867" s="7">
        <f t="shared" si="80"/>
        <v>2.0454545454545454E-2</v>
      </c>
      <c r="S867" s="8">
        <f t="shared" si="81"/>
        <v>22.5</v>
      </c>
      <c r="T867" t="str">
        <f t="shared" si="82"/>
        <v>music</v>
      </c>
      <c r="U867" t="str">
        <f t="shared" si="83"/>
        <v>jazz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14">
        <f t="shared" si="78"/>
        <v>42063.423611111109</v>
      </c>
      <c r="K868" s="6">
        <v>1421853518</v>
      </c>
      <c r="L868" s="14">
        <f t="shared" si="79"/>
        <v>42025.429606481477</v>
      </c>
      <c r="M868" s="88">
        <f>Table1[[#This Row],[Data Ended Conversion]]-Table1[[#This Row],[Data Created Conversion]]</f>
        <v>37.9940046296324</v>
      </c>
      <c r="N868" s="6" t="b">
        <v>0</v>
      </c>
      <c r="O868" s="6">
        <v>11</v>
      </c>
      <c r="P868" s="6" t="b">
        <v>0</v>
      </c>
      <c r="Q868" s="6" t="s">
        <v>8278</v>
      </c>
      <c r="R868" s="7">
        <f t="shared" si="80"/>
        <v>0.18285714285714286</v>
      </c>
      <c r="S868" s="8">
        <f t="shared" si="81"/>
        <v>58.18181818181818</v>
      </c>
      <c r="T868" t="str">
        <f t="shared" si="82"/>
        <v>music</v>
      </c>
      <c r="U868" t="str">
        <f t="shared" si="83"/>
        <v>jazz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14">
        <f t="shared" si="78"/>
        <v>40147.999305555553</v>
      </c>
      <c r="K869" s="6">
        <v>1254450706</v>
      </c>
      <c r="L869" s="14">
        <f t="shared" si="79"/>
        <v>40087.897060185183</v>
      </c>
      <c r="M869" s="88">
        <f>Table1[[#This Row],[Data Ended Conversion]]-Table1[[#This Row],[Data Created Conversion]]</f>
        <v>60.102245370369928</v>
      </c>
      <c r="N869" s="6" t="b">
        <v>0</v>
      </c>
      <c r="O869" s="6">
        <v>11</v>
      </c>
      <c r="P869" s="6" t="b">
        <v>0</v>
      </c>
      <c r="Q869" s="6" t="s">
        <v>8278</v>
      </c>
      <c r="R869" s="7">
        <f t="shared" si="80"/>
        <v>0.2402</v>
      </c>
      <c r="S869" s="8">
        <f t="shared" si="81"/>
        <v>109.18181818181819</v>
      </c>
      <c r="T869" t="str">
        <f t="shared" si="82"/>
        <v>music</v>
      </c>
      <c r="U869" t="str">
        <f t="shared" si="83"/>
        <v>jazz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14">
        <f t="shared" si="78"/>
        <v>41645.819421296292</v>
      </c>
      <c r="K870" s="6">
        <v>1386463198</v>
      </c>
      <c r="L870" s="14">
        <f t="shared" si="79"/>
        <v>41615.819421296292</v>
      </c>
      <c r="M870" s="88">
        <f>Table1[[#This Row],[Data Ended Conversion]]-Table1[[#This Row],[Data Created Conversion]]</f>
        <v>30</v>
      </c>
      <c r="N870" s="6" t="b">
        <v>0</v>
      </c>
      <c r="O870" s="6">
        <v>1</v>
      </c>
      <c r="P870" s="6" t="b">
        <v>0</v>
      </c>
      <c r="Q870" s="6" t="s">
        <v>8278</v>
      </c>
      <c r="R870" s="7">
        <f t="shared" si="80"/>
        <v>1.1111111111111111E-3</v>
      </c>
      <c r="S870" s="8">
        <f t="shared" si="81"/>
        <v>50</v>
      </c>
      <c r="T870" t="str">
        <f t="shared" si="82"/>
        <v>music</v>
      </c>
      <c r="U870" t="str">
        <f t="shared" si="83"/>
        <v>jazz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14">
        <f t="shared" si="78"/>
        <v>41372.595567129625</v>
      </c>
      <c r="K871" s="6">
        <v>1362860257</v>
      </c>
      <c r="L871" s="14">
        <f t="shared" si="79"/>
        <v>41342.637233796297</v>
      </c>
      <c r="M871" s="88">
        <f>Table1[[#This Row],[Data Ended Conversion]]-Table1[[#This Row],[Data Created Conversion]]</f>
        <v>29.958333333328483</v>
      </c>
      <c r="N871" s="6" t="b">
        <v>0</v>
      </c>
      <c r="O871" s="6">
        <v>3</v>
      </c>
      <c r="P871" s="6" t="b">
        <v>0</v>
      </c>
      <c r="Q871" s="6" t="s">
        <v>8278</v>
      </c>
      <c r="R871" s="7">
        <f t="shared" si="80"/>
        <v>0.11818181818181818</v>
      </c>
      <c r="S871" s="8">
        <f t="shared" si="81"/>
        <v>346.66666666666669</v>
      </c>
      <c r="T871" t="str">
        <f t="shared" si="82"/>
        <v>music</v>
      </c>
      <c r="U871" t="str">
        <f t="shared" si="83"/>
        <v>jazz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14">
        <f t="shared" si="78"/>
        <v>41517.813923611109</v>
      </c>
      <c r="K872" s="6">
        <v>1375403523</v>
      </c>
      <c r="L872" s="14">
        <f t="shared" si="79"/>
        <v>41487.813923611109</v>
      </c>
      <c r="M872" s="88">
        <f>Table1[[#This Row],[Data Ended Conversion]]-Table1[[#This Row],[Data Created Conversion]]</f>
        <v>30</v>
      </c>
      <c r="N872" s="6" t="b">
        <v>0</v>
      </c>
      <c r="O872" s="6">
        <v>5</v>
      </c>
      <c r="P872" s="6" t="b">
        <v>0</v>
      </c>
      <c r="Q872" s="6" t="s">
        <v>8278</v>
      </c>
      <c r="R872" s="7">
        <f t="shared" si="80"/>
        <v>3.0999999999999999E-3</v>
      </c>
      <c r="S872" s="8">
        <f t="shared" si="81"/>
        <v>12.4</v>
      </c>
      <c r="T872" t="str">
        <f t="shared" si="82"/>
        <v>music</v>
      </c>
      <c r="U872" t="str">
        <f t="shared" si="83"/>
        <v>jazz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14">
        <f t="shared" si="78"/>
        <v>41607.39461805555</v>
      </c>
      <c r="K873" s="6">
        <v>1383139695</v>
      </c>
      <c r="L873" s="14">
        <f t="shared" si="79"/>
        <v>41577.352951388886</v>
      </c>
      <c r="M873" s="88">
        <f>Table1[[#This Row],[Data Ended Conversion]]-Table1[[#This Row],[Data Created Conversion]]</f>
        <v>30.041666666664241</v>
      </c>
      <c r="N873" s="6" t="b">
        <v>0</v>
      </c>
      <c r="O873" s="6">
        <v>12</v>
      </c>
      <c r="P873" s="6" t="b">
        <v>0</v>
      </c>
      <c r="Q873" s="6" t="s">
        <v>8278</v>
      </c>
      <c r="R873" s="7">
        <f t="shared" si="80"/>
        <v>5.4166666666666669E-2</v>
      </c>
      <c r="S873" s="8">
        <f t="shared" si="81"/>
        <v>27.083333333333332</v>
      </c>
      <c r="T873" t="str">
        <f t="shared" si="82"/>
        <v>music</v>
      </c>
      <c r="U873" t="str">
        <f t="shared" si="83"/>
        <v>jazz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14">
        <f t="shared" si="78"/>
        <v>40612.617210648146</v>
      </c>
      <c r="K874" s="6">
        <v>1295898527</v>
      </c>
      <c r="L874" s="14">
        <f t="shared" si="79"/>
        <v>40567.617210648146</v>
      </c>
      <c r="M874" s="88">
        <f>Table1[[#This Row],[Data Ended Conversion]]-Table1[[#This Row],[Data Created Conversion]]</f>
        <v>45</v>
      </c>
      <c r="N874" s="6" t="b">
        <v>0</v>
      </c>
      <c r="O874" s="6">
        <v>2</v>
      </c>
      <c r="P874" s="6" t="b">
        <v>0</v>
      </c>
      <c r="Q874" s="6" t="s">
        <v>8278</v>
      </c>
      <c r="R874" s="7">
        <f t="shared" si="80"/>
        <v>8.1250000000000003E-3</v>
      </c>
      <c r="S874" s="8">
        <f t="shared" si="81"/>
        <v>32.5</v>
      </c>
      <c r="T874" t="str">
        <f t="shared" si="82"/>
        <v>music</v>
      </c>
      <c r="U874" t="str">
        <f t="shared" si="83"/>
        <v>jazz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14">
        <f t="shared" si="78"/>
        <v>41224.000462962962</v>
      </c>
      <c r="K875" s="6">
        <v>1349150440</v>
      </c>
      <c r="L875" s="14">
        <f t="shared" si="79"/>
        <v>41183.958796296298</v>
      </c>
      <c r="M875" s="88">
        <f>Table1[[#This Row],[Data Ended Conversion]]-Table1[[#This Row],[Data Created Conversion]]</f>
        <v>40.041666666664241</v>
      </c>
      <c r="N875" s="6" t="b">
        <v>0</v>
      </c>
      <c r="O875" s="6">
        <v>5</v>
      </c>
      <c r="P875" s="6" t="b">
        <v>0</v>
      </c>
      <c r="Q875" s="6" t="s">
        <v>8278</v>
      </c>
      <c r="R875" s="7">
        <f t="shared" si="80"/>
        <v>1.2857142857142857E-2</v>
      </c>
      <c r="S875" s="8">
        <f t="shared" si="81"/>
        <v>9</v>
      </c>
      <c r="T875" t="str">
        <f t="shared" si="82"/>
        <v>music</v>
      </c>
      <c r="U875" t="str">
        <f t="shared" si="83"/>
        <v>jazz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14">
        <f t="shared" si="78"/>
        <v>41398.375393518516</v>
      </c>
      <c r="K876" s="6">
        <v>1365084034</v>
      </c>
      <c r="L876" s="14">
        <f t="shared" si="79"/>
        <v>41368.375393518516</v>
      </c>
      <c r="M876" s="88">
        <f>Table1[[#This Row],[Data Ended Conversion]]-Table1[[#This Row],[Data Created Conversion]]</f>
        <v>30</v>
      </c>
      <c r="N876" s="6" t="b">
        <v>0</v>
      </c>
      <c r="O876" s="6">
        <v>21</v>
      </c>
      <c r="P876" s="6" t="b">
        <v>0</v>
      </c>
      <c r="Q876" s="6" t="s">
        <v>8278</v>
      </c>
      <c r="R876" s="7">
        <f t="shared" si="80"/>
        <v>0.24333333333333335</v>
      </c>
      <c r="S876" s="8">
        <f t="shared" si="81"/>
        <v>34.761904761904759</v>
      </c>
      <c r="T876" t="str">
        <f t="shared" si="82"/>
        <v>music</v>
      </c>
      <c r="U876" t="str">
        <f t="shared" si="83"/>
        <v>jazz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14">
        <f t="shared" si="78"/>
        <v>42268.515405092585</v>
      </c>
      <c r="K877" s="6">
        <v>1441128131</v>
      </c>
      <c r="L877" s="14">
        <f t="shared" si="79"/>
        <v>42248.515405092585</v>
      </c>
      <c r="M877" s="88">
        <f>Table1[[#This Row],[Data Ended Conversion]]-Table1[[#This Row],[Data Created Conversion]]</f>
        <v>20</v>
      </c>
      <c r="N877" s="6" t="b">
        <v>0</v>
      </c>
      <c r="O877" s="6">
        <v>0</v>
      </c>
      <c r="P877" s="6" t="b">
        <v>0</v>
      </c>
      <c r="Q877" s="6" t="s">
        <v>8278</v>
      </c>
      <c r="R877" s="7">
        <f t="shared" si="80"/>
        <v>0</v>
      </c>
      <c r="S877" s="8" t="str">
        <f t="shared" si="81"/>
        <v>-</v>
      </c>
      <c r="T877" t="str">
        <f t="shared" si="82"/>
        <v>music</v>
      </c>
      <c r="U877" t="str">
        <f t="shared" si="83"/>
        <v>jazz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14">
        <f t="shared" si="78"/>
        <v>41309.288506944438</v>
      </c>
      <c r="K878" s="6">
        <v>1357127727</v>
      </c>
      <c r="L878" s="14">
        <f t="shared" si="79"/>
        <v>41276.288506944438</v>
      </c>
      <c r="M878" s="88">
        <f>Table1[[#This Row],[Data Ended Conversion]]-Table1[[#This Row],[Data Created Conversion]]</f>
        <v>33</v>
      </c>
      <c r="N878" s="6" t="b">
        <v>0</v>
      </c>
      <c r="O878" s="6">
        <v>45</v>
      </c>
      <c r="P878" s="6" t="b">
        <v>0</v>
      </c>
      <c r="Q878" s="6" t="s">
        <v>8278</v>
      </c>
      <c r="R878" s="7">
        <f t="shared" si="80"/>
        <v>0.40799492385786801</v>
      </c>
      <c r="S878" s="8">
        <f t="shared" si="81"/>
        <v>28.577777777777779</v>
      </c>
      <c r="T878" t="str">
        <f t="shared" si="82"/>
        <v>music</v>
      </c>
      <c r="U878" t="str">
        <f t="shared" si="83"/>
        <v>jazz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14">
        <f t="shared" si="78"/>
        <v>41627.580555555556</v>
      </c>
      <c r="K879" s="6">
        <v>1384887360</v>
      </c>
      <c r="L879" s="14">
        <f t="shared" si="79"/>
        <v>41597.580555555556</v>
      </c>
      <c r="M879" s="88">
        <f>Table1[[#This Row],[Data Ended Conversion]]-Table1[[#This Row],[Data Created Conversion]]</f>
        <v>30</v>
      </c>
      <c r="N879" s="6" t="b">
        <v>0</v>
      </c>
      <c r="O879" s="6">
        <v>29</v>
      </c>
      <c r="P879" s="6" t="b">
        <v>0</v>
      </c>
      <c r="Q879" s="6" t="s">
        <v>8278</v>
      </c>
      <c r="R879" s="7">
        <f t="shared" si="80"/>
        <v>0.67549999999999999</v>
      </c>
      <c r="S879" s="8">
        <f t="shared" si="81"/>
        <v>46.586206896551722</v>
      </c>
      <c r="T879" t="str">
        <f t="shared" si="82"/>
        <v>music</v>
      </c>
      <c r="U879" t="str">
        <f t="shared" si="83"/>
        <v>jazz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14">
        <f t="shared" si="78"/>
        <v>40535.024583333332</v>
      </c>
      <c r="K880" s="6">
        <v>1290490524</v>
      </c>
      <c r="L880" s="14">
        <f t="shared" si="79"/>
        <v>40505.024583333332</v>
      </c>
      <c r="M880" s="88">
        <f>Table1[[#This Row],[Data Ended Conversion]]-Table1[[#This Row],[Data Created Conversion]]</f>
        <v>30</v>
      </c>
      <c r="N880" s="6" t="b">
        <v>0</v>
      </c>
      <c r="O880" s="6">
        <v>2</v>
      </c>
      <c r="P880" s="6" t="b">
        <v>0</v>
      </c>
      <c r="Q880" s="6" t="s">
        <v>8278</v>
      </c>
      <c r="R880" s="7">
        <f t="shared" si="80"/>
        <v>1.2999999999999999E-2</v>
      </c>
      <c r="S880" s="8">
        <f t="shared" si="81"/>
        <v>32.5</v>
      </c>
      <c r="T880" t="str">
        <f t="shared" si="82"/>
        <v>music</v>
      </c>
      <c r="U880" t="str">
        <f t="shared" si="83"/>
        <v>jazz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14">
        <f t="shared" si="78"/>
        <v>41058.621585648143</v>
      </c>
      <c r="K881" s="6">
        <v>1336506905</v>
      </c>
      <c r="L881" s="14">
        <f t="shared" si="79"/>
        <v>41037.621585648143</v>
      </c>
      <c r="M881" s="88">
        <f>Table1[[#This Row],[Data Ended Conversion]]-Table1[[#This Row],[Data Created Conversion]]</f>
        <v>21</v>
      </c>
      <c r="N881" s="6" t="b">
        <v>0</v>
      </c>
      <c r="O881" s="6">
        <v>30</v>
      </c>
      <c r="P881" s="6" t="b">
        <v>0</v>
      </c>
      <c r="Q881" s="6" t="s">
        <v>8278</v>
      </c>
      <c r="R881" s="7">
        <f t="shared" si="80"/>
        <v>0.30666666666666664</v>
      </c>
      <c r="S881" s="8">
        <f t="shared" si="81"/>
        <v>21.466666666666665</v>
      </c>
      <c r="T881" t="str">
        <f t="shared" si="82"/>
        <v>music</v>
      </c>
      <c r="U881" t="str">
        <f t="shared" si="83"/>
        <v>jazz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14">
        <f t="shared" si="78"/>
        <v>41212.112708333334</v>
      </c>
      <c r="K882" s="6">
        <v>1348731738</v>
      </c>
      <c r="L882" s="14">
        <f t="shared" si="79"/>
        <v>41179.112708333334</v>
      </c>
      <c r="M882" s="88">
        <f>Table1[[#This Row],[Data Ended Conversion]]-Table1[[#This Row],[Data Created Conversion]]</f>
        <v>33</v>
      </c>
      <c r="N882" s="6" t="b">
        <v>0</v>
      </c>
      <c r="O882" s="6">
        <v>8</v>
      </c>
      <c r="P882" s="6" t="b">
        <v>0</v>
      </c>
      <c r="Q882" s="6" t="s">
        <v>8279</v>
      </c>
      <c r="R882" s="7">
        <f t="shared" si="80"/>
        <v>2.9894179894179893E-2</v>
      </c>
      <c r="S882" s="8">
        <f t="shared" si="81"/>
        <v>14.125</v>
      </c>
      <c r="T882" t="str">
        <f t="shared" si="82"/>
        <v>music</v>
      </c>
      <c r="U882" t="str">
        <f t="shared" si="83"/>
        <v>indie rock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14">
        <f t="shared" si="78"/>
        <v>40922.042662037034</v>
      </c>
      <c r="K883" s="6">
        <v>1322632886</v>
      </c>
      <c r="L883" s="14">
        <f t="shared" si="79"/>
        <v>40877.042662037034</v>
      </c>
      <c r="M883" s="88">
        <f>Table1[[#This Row],[Data Ended Conversion]]-Table1[[#This Row],[Data Created Conversion]]</f>
        <v>45</v>
      </c>
      <c r="N883" s="6" t="b">
        <v>0</v>
      </c>
      <c r="O883" s="6">
        <v>1</v>
      </c>
      <c r="P883" s="6" t="b">
        <v>0</v>
      </c>
      <c r="Q883" s="6" t="s">
        <v>8279</v>
      </c>
      <c r="R883" s="7">
        <f t="shared" si="80"/>
        <v>8.0000000000000002E-3</v>
      </c>
      <c r="S883" s="8">
        <f t="shared" si="81"/>
        <v>30</v>
      </c>
      <c r="T883" t="str">
        <f t="shared" si="82"/>
        <v>music</v>
      </c>
      <c r="U883" t="str">
        <f t="shared" si="83"/>
        <v>indie rock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14">
        <f t="shared" si="78"/>
        <v>40792.652199074073</v>
      </c>
      <c r="K884" s="6">
        <v>1312490350</v>
      </c>
      <c r="L884" s="14">
        <f t="shared" si="79"/>
        <v>40759.652199074073</v>
      </c>
      <c r="M884" s="88">
        <f>Table1[[#This Row],[Data Ended Conversion]]-Table1[[#This Row],[Data Created Conversion]]</f>
        <v>33</v>
      </c>
      <c r="N884" s="6" t="b">
        <v>0</v>
      </c>
      <c r="O884" s="6">
        <v>14</v>
      </c>
      <c r="P884" s="6" t="b">
        <v>0</v>
      </c>
      <c r="Q884" s="6" t="s">
        <v>8279</v>
      </c>
      <c r="R884" s="7">
        <f t="shared" si="80"/>
        <v>0.20133333333333334</v>
      </c>
      <c r="S884" s="8">
        <f t="shared" si="81"/>
        <v>21.571428571428573</v>
      </c>
      <c r="T884" t="str">
        <f t="shared" si="82"/>
        <v>music</v>
      </c>
      <c r="U884" t="str">
        <f t="shared" si="83"/>
        <v>indie rock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14">
        <f t="shared" si="78"/>
        <v>42431.727256944439</v>
      </c>
      <c r="K885" s="6">
        <v>1451773635</v>
      </c>
      <c r="L885" s="14">
        <f t="shared" si="79"/>
        <v>42371.727256944439</v>
      </c>
      <c r="M885" s="88">
        <f>Table1[[#This Row],[Data Ended Conversion]]-Table1[[#This Row],[Data Created Conversion]]</f>
        <v>60</v>
      </c>
      <c r="N885" s="6" t="b">
        <v>0</v>
      </c>
      <c r="O885" s="6">
        <v>24</v>
      </c>
      <c r="P885" s="6" t="b">
        <v>0</v>
      </c>
      <c r="Q885" s="6" t="s">
        <v>8279</v>
      </c>
      <c r="R885" s="7">
        <f t="shared" si="80"/>
        <v>0.4002</v>
      </c>
      <c r="S885" s="8">
        <f t="shared" si="81"/>
        <v>83.375</v>
      </c>
      <c r="T885" t="str">
        <f t="shared" si="82"/>
        <v>music</v>
      </c>
      <c r="U885" t="str">
        <f t="shared" si="83"/>
        <v>indie rock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14">
        <f t="shared" si="78"/>
        <v>41040.896527777775</v>
      </c>
      <c r="K886" s="6">
        <v>1331666146</v>
      </c>
      <c r="L886" s="14">
        <f t="shared" si="79"/>
        <v>40981.594282407401</v>
      </c>
      <c r="M886" s="88">
        <f>Table1[[#This Row],[Data Ended Conversion]]-Table1[[#This Row],[Data Created Conversion]]</f>
        <v>59.302245370374294</v>
      </c>
      <c r="N886" s="6" t="b">
        <v>0</v>
      </c>
      <c r="O886" s="6">
        <v>2</v>
      </c>
      <c r="P886" s="6" t="b">
        <v>0</v>
      </c>
      <c r="Q886" s="6" t="s">
        <v>8279</v>
      </c>
      <c r="R886" s="7">
        <f t="shared" si="80"/>
        <v>0.01</v>
      </c>
      <c r="S886" s="8">
        <f t="shared" si="81"/>
        <v>10</v>
      </c>
      <c r="T886" t="str">
        <f t="shared" si="82"/>
        <v>music</v>
      </c>
      <c r="U886" t="str">
        <f t="shared" si="83"/>
        <v>indie rock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14">
        <f t="shared" si="78"/>
        <v>42734.732766203706</v>
      </c>
      <c r="K887" s="6">
        <v>1481322911</v>
      </c>
      <c r="L887" s="14">
        <f t="shared" si="79"/>
        <v>42713.732766203706</v>
      </c>
      <c r="M887" s="88">
        <f>Table1[[#This Row],[Data Ended Conversion]]-Table1[[#This Row],[Data Created Conversion]]</f>
        <v>21</v>
      </c>
      <c r="N887" s="6" t="b">
        <v>0</v>
      </c>
      <c r="O887" s="6">
        <v>21</v>
      </c>
      <c r="P887" s="6" t="b">
        <v>0</v>
      </c>
      <c r="Q887" s="6" t="s">
        <v>8279</v>
      </c>
      <c r="R887" s="7">
        <f t="shared" si="80"/>
        <v>0.75</v>
      </c>
      <c r="S887" s="8">
        <f t="shared" si="81"/>
        <v>35.714285714285715</v>
      </c>
      <c r="T887" t="str">
        <f t="shared" si="82"/>
        <v>music</v>
      </c>
      <c r="U887" t="str">
        <f t="shared" si="83"/>
        <v>indie rock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14">
        <f t="shared" si="78"/>
        <v>42628.662187499998</v>
      </c>
      <c r="K888" s="6">
        <v>1471812813</v>
      </c>
      <c r="L888" s="14">
        <f t="shared" si="79"/>
        <v>42603.662187499998</v>
      </c>
      <c r="M888" s="88">
        <f>Table1[[#This Row],[Data Ended Conversion]]-Table1[[#This Row],[Data Created Conversion]]</f>
        <v>25</v>
      </c>
      <c r="N888" s="6" t="b">
        <v>0</v>
      </c>
      <c r="O888" s="6">
        <v>7</v>
      </c>
      <c r="P888" s="6" t="b">
        <v>0</v>
      </c>
      <c r="Q888" s="6" t="s">
        <v>8279</v>
      </c>
      <c r="R888" s="7">
        <f t="shared" si="80"/>
        <v>0.41</v>
      </c>
      <c r="S888" s="8">
        <f t="shared" si="81"/>
        <v>29.285714285714285</v>
      </c>
      <c r="T888" t="str">
        <f t="shared" si="82"/>
        <v>music</v>
      </c>
      <c r="U888" t="str">
        <f t="shared" si="83"/>
        <v>indie rock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14">
        <f t="shared" si="78"/>
        <v>41056.75063657407</v>
      </c>
      <c r="K889" s="6">
        <v>1335567655</v>
      </c>
      <c r="L889" s="14">
        <f t="shared" si="79"/>
        <v>41026.75063657407</v>
      </c>
      <c r="M889" s="88">
        <f>Table1[[#This Row],[Data Ended Conversion]]-Table1[[#This Row],[Data Created Conversion]]</f>
        <v>30</v>
      </c>
      <c r="N889" s="6" t="b">
        <v>0</v>
      </c>
      <c r="O889" s="6">
        <v>0</v>
      </c>
      <c r="P889" s="6" t="b">
        <v>0</v>
      </c>
      <c r="Q889" s="6" t="s">
        <v>8279</v>
      </c>
      <c r="R889" s="7">
        <f t="shared" si="80"/>
        <v>0</v>
      </c>
      <c r="S889" s="8" t="str">
        <f t="shared" si="81"/>
        <v>-</v>
      </c>
      <c r="T889" t="str">
        <f t="shared" si="82"/>
        <v>music</v>
      </c>
      <c r="U889" t="str">
        <f t="shared" si="83"/>
        <v>indie rock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14">
        <f t="shared" si="78"/>
        <v>40787.041666666664</v>
      </c>
      <c r="K890" s="6">
        <v>1311789885</v>
      </c>
      <c r="L890" s="14">
        <f t="shared" si="79"/>
        <v>40751.544965277775</v>
      </c>
      <c r="M890" s="88">
        <f>Table1[[#This Row],[Data Ended Conversion]]-Table1[[#This Row],[Data Created Conversion]]</f>
        <v>35.496701388889051</v>
      </c>
      <c r="N890" s="6" t="b">
        <v>0</v>
      </c>
      <c r="O890" s="6">
        <v>4</v>
      </c>
      <c r="P890" s="6" t="b">
        <v>0</v>
      </c>
      <c r="Q890" s="6" t="s">
        <v>8279</v>
      </c>
      <c r="R890" s="7">
        <f t="shared" si="80"/>
        <v>7.1999999999999995E-2</v>
      </c>
      <c r="S890" s="8">
        <f t="shared" si="81"/>
        <v>18</v>
      </c>
      <c r="T890" t="str">
        <f t="shared" si="82"/>
        <v>music</v>
      </c>
      <c r="U890" t="str">
        <f t="shared" si="83"/>
        <v>indie rock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14">
        <f t="shared" si="78"/>
        <v>41917.575729166667</v>
      </c>
      <c r="K891" s="6">
        <v>1409942943</v>
      </c>
      <c r="L891" s="14">
        <f t="shared" si="79"/>
        <v>41887.575729166667</v>
      </c>
      <c r="M891" s="88">
        <f>Table1[[#This Row],[Data Ended Conversion]]-Table1[[#This Row],[Data Created Conversion]]</f>
        <v>30</v>
      </c>
      <c r="N891" s="6" t="b">
        <v>0</v>
      </c>
      <c r="O891" s="6">
        <v>32</v>
      </c>
      <c r="P891" s="6" t="b">
        <v>0</v>
      </c>
      <c r="Q891" s="6" t="s">
        <v>8279</v>
      </c>
      <c r="R891" s="7">
        <f t="shared" si="80"/>
        <v>9.4412800000000005E-2</v>
      </c>
      <c r="S891" s="8">
        <f t="shared" si="81"/>
        <v>73.760000000000005</v>
      </c>
      <c r="T891" t="str">
        <f t="shared" si="82"/>
        <v>music</v>
      </c>
      <c r="U891" t="str">
        <f t="shared" si="83"/>
        <v>indie rock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14">
        <f t="shared" si="78"/>
        <v>41599.532164351847</v>
      </c>
      <c r="K892" s="6">
        <v>1382460379</v>
      </c>
      <c r="L892" s="14">
        <f t="shared" si="79"/>
        <v>41569.490497685183</v>
      </c>
      <c r="M892" s="88">
        <f>Table1[[#This Row],[Data Ended Conversion]]-Table1[[#This Row],[Data Created Conversion]]</f>
        <v>30.041666666664241</v>
      </c>
      <c r="N892" s="6" t="b">
        <v>0</v>
      </c>
      <c r="O892" s="6">
        <v>4</v>
      </c>
      <c r="P892" s="6" t="b">
        <v>0</v>
      </c>
      <c r="Q892" s="6" t="s">
        <v>8279</v>
      </c>
      <c r="R892" s="7">
        <f t="shared" si="80"/>
        <v>4.1666666666666664E-2</v>
      </c>
      <c r="S892" s="8">
        <f t="shared" si="81"/>
        <v>31.25</v>
      </c>
      <c r="T892" t="str">
        <f t="shared" si="82"/>
        <v>music</v>
      </c>
      <c r="U892" t="str">
        <f t="shared" si="83"/>
        <v>indie rock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14">
        <f t="shared" si="78"/>
        <v>41871.823263888888</v>
      </c>
      <c r="K893" s="6">
        <v>1405989930</v>
      </c>
      <c r="L893" s="14">
        <f t="shared" si="79"/>
        <v>41841.823263888888</v>
      </c>
      <c r="M893" s="88">
        <f>Table1[[#This Row],[Data Ended Conversion]]-Table1[[#This Row],[Data Created Conversion]]</f>
        <v>30</v>
      </c>
      <c r="N893" s="6" t="b">
        <v>0</v>
      </c>
      <c r="O893" s="6">
        <v>9</v>
      </c>
      <c r="P893" s="6" t="b">
        <v>0</v>
      </c>
      <c r="Q893" s="6" t="s">
        <v>8279</v>
      </c>
      <c r="R893" s="7">
        <f t="shared" si="80"/>
        <v>3.2500000000000001E-2</v>
      </c>
      <c r="S893" s="8">
        <f t="shared" si="81"/>
        <v>28.888888888888889</v>
      </c>
      <c r="T893" t="str">
        <f t="shared" si="82"/>
        <v>music</v>
      </c>
      <c r="U893" t="str">
        <f t="shared" si="83"/>
        <v>indie rock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14">
        <f t="shared" si="78"/>
        <v>40390.958333333328</v>
      </c>
      <c r="K894" s="6">
        <v>1273121283</v>
      </c>
      <c r="L894" s="14">
        <f t="shared" si="79"/>
        <v>40303.991701388884</v>
      </c>
      <c r="M894" s="88">
        <f>Table1[[#This Row],[Data Ended Conversion]]-Table1[[#This Row],[Data Created Conversion]]</f>
        <v>86.966631944444089</v>
      </c>
      <c r="N894" s="6" t="b">
        <v>0</v>
      </c>
      <c r="O894" s="6">
        <v>17</v>
      </c>
      <c r="P894" s="6" t="b">
        <v>0</v>
      </c>
      <c r="Q894" s="6" t="s">
        <v>8279</v>
      </c>
      <c r="R894" s="7">
        <f t="shared" si="80"/>
        <v>0.40749999999999997</v>
      </c>
      <c r="S894" s="8">
        <f t="shared" si="81"/>
        <v>143.8235294117647</v>
      </c>
      <c r="T894" t="str">
        <f t="shared" si="82"/>
        <v>music</v>
      </c>
      <c r="U894" t="str">
        <f t="shared" si="83"/>
        <v>indie rock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14">
        <f t="shared" si="78"/>
        <v>42095.647719907407</v>
      </c>
      <c r="K895" s="6">
        <v>1425331963</v>
      </c>
      <c r="L895" s="14">
        <f t="shared" si="79"/>
        <v>42065.689386574071</v>
      </c>
      <c r="M895" s="88">
        <f>Table1[[#This Row],[Data Ended Conversion]]-Table1[[#This Row],[Data Created Conversion]]</f>
        <v>29.958333333335759</v>
      </c>
      <c r="N895" s="6" t="b">
        <v>0</v>
      </c>
      <c r="O895" s="6">
        <v>5</v>
      </c>
      <c r="P895" s="6" t="b">
        <v>0</v>
      </c>
      <c r="Q895" s="6" t="s">
        <v>8279</v>
      </c>
      <c r="R895" s="7">
        <f t="shared" si="80"/>
        <v>0.1</v>
      </c>
      <c r="S895" s="8">
        <f t="shared" si="81"/>
        <v>40</v>
      </c>
      <c r="T895" t="str">
        <f t="shared" si="82"/>
        <v>music</v>
      </c>
      <c r="U895" t="str">
        <f t="shared" si="83"/>
        <v>indie rock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14">
        <f t="shared" si="78"/>
        <v>42526.773263888892</v>
      </c>
      <c r="K896" s="6">
        <v>1462577610</v>
      </c>
      <c r="L896" s="14">
        <f t="shared" si="79"/>
        <v>42496.773263888892</v>
      </c>
      <c r="M896" s="88">
        <f>Table1[[#This Row],[Data Ended Conversion]]-Table1[[#This Row],[Data Created Conversion]]</f>
        <v>30</v>
      </c>
      <c r="N896" s="6" t="b">
        <v>0</v>
      </c>
      <c r="O896" s="6">
        <v>53</v>
      </c>
      <c r="P896" s="6" t="b">
        <v>0</v>
      </c>
      <c r="Q896" s="6" t="s">
        <v>8279</v>
      </c>
      <c r="R896" s="7">
        <f t="shared" si="80"/>
        <v>0.39169999999999999</v>
      </c>
      <c r="S896" s="8">
        <f t="shared" si="81"/>
        <v>147.81132075471697</v>
      </c>
      <c r="T896" t="str">
        <f t="shared" si="82"/>
        <v>music</v>
      </c>
      <c r="U896" t="str">
        <f t="shared" si="83"/>
        <v>indie rock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14">
        <f t="shared" si="78"/>
        <v>40475.919317129628</v>
      </c>
      <c r="K897" s="6">
        <v>1284087829</v>
      </c>
      <c r="L897" s="14">
        <f t="shared" si="79"/>
        <v>40430.919317129628</v>
      </c>
      <c r="M897" s="88">
        <f>Table1[[#This Row],[Data Ended Conversion]]-Table1[[#This Row],[Data Created Conversion]]</f>
        <v>45</v>
      </c>
      <c r="N897" s="6" t="b">
        <v>0</v>
      </c>
      <c r="O897" s="6">
        <v>7</v>
      </c>
      <c r="P897" s="6" t="b">
        <v>0</v>
      </c>
      <c r="Q897" s="6" t="s">
        <v>8279</v>
      </c>
      <c r="R897" s="7">
        <f t="shared" si="80"/>
        <v>2.4375000000000001E-2</v>
      </c>
      <c r="S897" s="8">
        <f t="shared" si="81"/>
        <v>27.857142857142858</v>
      </c>
      <c r="T897" t="str">
        <f t="shared" si="82"/>
        <v>music</v>
      </c>
      <c r="U897" t="str">
        <f t="shared" si="83"/>
        <v>indie rock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14">
        <f t="shared" ref="J898:J961" si="84">(((I898/60)/60)/24)+DATE(1970,1,1)+(-5/24)</f>
        <v>42243.958333333336</v>
      </c>
      <c r="K898" s="6">
        <v>1438549026</v>
      </c>
      <c r="L898" s="14">
        <f t="shared" ref="L898:L961" si="85">(((K898/60)/60)/24)+DATE(1970,1,1)+(-5/24)</f>
        <v>42218.664652777778</v>
      </c>
      <c r="M898" s="88">
        <f>Table1[[#This Row],[Data Ended Conversion]]-Table1[[#This Row],[Data Created Conversion]]</f>
        <v>25.29368055555824</v>
      </c>
      <c r="N898" s="6" t="b">
        <v>0</v>
      </c>
      <c r="O898" s="6">
        <v>72</v>
      </c>
      <c r="P898" s="6" t="b">
        <v>0</v>
      </c>
      <c r="Q898" s="6" t="s">
        <v>8279</v>
      </c>
      <c r="R898" s="7">
        <f t="shared" si="80"/>
        <v>0.4</v>
      </c>
      <c r="S898" s="8">
        <f t="shared" si="81"/>
        <v>44.444444444444443</v>
      </c>
      <c r="T898" t="str">
        <f t="shared" si="82"/>
        <v>music</v>
      </c>
      <c r="U898" t="str">
        <f t="shared" si="83"/>
        <v>indie rock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14">
        <f t="shared" si="84"/>
        <v>41241.52208333333</v>
      </c>
      <c r="K899" s="6">
        <v>1351528308</v>
      </c>
      <c r="L899" s="14">
        <f t="shared" si="85"/>
        <v>41211.480416666665</v>
      </c>
      <c r="M899" s="88">
        <f>Table1[[#This Row],[Data Ended Conversion]]-Table1[[#This Row],[Data Created Conversion]]</f>
        <v>30.041666666664241</v>
      </c>
      <c r="N899" s="6" t="b">
        <v>0</v>
      </c>
      <c r="O899" s="6">
        <v>0</v>
      </c>
      <c r="P899" s="6" t="b">
        <v>0</v>
      </c>
      <c r="Q899" s="6" t="s">
        <v>8279</v>
      </c>
      <c r="R899" s="7">
        <f t="shared" ref="R899:R962" si="86">IFERROR(E899/D899,"-")</f>
        <v>0</v>
      </c>
      <c r="S899" s="8" t="str">
        <f t="shared" ref="S899:S962" si="87">IFERROR(E899/O899,"-")</f>
        <v>-</v>
      </c>
      <c r="T899" t="str">
        <f t="shared" ref="T899:T962" si="88">LEFT(Q899,FIND("/",Q899)-1)</f>
        <v>music</v>
      </c>
      <c r="U899" t="str">
        <f t="shared" ref="U899:U962" si="89">RIGHT(Q899,LEN(Q899)-FIND("/",Q899))</f>
        <v>indie rock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14">
        <f t="shared" si="84"/>
        <v>40923.549884259257</v>
      </c>
      <c r="K900" s="6">
        <v>1322763110</v>
      </c>
      <c r="L900" s="14">
        <f t="shared" si="85"/>
        <v>40878.549884259257</v>
      </c>
      <c r="M900" s="88">
        <f>Table1[[#This Row],[Data Ended Conversion]]-Table1[[#This Row],[Data Created Conversion]]</f>
        <v>45</v>
      </c>
      <c r="N900" s="6" t="b">
        <v>0</v>
      </c>
      <c r="O900" s="6">
        <v>2</v>
      </c>
      <c r="P900" s="6" t="b">
        <v>0</v>
      </c>
      <c r="Q900" s="6" t="s">
        <v>8279</v>
      </c>
      <c r="R900" s="7">
        <f t="shared" si="86"/>
        <v>2.8000000000000001E-2</v>
      </c>
      <c r="S900" s="8">
        <f t="shared" si="87"/>
        <v>35</v>
      </c>
      <c r="T900" t="str">
        <f t="shared" si="88"/>
        <v>music</v>
      </c>
      <c r="U900" t="str">
        <f t="shared" si="89"/>
        <v>indie rock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14">
        <f t="shared" si="84"/>
        <v>40690.890763888885</v>
      </c>
      <c r="K901" s="6">
        <v>1302661362</v>
      </c>
      <c r="L901" s="14">
        <f t="shared" si="85"/>
        <v>40645.890763888885</v>
      </c>
      <c r="M901" s="88">
        <f>Table1[[#This Row],[Data Ended Conversion]]-Table1[[#This Row],[Data Created Conversion]]</f>
        <v>45</v>
      </c>
      <c r="N901" s="6" t="b">
        <v>0</v>
      </c>
      <c r="O901" s="6">
        <v>8</v>
      </c>
      <c r="P901" s="6" t="b">
        <v>0</v>
      </c>
      <c r="Q901" s="6" t="s">
        <v>8279</v>
      </c>
      <c r="R901" s="7">
        <f t="shared" si="86"/>
        <v>0.37333333333333335</v>
      </c>
      <c r="S901" s="8">
        <f t="shared" si="87"/>
        <v>35</v>
      </c>
      <c r="T901" t="str">
        <f t="shared" si="88"/>
        <v>music</v>
      </c>
      <c r="U901" t="str">
        <f t="shared" si="89"/>
        <v>indie rock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14">
        <f t="shared" si="84"/>
        <v>42459.599560185183</v>
      </c>
      <c r="K902" s="6">
        <v>1456777402</v>
      </c>
      <c r="L902" s="14">
        <f t="shared" si="85"/>
        <v>42429.641226851854</v>
      </c>
      <c r="M902" s="88">
        <f>Table1[[#This Row],[Data Ended Conversion]]-Table1[[#This Row],[Data Created Conversion]]</f>
        <v>29.958333333328483</v>
      </c>
      <c r="N902" s="6" t="b">
        <v>0</v>
      </c>
      <c r="O902" s="6">
        <v>2</v>
      </c>
      <c r="P902" s="6" t="b">
        <v>0</v>
      </c>
      <c r="Q902" s="6" t="s">
        <v>8278</v>
      </c>
      <c r="R902" s="7">
        <f t="shared" si="86"/>
        <v>4.1999999999999997E-3</v>
      </c>
      <c r="S902" s="8">
        <f t="shared" si="87"/>
        <v>10.5</v>
      </c>
      <c r="T902" t="str">
        <f t="shared" si="88"/>
        <v>music</v>
      </c>
      <c r="U902" t="str">
        <f t="shared" si="89"/>
        <v>jazz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14">
        <f t="shared" si="84"/>
        <v>40337.59097222222</v>
      </c>
      <c r="K903" s="6">
        <v>1272050914</v>
      </c>
      <c r="L903" s="14">
        <f t="shared" si="85"/>
        <v>40291.603171296294</v>
      </c>
      <c r="M903" s="88">
        <f>Table1[[#This Row],[Data Ended Conversion]]-Table1[[#This Row],[Data Created Conversion]]</f>
        <v>45.987800925926422</v>
      </c>
      <c r="N903" s="6" t="b">
        <v>0</v>
      </c>
      <c r="O903" s="6">
        <v>0</v>
      </c>
      <c r="P903" s="6" t="b">
        <v>0</v>
      </c>
      <c r="Q903" s="6" t="s">
        <v>8278</v>
      </c>
      <c r="R903" s="7">
        <f t="shared" si="86"/>
        <v>0</v>
      </c>
      <c r="S903" s="8" t="str">
        <f t="shared" si="87"/>
        <v>-</v>
      </c>
      <c r="T903" t="str">
        <f t="shared" si="88"/>
        <v>music</v>
      </c>
      <c r="U903" t="str">
        <f t="shared" si="89"/>
        <v>jazz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14">
        <f t="shared" si="84"/>
        <v>41881.4375</v>
      </c>
      <c r="K904" s="6">
        <v>1404947422</v>
      </c>
      <c r="L904" s="14">
        <f t="shared" si="85"/>
        <v>41829.757199074069</v>
      </c>
      <c r="M904" s="88">
        <f>Table1[[#This Row],[Data Ended Conversion]]-Table1[[#This Row],[Data Created Conversion]]</f>
        <v>51.680300925931078</v>
      </c>
      <c r="N904" s="6" t="b">
        <v>0</v>
      </c>
      <c r="O904" s="6">
        <v>3</v>
      </c>
      <c r="P904" s="6" t="b">
        <v>0</v>
      </c>
      <c r="Q904" s="6" t="s">
        <v>8278</v>
      </c>
      <c r="R904" s="7">
        <f t="shared" si="86"/>
        <v>3.0000000000000001E-3</v>
      </c>
      <c r="S904" s="8">
        <f t="shared" si="87"/>
        <v>30</v>
      </c>
      <c r="T904" t="str">
        <f t="shared" si="88"/>
        <v>music</v>
      </c>
      <c r="U904" t="str">
        <f t="shared" si="89"/>
        <v>jazz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14">
        <f t="shared" si="84"/>
        <v>41174.892361111109</v>
      </c>
      <c r="K905" s="6">
        <v>1346180780</v>
      </c>
      <c r="L905" s="14">
        <f t="shared" si="85"/>
        <v>41149.587731481479</v>
      </c>
      <c r="M905" s="88">
        <f>Table1[[#This Row],[Data Ended Conversion]]-Table1[[#This Row],[Data Created Conversion]]</f>
        <v>25.304629629630654</v>
      </c>
      <c r="N905" s="6" t="b">
        <v>0</v>
      </c>
      <c r="O905" s="6">
        <v>4</v>
      </c>
      <c r="P905" s="6" t="b">
        <v>0</v>
      </c>
      <c r="Q905" s="6" t="s">
        <v>8278</v>
      </c>
      <c r="R905" s="7">
        <f t="shared" si="86"/>
        <v>3.2000000000000001E-2</v>
      </c>
      <c r="S905" s="8">
        <f t="shared" si="87"/>
        <v>40</v>
      </c>
      <c r="T905" t="str">
        <f t="shared" si="88"/>
        <v>music</v>
      </c>
      <c r="U905" t="str">
        <f t="shared" si="89"/>
        <v>jazz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14">
        <f t="shared" si="84"/>
        <v>42371.87195601852</v>
      </c>
      <c r="K906" s="6">
        <v>1449194137</v>
      </c>
      <c r="L906" s="14">
        <f t="shared" si="85"/>
        <v>42341.87195601852</v>
      </c>
      <c r="M906" s="88">
        <f>Table1[[#This Row],[Data Ended Conversion]]-Table1[[#This Row],[Data Created Conversion]]</f>
        <v>30</v>
      </c>
      <c r="N906" s="6" t="b">
        <v>0</v>
      </c>
      <c r="O906" s="6">
        <v>3</v>
      </c>
      <c r="P906" s="6" t="b">
        <v>0</v>
      </c>
      <c r="Q906" s="6" t="s">
        <v>8278</v>
      </c>
      <c r="R906" s="7">
        <f t="shared" si="86"/>
        <v>3.0200000000000001E-3</v>
      </c>
      <c r="S906" s="8">
        <f t="shared" si="87"/>
        <v>50.333333333333336</v>
      </c>
      <c r="T906" t="str">
        <f t="shared" si="88"/>
        <v>music</v>
      </c>
      <c r="U906" t="str">
        <f t="shared" si="89"/>
        <v>jazz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14">
        <f t="shared" si="84"/>
        <v>40567.031550925924</v>
      </c>
      <c r="K907" s="6">
        <v>1290663926</v>
      </c>
      <c r="L907" s="14">
        <f t="shared" si="85"/>
        <v>40507.031550925924</v>
      </c>
      <c r="M907" s="88">
        <f>Table1[[#This Row],[Data Ended Conversion]]-Table1[[#This Row],[Data Created Conversion]]</f>
        <v>60</v>
      </c>
      <c r="N907" s="6" t="b">
        <v>0</v>
      </c>
      <c r="O907" s="6">
        <v>6</v>
      </c>
      <c r="P907" s="6" t="b">
        <v>0</v>
      </c>
      <c r="Q907" s="6" t="s">
        <v>8278</v>
      </c>
      <c r="R907" s="7">
        <f t="shared" si="86"/>
        <v>3.0153846153846153E-2</v>
      </c>
      <c r="S907" s="8">
        <f t="shared" si="87"/>
        <v>32.666666666666664</v>
      </c>
      <c r="T907" t="str">
        <f t="shared" si="88"/>
        <v>music</v>
      </c>
      <c r="U907" t="str">
        <f t="shared" si="89"/>
        <v>jazz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14">
        <f t="shared" si="84"/>
        <v>41710.939699074072</v>
      </c>
      <c r="K908" s="6">
        <v>1392093190</v>
      </c>
      <c r="L908" s="14">
        <f t="shared" si="85"/>
        <v>41680.981365740736</v>
      </c>
      <c r="M908" s="88">
        <f>Table1[[#This Row],[Data Ended Conversion]]-Table1[[#This Row],[Data Created Conversion]]</f>
        <v>29.958333333335759</v>
      </c>
      <c r="N908" s="6" t="b">
        <v>0</v>
      </c>
      <c r="O908" s="6">
        <v>0</v>
      </c>
      <c r="P908" s="6" t="b">
        <v>0</v>
      </c>
      <c r="Q908" s="6" t="s">
        <v>8278</v>
      </c>
      <c r="R908" s="7">
        <f t="shared" si="86"/>
        <v>0</v>
      </c>
      <c r="S908" s="8" t="str">
        <f t="shared" si="87"/>
        <v>-</v>
      </c>
      <c r="T908" t="str">
        <f t="shared" si="88"/>
        <v>music</v>
      </c>
      <c r="U908" t="str">
        <f t="shared" si="89"/>
        <v>jazz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14">
        <f t="shared" si="84"/>
        <v>40796.9840625</v>
      </c>
      <c r="K909" s="6">
        <v>1313123823</v>
      </c>
      <c r="L909" s="14">
        <f t="shared" si="85"/>
        <v>40766.9840625</v>
      </c>
      <c r="M909" s="88">
        <f>Table1[[#This Row],[Data Ended Conversion]]-Table1[[#This Row],[Data Created Conversion]]</f>
        <v>30</v>
      </c>
      <c r="N909" s="6" t="b">
        <v>0</v>
      </c>
      <c r="O909" s="6">
        <v>0</v>
      </c>
      <c r="P909" s="6" t="b">
        <v>0</v>
      </c>
      <c r="Q909" s="6" t="s">
        <v>8278</v>
      </c>
      <c r="R909" s="7">
        <f t="shared" si="86"/>
        <v>0</v>
      </c>
      <c r="S909" s="8" t="str">
        <f t="shared" si="87"/>
        <v>-</v>
      </c>
      <c r="T909" t="str">
        <f t="shared" si="88"/>
        <v>music</v>
      </c>
      <c r="U909" t="str">
        <f t="shared" si="89"/>
        <v>jazz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14">
        <f t="shared" si="84"/>
        <v>40385.999305555553</v>
      </c>
      <c r="K910" s="6">
        <v>1276283655</v>
      </c>
      <c r="L910" s="14">
        <f t="shared" si="85"/>
        <v>40340.593229166661</v>
      </c>
      <c r="M910" s="88">
        <f>Table1[[#This Row],[Data Ended Conversion]]-Table1[[#This Row],[Data Created Conversion]]</f>
        <v>45.406076388891961</v>
      </c>
      <c r="N910" s="6" t="b">
        <v>0</v>
      </c>
      <c r="O910" s="6">
        <v>0</v>
      </c>
      <c r="P910" s="6" t="b">
        <v>0</v>
      </c>
      <c r="Q910" s="6" t="s">
        <v>8278</v>
      </c>
      <c r="R910" s="7">
        <f t="shared" si="86"/>
        <v>0</v>
      </c>
      <c r="S910" s="8" t="str">
        <f t="shared" si="87"/>
        <v>-</v>
      </c>
      <c r="T910" t="str">
        <f t="shared" si="88"/>
        <v>music</v>
      </c>
      <c r="U910" t="str">
        <f t="shared" si="89"/>
        <v>jazz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14">
        <f t="shared" si="84"/>
        <v>41112.958333333328</v>
      </c>
      <c r="K911" s="6">
        <v>1340296440</v>
      </c>
      <c r="L911" s="14">
        <f t="shared" si="85"/>
        <v>41081.481944444444</v>
      </c>
      <c r="M911" s="88">
        <f>Table1[[#This Row],[Data Ended Conversion]]-Table1[[#This Row],[Data Created Conversion]]</f>
        <v>31.476388888884685</v>
      </c>
      <c r="N911" s="6" t="b">
        <v>0</v>
      </c>
      <c r="O911" s="6">
        <v>8</v>
      </c>
      <c r="P911" s="6" t="b">
        <v>0</v>
      </c>
      <c r="Q911" s="6" t="s">
        <v>8278</v>
      </c>
      <c r="R911" s="7">
        <f t="shared" si="86"/>
        <v>3.2500000000000001E-2</v>
      </c>
      <c r="S911" s="8">
        <f t="shared" si="87"/>
        <v>65</v>
      </c>
      <c r="T911" t="str">
        <f t="shared" si="88"/>
        <v>music</v>
      </c>
      <c r="U911" t="str">
        <f t="shared" si="89"/>
        <v>jazz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14">
        <f t="shared" si="84"/>
        <v>42797.337025462963</v>
      </c>
      <c r="K912" s="6">
        <v>1483362319</v>
      </c>
      <c r="L912" s="14">
        <f t="shared" si="85"/>
        <v>42737.337025462963</v>
      </c>
      <c r="M912" s="88">
        <f>Table1[[#This Row],[Data Ended Conversion]]-Table1[[#This Row],[Data Created Conversion]]</f>
        <v>60</v>
      </c>
      <c r="N912" s="6" t="b">
        <v>0</v>
      </c>
      <c r="O912" s="6">
        <v>5</v>
      </c>
      <c r="P912" s="6" t="b">
        <v>0</v>
      </c>
      <c r="Q912" s="6" t="s">
        <v>8278</v>
      </c>
      <c r="R912" s="7">
        <f t="shared" si="86"/>
        <v>0.22363636363636363</v>
      </c>
      <c r="S912" s="8">
        <f t="shared" si="87"/>
        <v>24.6</v>
      </c>
      <c r="T912" t="str">
        <f t="shared" si="88"/>
        <v>music</v>
      </c>
      <c r="U912" t="str">
        <f t="shared" si="89"/>
        <v>jazz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14">
        <f t="shared" si="84"/>
        <v>41662.796817129631</v>
      </c>
      <c r="K913" s="6">
        <v>1388707645</v>
      </c>
      <c r="L913" s="14">
        <f t="shared" si="85"/>
        <v>41641.796817129631</v>
      </c>
      <c r="M913" s="88">
        <f>Table1[[#This Row],[Data Ended Conversion]]-Table1[[#This Row],[Data Created Conversion]]</f>
        <v>21</v>
      </c>
      <c r="N913" s="6" t="b">
        <v>0</v>
      </c>
      <c r="O913" s="6">
        <v>0</v>
      </c>
      <c r="P913" s="6" t="b">
        <v>0</v>
      </c>
      <c r="Q913" s="6" t="s">
        <v>8278</v>
      </c>
      <c r="R913" s="7">
        <f t="shared" si="86"/>
        <v>0</v>
      </c>
      <c r="S913" s="8" t="str">
        <f t="shared" si="87"/>
        <v>-</v>
      </c>
      <c r="T913" t="str">
        <f t="shared" si="88"/>
        <v>music</v>
      </c>
      <c r="U913" t="str">
        <f t="shared" si="89"/>
        <v>jazz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14">
        <f t="shared" si="84"/>
        <v>41253.942673611105</v>
      </c>
      <c r="K914" s="6">
        <v>1350009447</v>
      </c>
      <c r="L914" s="14">
        <f t="shared" si="85"/>
        <v>41193.901006944441</v>
      </c>
      <c r="M914" s="88">
        <f>Table1[[#This Row],[Data Ended Conversion]]-Table1[[#This Row],[Data Created Conversion]]</f>
        <v>60.041666666664241</v>
      </c>
      <c r="N914" s="6" t="b">
        <v>0</v>
      </c>
      <c r="O914" s="6">
        <v>2</v>
      </c>
      <c r="P914" s="6" t="b">
        <v>0</v>
      </c>
      <c r="Q914" s="6" t="s">
        <v>8278</v>
      </c>
      <c r="R914" s="7">
        <f t="shared" si="86"/>
        <v>8.5714285714285719E-3</v>
      </c>
      <c r="S914" s="8">
        <f t="shared" si="87"/>
        <v>15</v>
      </c>
      <c r="T914" t="str">
        <f t="shared" si="88"/>
        <v>music</v>
      </c>
      <c r="U914" t="str">
        <f t="shared" si="89"/>
        <v>jazz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14">
        <f t="shared" si="84"/>
        <v>41033.930775462963</v>
      </c>
      <c r="K915" s="6">
        <v>1333596019</v>
      </c>
      <c r="L915" s="14">
        <f t="shared" si="85"/>
        <v>41003.930775462963</v>
      </c>
      <c r="M915" s="88">
        <f>Table1[[#This Row],[Data Ended Conversion]]-Table1[[#This Row],[Data Created Conversion]]</f>
        <v>30</v>
      </c>
      <c r="N915" s="6" t="b">
        <v>0</v>
      </c>
      <c r="O915" s="6">
        <v>24</v>
      </c>
      <c r="P915" s="6" t="b">
        <v>0</v>
      </c>
      <c r="Q915" s="6" t="s">
        <v>8278</v>
      </c>
      <c r="R915" s="7">
        <f t="shared" si="86"/>
        <v>6.6066666666666662E-2</v>
      </c>
      <c r="S915" s="8">
        <f t="shared" si="87"/>
        <v>82.583333333333329</v>
      </c>
      <c r="T915" t="str">
        <f t="shared" si="88"/>
        <v>music</v>
      </c>
      <c r="U915" t="str">
        <f t="shared" si="89"/>
        <v>jazz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14">
        <f t="shared" si="84"/>
        <v>41146.554942129631</v>
      </c>
      <c r="K916" s="6">
        <v>1343326747</v>
      </c>
      <c r="L916" s="14">
        <f t="shared" si="85"/>
        <v>41116.554942129631</v>
      </c>
      <c r="M916" s="88">
        <f>Table1[[#This Row],[Data Ended Conversion]]-Table1[[#This Row],[Data Created Conversion]]</f>
        <v>30</v>
      </c>
      <c r="N916" s="6" t="b">
        <v>0</v>
      </c>
      <c r="O916" s="6">
        <v>0</v>
      </c>
      <c r="P916" s="6" t="b">
        <v>0</v>
      </c>
      <c r="Q916" s="6" t="s">
        <v>8278</v>
      </c>
      <c r="R916" s="7">
        <f t="shared" si="86"/>
        <v>0</v>
      </c>
      <c r="S916" s="8" t="str">
        <f t="shared" si="87"/>
        <v>-</v>
      </c>
      <c r="T916" t="str">
        <f t="shared" si="88"/>
        <v>music</v>
      </c>
      <c r="U916" t="str">
        <f t="shared" si="89"/>
        <v>jazz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14">
        <f t="shared" si="84"/>
        <v>40968.999305555553</v>
      </c>
      <c r="K917" s="6">
        <v>1327853914</v>
      </c>
      <c r="L917" s="14">
        <f t="shared" si="85"/>
        <v>40937.471226851849</v>
      </c>
      <c r="M917" s="88">
        <f>Table1[[#This Row],[Data Ended Conversion]]-Table1[[#This Row],[Data Created Conversion]]</f>
        <v>31.528078703704523</v>
      </c>
      <c r="N917" s="6" t="b">
        <v>0</v>
      </c>
      <c r="O917" s="6">
        <v>9</v>
      </c>
      <c r="P917" s="6" t="b">
        <v>0</v>
      </c>
      <c r="Q917" s="6" t="s">
        <v>8278</v>
      </c>
      <c r="R917" s="7">
        <f t="shared" si="86"/>
        <v>5.7692307692307696E-2</v>
      </c>
      <c r="S917" s="8">
        <f t="shared" si="87"/>
        <v>41.666666666666664</v>
      </c>
      <c r="T917" t="str">
        <f t="shared" si="88"/>
        <v>music</v>
      </c>
      <c r="U917" t="str">
        <f t="shared" si="89"/>
        <v>jazz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14">
        <f t="shared" si="84"/>
        <v>40473</v>
      </c>
      <c r="K918" s="6">
        <v>1284409734</v>
      </c>
      <c r="L918" s="14">
        <f t="shared" si="85"/>
        <v>40434.645069444443</v>
      </c>
      <c r="M918" s="88">
        <f>Table1[[#This Row],[Data Ended Conversion]]-Table1[[#This Row],[Data Created Conversion]]</f>
        <v>38.354930555557075</v>
      </c>
      <c r="N918" s="6" t="b">
        <v>0</v>
      </c>
      <c r="O918" s="6">
        <v>0</v>
      </c>
      <c r="P918" s="6" t="b">
        <v>0</v>
      </c>
      <c r="Q918" s="6" t="s">
        <v>8278</v>
      </c>
      <c r="R918" s="7">
        <f t="shared" si="86"/>
        <v>0</v>
      </c>
      <c r="S918" s="8" t="str">
        <f t="shared" si="87"/>
        <v>-</v>
      </c>
      <c r="T918" t="str">
        <f t="shared" si="88"/>
        <v>music</v>
      </c>
      <c r="U918" t="str">
        <f t="shared" si="89"/>
        <v>jazz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14">
        <f t="shared" si="84"/>
        <v>41833.895833333328</v>
      </c>
      <c r="K919" s="6">
        <v>1402612730</v>
      </c>
      <c r="L919" s="14">
        <f t="shared" si="85"/>
        <v>41802.735300925924</v>
      </c>
      <c r="M919" s="88">
        <f>Table1[[#This Row],[Data Ended Conversion]]-Table1[[#This Row],[Data Created Conversion]]</f>
        <v>31.160532407404389</v>
      </c>
      <c r="N919" s="6" t="b">
        <v>0</v>
      </c>
      <c r="O919" s="6">
        <v>1</v>
      </c>
      <c r="P919" s="6" t="b">
        <v>0</v>
      </c>
      <c r="Q919" s="6" t="s">
        <v>8278</v>
      </c>
      <c r="R919" s="7">
        <f t="shared" si="86"/>
        <v>6.0000000000000001E-3</v>
      </c>
      <c r="S919" s="8">
        <f t="shared" si="87"/>
        <v>30</v>
      </c>
      <c r="T919" t="str">
        <f t="shared" si="88"/>
        <v>music</v>
      </c>
      <c r="U919" t="str">
        <f t="shared" si="89"/>
        <v>jazz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14">
        <f t="shared" si="84"/>
        <v>41974.749548611107</v>
      </c>
      <c r="K920" s="6">
        <v>1414879161</v>
      </c>
      <c r="L920" s="14">
        <f t="shared" si="85"/>
        <v>41944.707881944443</v>
      </c>
      <c r="M920" s="88">
        <f>Table1[[#This Row],[Data Ended Conversion]]-Table1[[#This Row],[Data Created Conversion]]</f>
        <v>30.041666666664241</v>
      </c>
      <c r="N920" s="6" t="b">
        <v>0</v>
      </c>
      <c r="O920" s="6">
        <v>10</v>
      </c>
      <c r="P920" s="6" t="b">
        <v>0</v>
      </c>
      <c r="Q920" s="6" t="s">
        <v>8278</v>
      </c>
      <c r="R920" s="7">
        <f t="shared" si="86"/>
        <v>5.0256410256410255E-2</v>
      </c>
      <c r="S920" s="8">
        <f t="shared" si="87"/>
        <v>19.600000000000001</v>
      </c>
      <c r="T920" t="str">
        <f t="shared" si="88"/>
        <v>music</v>
      </c>
      <c r="U920" t="str">
        <f t="shared" si="89"/>
        <v>jazz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14">
        <f t="shared" si="84"/>
        <v>41262.433391203704</v>
      </c>
      <c r="K921" s="6">
        <v>1352906645</v>
      </c>
      <c r="L921" s="14">
        <f t="shared" si="85"/>
        <v>41227.433391203704</v>
      </c>
      <c r="M921" s="88">
        <f>Table1[[#This Row],[Data Ended Conversion]]-Table1[[#This Row],[Data Created Conversion]]</f>
        <v>35</v>
      </c>
      <c r="N921" s="6" t="b">
        <v>0</v>
      </c>
      <c r="O921" s="6">
        <v>1</v>
      </c>
      <c r="P921" s="6" t="b">
        <v>0</v>
      </c>
      <c r="Q921" s="6" t="s">
        <v>8278</v>
      </c>
      <c r="R921" s="7">
        <f t="shared" si="86"/>
        <v>5.0000000000000001E-3</v>
      </c>
      <c r="S921" s="8">
        <f t="shared" si="87"/>
        <v>100</v>
      </c>
      <c r="T921" t="str">
        <f t="shared" si="88"/>
        <v>music</v>
      </c>
      <c r="U921" t="str">
        <f t="shared" si="89"/>
        <v>jazz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14">
        <f t="shared" si="84"/>
        <v>41592.504884259259</v>
      </c>
      <c r="K922" s="6">
        <v>1381853222</v>
      </c>
      <c r="L922" s="14">
        <f t="shared" si="85"/>
        <v>41562.463217592594</v>
      </c>
      <c r="M922" s="88">
        <f>Table1[[#This Row],[Data Ended Conversion]]-Table1[[#This Row],[Data Created Conversion]]</f>
        <v>30.041666666664241</v>
      </c>
      <c r="N922" s="6" t="b">
        <v>0</v>
      </c>
      <c r="O922" s="6">
        <v>0</v>
      </c>
      <c r="P922" s="6" t="b">
        <v>0</v>
      </c>
      <c r="Q922" s="6" t="s">
        <v>8278</v>
      </c>
      <c r="R922" s="7">
        <f t="shared" si="86"/>
        <v>0</v>
      </c>
      <c r="S922" s="8" t="str">
        <f t="shared" si="87"/>
        <v>-</v>
      </c>
      <c r="T922" t="str">
        <f t="shared" si="88"/>
        <v>music</v>
      </c>
      <c r="U922" t="str">
        <f t="shared" si="89"/>
        <v>jazz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14">
        <f t="shared" si="84"/>
        <v>40889.004351851851</v>
      </c>
      <c r="K923" s="6">
        <v>1320033976</v>
      </c>
      <c r="L923" s="14">
        <f t="shared" si="85"/>
        <v>40846.962685185179</v>
      </c>
      <c r="M923" s="88">
        <f>Table1[[#This Row],[Data Ended Conversion]]-Table1[[#This Row],[Data Created Conversion]]</f>
        <v>42.041666666671517</v>
      </c>
      <c r="N923" s="6" t="b">
        <v>0</v>
      </c>
      <c r="O923" s="6">
        <v>20</v>
      </c>
      <c r="P923" s="6" t="b">
        <v>0</v>
      </c>
      <c r="Q923" s="6" t="s">
        <v>8278</v>
      </c>
      <c r="R923" s="7">
        <f t="shared" si="86"/>
        <v>0.309</v>
      </c>
      <c r="S923" s="8">
        <f t="shared" si="87"/>
        <v>231.75</v>
      </c>
      <c r="T923" t="str">
        <f t="shared" si="88"/>
        <v>music</v>
      </c>
      <c r="U923" t="str">
        <f t="shared" si="89"/>
        <v>jazz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14">
        <f t="shared" si="84"/>
        <v>41913.32167824074</v>
      </c>
      <c r="K924" s="6">
        <v>1409143393</v>
      </c>
      <c r="L924" s="14">
        <f t="shared" si="85"/>
        <v>41878.32167824074</v>
      </c>
      <c r="M924" s="88">
        <f>Table1[[#This Row],[Data Ended Conversion]]-Table1[[#This Row],[Data Created Conversion]]</f>
        <v>35</v>
      </c>
      <c r="N924" s="6" t="b">
        <v>0</v>
      </c>
      <c r="O924" s="6">
        <v>30</v>
      </c>
      <c r="P924" s="6" t="b">
        <v>0</v>
      </c>
      <c r="Q924" s="6" t="s">
        <v>8278</v>
      </c>
      <c r="R924" s="7">
        <f t="shared" si="86"/>
        <v>0.21037037037037037</v>
      </c>
      <c r="S924" s="8">
        <f t="shared" si="87"/>
        <v>189.33333333333334</v>
      </c>
      <c r="T924" t="str">
        <f t="shared" si="88"/>
        <v>music</v>
      </c>
      <c r="U924" t="str">
        <f t="shared" si="89"/>
        <v>jazz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14">
        <f t="shared" si="84"/>
        <v>41964.793090277781</v>
      </c>
      <c r="K925" s="6">
        <v>1414018923</v>
      </c>
      <c r="L925" s="14">
        <f t="shared" si="85"/>
        <v>41934.751423611109</v>
      </c>
      <c r="M925" s="88">
        <f>Table1[[#This Row],[Data Ended Conversion]]-Table1[[#This Row],[Data Created Conversion]]</f>
        <v>30.041666666671517</v>
      </c>
      <c r="N925" s="6" t="b">
        <v>0</v>
      </c>
      <c r="O925" s="6">
        <v>6</v>
      </c>
      <c r="P925" s="6" t="b">
        <v>0</v>
      </c>
      <c r="Q925" s="6" t="s">
        <v>8278</v>
      </c>
      <c r="R925" s="7">
        <f t="shared" si="86"/>
        <v>2.1999999999999999E-2</v>
      </c>
      <c r="S925" s="8">
        <f t="shared" si="87"/>
        <v>55</v>
      </c>
      <c r="T925" t="str">
        <f t="shared" si="88"/>
        <v>music</v>
      </c>
      <c r="U925" t="str">
        <f t="shared" si="89"/>
        <v>jazz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14">
        <f t="shared" si="84"/>
        <v>41318.734594907408</v>
      </c>
      <c r="K926" s="6">
        <v>1358203069</v>
      </c>
      <c r="L926" s="14">
        <f t="shared" si="85"/>
        <v>41288.734594907408</v>
      </c>
      <c r="M926" s="88">
        <f>Table1[[#This Row],[Data Ended Conversion]]-Table1[[#This Row],[Data Created Conversion]]</f>
        <v>30</v>
      </c>
      <c r="N926" s="6" t="b">
        <v>0</v>
      </c>
      <c r="O926" s="6">
        <v>15</v>
      </c>
      <c r="P926" s="6" t="b">
        <v>0</v>
      </c>
      <c r="Q926" s="6" t="s">
        <v>8278</v>
      </c>
      <c r="R926" s="7">
        <f t="shared" si="86"/>
        <v>0.109</v>
      </c>
      <c r="S926" s="8">
        <f t="shared" si="87"/>
        <v>21.8</v>
      </c>
      <c r="T926" t="str">
        <f t="shared" si="88"/>
        <v>music</v>
      </c>
      <c r="U926" t="str">
        <f t="shared" si="89"/>
        <v>jazz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14">
        <f t="shared" si="84"/>
        <v>41605.71424768518</v>
      </c>
      <c r="K927" s="6">
        <v>1382994511</v>
      </c>
      <c r="L927" s="14">
        <f t="shared" si="85"/>
        <v>41575.672581018516</v>
      </c>
      <c r="M927" s="88">
        <f>Table1[[#This Row],[Data Ended Conversion]]-Table1[[#This Row],[Data Created Conversion]]</f>
        <v>30.041666666664241</v>
      </c>
      <c r="N927" s="6" t="b">
        <v>0</v>
      </c>
      <c r="O927" s="6">
        <v>5</v>
      </c>
      <c r="P927" s="6" t="b">
        <v>0</v>
      </c>
      <c r="Q927" s="6" t="s">
        <v>8278</v>
      </c>
      <c r="R927" s="7">
        <f t="shared" si="86"/>
        <v>2.6666666666666668E-2</v>
      </c>
      <c r="S927" s="8">
        <f t="shared" si="87"/>
        <v>32</v>
      </c>
      <c r="T927" t="str">
        <f t="shared" si="88"/>
        <v>music</v>
      </c>
      <c r="U927" t="str">
        <f t="shared" si="89"/>
        <v>jazz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14">
        <f t="shared" si="84"/>
        <v>40367.736111111109</v>
      </c>
      <c r="K928" s="6">
        <v>1276043330</v>
      </c>
      <c r="L928" s="14">
        <f t="shared" si="85"/>
        <v>40337.811689814815</v>
      </c>
      <c r="M928" s="88">
        <f>Table1[[#This Row],[Data Ended Conversion]]-Table1[[#This Row],[Data Created Conversion]]</f>
        <v>29.924421296294895</v>
      </c>
      <c r="N928" s="6" t="b">
        <v>0</v>
      </c>
      <c r="O928" s="6">
        <v>0</v>
      </c>
      <c r="P928" s="6" t="b">
        <v>0</v>
      </c>
      <c r="Q928" s="6" t="s">
        <v>8278</v>
      </c>
      <c r="R928" s="7">
        <f t="shared" si="86"/>
        <v>0</v>
      </c>
      <c r="S928" s="8" t="str">
        <f t="shared" si="87"/>
        <v>-</v>
      </c>
      <c r="T928" t="str">
        <f t="shared" si="88"/>
        <v>music</v>
      </c>
      <c r="U928" t="str">
        <f t="shared" si="89"/>
        <v>jazz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14">
        <f t="shared" si="84"/>
        <v>41043.614525462959</v>
      </c>
      <c r="K929" s="6">
        <v>1334432695</v>
      </c>
      <c r="L929" s="14">
        <f t="shared" si="85"/>
        <v>41013.614525462959</v>
      </c>
      <c r="M929" s="88">
        <f>Table1[[#This Row],[Data Ended Conversion]]-Table1[[#This Row],[Data Created Conversion]]</f>
        <v>30</v>
      </c>
      <c r="N929" s="6" t="b">
        <v>0</v>
      </c>
      <c r="O929" s="6">
        <v>0</v>
      </c>
      <c r="P929" s="6" t="b">
        <v>0</v>
      </c>
      <c r="Q929" s="6" t="s">
        <v>8278</v>
      </c>
      <c r="R929" s="7">
        <f t="shared" si="86"/>
        <v>0</v>
      </c>
      <c r="S929" s="8" t="str">
        <f t="shared" si="87"/>
        <v>-</v>
      </c>
      <c r="T929" t="str">
        <f t="shared" si="88"/>
        <v>music</v>
      </c>
      <c r="U929" t="str">
        <f t="shared" si="89"/>
        <v>jazz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14">
        <f t="shared" si="84"/>
        <v>41230.791666666664</v>
      </c>
      <c r="K930" s="6">
        <v>1348864913</v>
      </c>
      <c r="L930" s="14">
        <f t="shared" si="85"/>
        <v>41180.654085648144</v>
      </c>
      <c r="M930" s="88">
        <f>Table1[[#This Row],[Data Ended Conversion]]-Table1[[#This Row],[Data Created Conversion]]</f>
        <v>50.137581018519995</v>
      </c>
      <c r="N930" s="6" t="b">
        <v>0</v>
      </c>
      <c r="O930" s="6">
        <v>28</v>
      </c>
      <c r="P930" s="6" t="b">
        <v>0</v>
      </c>
      <c r="Q930" s="6" t="s">
        <v>8278</v>
      </c>
      <c r="R930" s="7">
        <f t="shared" si="86"/>
        <v>0.10862068965517241</v>
      </c>
      <c r="S930" s="8">
        <f t="shared" si="87"/>
        <v>56.25</v>
      </c>
      <c r="T930" t="str">
        <f t="shared" si="88"/>
        <v>music</v>
      </c>
      <c r="U930" t="str">
        <f t="shared" si="89"/>
        <v>jazz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14">
        <f t="shared" si="84"/>
        <v>41007.988067129627</v>
      </c>
      <c r="K931" s="6">
        <v>1331358169</v>
      </c>
      <c r="L931" s="14">
        <f t="shared" si="85"/>
        <v>40978.029733796291</v>
      </c>
      <c r="M931" s="88">
        <f>Table1[[#This Row],[Data Ended Conversion]]-Table1[[#This Row],[Data Created Conversion]]</f>
        <v>29.958333333335759</v>
      </c>
      <c r="N931" s="6" t="b">
        <v>0</v>
      </c>
      <c r="O931" s="6">
        <v>0</v>
      </c>
      <c r="P931" s="6" t="b">
        <v>0</v>
      </c>
      <c r="Q931" s="6" t="s">
        <v>8278</v>
      </c>
      <c r="R931" s="7">
        <f t="shared" si="86"/>
        <v>0</v>
      </c>
      <c r="S931" s="8" t="str">
        <f t="shared" si="87"/>
        <v>-</v>
      </c>
      <c r="T931" t="str">
        <f t="shared" si="88"/>
        <v>music</v>
      </c>
      <c r="U931" t="str">
        <f t="shared" si="89"/>
        <v>jazz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14">
        <f t="shared" si="84"/>
        <v>40354.688888888886</v>
      </c>
      <c r="K932" s="6">
        <v>1273874306</v>
      </c>
      <c r="L932" s="14">
        <f t="shared" si="85"/>
        <v>40312.707245370366</v>
      </c>
      <c r="M932" s="88">
        <f>Table1[[#This Row],[Data Ended Conversion]]-Table1[[#This Row],[Data Created Conversion]]</f>
        <v>41.981643518520286</v>
      </c>
      <c r="N932" s="6" t="b">
        <v>0</v>
      </c>
      <c r="O932" s="6">
        <v>5</v>
      </c>
      <c r="P932" s="6" t="b">
        <v>0</v>
      </c>
      <c r="Q932" s="6" t="s">
        <v>8278</v>
      </c>
      <c r="R932" s="7">
        <f t="shared" si="86"/>
        <v>0.38333333333333336</v>
      </c>
      <c r="S932" s="8">
        <f t="shared" si="87"/>
        <v>69</v>
      </c>
      <c r="T932" t="str">
        <f t="shared" si="88"/>
        <v>music</v>
      </c>
      <c r="U932" t="str">
        <f t="shared" si="89"/>
        <v>jazz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14">
        <f t="shared" si="84"/>
        <v>41714.708333333328</v>
      </c>
      <c r="K933" s="6">
        <v>1392021502</v>
      </c>
      <c r="L933" s="14">
        <f t="shared" si="85"/>
        <v>41680.151643518519</v>
      </c>
      <c r="M933" s="88">
        <f>Table1[[#This Row],[Data Ended Conversion]]-Table1[[#This Row],[Data Created Conversion]]</f>
        <v>34.556689814809943</v>
      </c>
      <c r="N933" s="6" t="b">
        <v>0</v>
      </c>
      <c r="O933" s="6">
        <v>7</v>
      </c>
      <c r="P933" s="6" t="b">
        <v>0</v>
      </c>
      <c r="Q933" s="6" t="s">
        <v>8278</v>
      </c>
      <c r="R933" s="7">
        <f t="shared" si="86"/>
        <v>6.5500000000000003E-2</v>
      </c>
      <c r="S933" s="8">
        <f t="shared" si="87"/>
        <v>18.714285714285715</v>
      </c>
      <c r="T933" t="str">
        <f t="shared" si="88"/>
        <v>music</v>
      </c>
      <c r="U933" t="str">
        <f t="shared" si="89"/>
        <v>jazz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14">
        <f t="shared" si="84"/>
        <v>41355.719270833331</v>
      </c>
      <c r="K934" s="6">
        <v>1360106145</v>
      </c>
      <c r="L934" s="14">
        <f t="shared" si="85"/>
        <v>41310.760937499996</v>
      </c>
      <c r="M934" s="88">
        <f>Table1[[#This Row],[Data Ended Conversion]]-Table1[[#This Row],[Data Created Conversion]]</f>
        <v>44.958333333335759</v>
      </c>
      <c r="N934" s="6" t="b">
        <v>0</v>
      </c>
      <c r="O934" s="6">
        <v>30</v>
      </c>
      <c r="P934" s="6" t="b">
        <v>0</v>
      </c>
      <c r="Q934" s="6" t="s">
        <v>8278</v>
      </c>
      <c r="R934" s="7">
        <f t="shared" si="86"/>
        <v>0.14536842105263159</v>
      </c>
      <c r="S934" s="8">
        <f t="shared" si="87"/>
        <v>46.033333333333331</v>
      </c>
      <c r="T934" t="str">
        <f t="shared" si="88"/>
        <v>music</v>
      </c>
      <c r="U934" t="str">
        <f t="shared" si="89"/>
        <v>jazz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14">
        <f t="shared" si="84"/>
        <v>41770.960752314815</v>
      </c>
      <c r="K935" s="6">
        <v>1394683409</v>
      </c>
      <c r="L935" s="14">
        <f t="shared" si="85"/>
        <v>41710.960752314815</v>
      </c>
      <c r="M935" s="88">
        <f>Table1[[#This Row],[Data Ended Conversion]]-Table1[[#This Row],[Data Created Conversion]]</f>
        <v>60</v>
      </c>
      <c r="N935" s="6" t="b">
        <v>0</v>
      </c>
      <c r="O935" s="6">
        <v>2</v>
      </c>
      <c r="P935" s="6" t="b">
        <v>0</v>
      </c>
      <c r="Q935" s="6" t="s">
        <v>8278</v>
      </c>
      <c r="R935" s="7">
        <f t="shared" si="86"/>
        <v>0.06</v>
      </c>
      <c r="S935" s="8">
        <f t="shared" si="87"/>
        <v>60</v>
      </c>
      <c r="T935" t="str">
        <f t="shared" si="88"/>
        <v>music</v>
      </c>
      <c r="U935" t="str">
        <f t="shared" si="89"/>
        <v>jazz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14">
        <f t="shared" si="84"/>
        <v>41763.041666666664</v>
      </c>
      <c r="K936" s="6">
        <v>1396633284</v>
      </c>
      <c r="L936" s="14">
        <f t="shared" si="85"/>
        <v>41733.528749999998</v>
      </c>
      <c r="M936" s="88">
        <f>Table1[[#This Row],[Data Ended Conversion]]-Table1[[#This Row],[Data Created Conversion]]</f>
        <v>29.51291666666657</v>
      </c>
      <c r="N936" s="6" t="b">
        <v>0</v>
      </c>
      <c r="O936" s="6">
        <v>30</v>
      </c>
      <c r="P936" s="6" t="b">
        <v>0</v>
      </c>
      <c r="Q936" s="6" t="s">
        <v>8278</v>
      </c>
      <c r="R936" s="7">
        <f t="shared" si="86"/>
        <v>0.30399999999999999</v>
      </c>
      <c r="S936" s="8">
        <f t="shared" si="87"/>
        <v>50.666666666666664</v>
      </c>
      <c r="T936" t="str">
        <f t="shared" si="88"/>
        <v>music</v>
      </c>
      <c r="U936" t="str">
        <f t="shared" si="89"/>
        <v>jazz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14">
        <f t="shared" si="84"/>
        <v>42398.125335648147</v>
      </c>
      <c r="K937" s="6">
        <v>1451462429</v>
      </c>
      <c r="L937" s="14">
        <f t="shared" si="85"/>
        <v>42368.125335648147</v>
      </c>
      <c r="M937" s="88">
        <f>Table1[[#This Row],[Data Ended Conversion]]-Table1[[#This Row],[Data Created Conversion]]</f>
        <v>30</v>
      </c>
      <c r="N937" s="6" t="b">
        <v>0</v>
      </c>
      <c r="O937" s="6">
        <v>2</v>
      </c>
      <c r="P937" s="6" t="b">
        <v>0</v>
      </c>
      <c r="Q937" s="6" t="s">
        <v>8278</v>
      </c>
      <c r="R937" s="7">
        <f t="shared" si="86"/>
        <v>1.4285714285714285E-2</v>
      </c>
      <c r="S937" s="8">
        <f t="shared" si="87"/>
        <v>25</v>
      </c>
      <c r="T937" t="str">
        <f t="shared" si="88"/>
        <v>music</v>
      </c>
      <c r="U937" t="str">
        <f t="shared" si="89"/>
        <v>jazz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14">
        <f t="shared" si="84"/>
        <v>40926.625</v>
      </c>
      <c r="K938" s="6">
        <v>1323131689</v>
      </c>
      <c r="L938" s="14">
        <f t="shared" si="85"/>
        <v>40882.815844907404</v>
      </c>
      <c r="M938" s="88">
        <f>Table1[[#This Row],[Data Ended Conversion]]-Table1[[#This Row],[Data Created Conversion]]</f>
        <v>43.809155092596484</v>
      </c>
      <c r="N938" s="6" t="b">
        <v>0</v>
      </c>
      <c r="O938" s="6">
        <v>0</v>
      </c>
      <c r="P938" s="6" t="b">
        <v>0</v>
      </c>
      <c r="Q938" s="6" t="s">
        <v>8278</v>
      </c>
      <c r="R938" s="7">
        <f t="shared" si="86"/>
        <v>0</v>
      </c>
      <c r="S938" s="8" t="str">
        <f t="shared" si="87"/>
        <v>-</v>
      </c>
      <c r="T938" t="str">
        <f t="shared" si="88"/>
        <v>music</v>
      </c>
      <c r="U938" t="str">
        <f t="shared" si="89"/>
        <v>jazz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14">
        <f t="shared" si="84"/>
        <v>41581.63144675926</v>
      </c>
      <c r="K939" s="6">
        <v>1380913757</v>
      </c>
      <c r="L939" s="14">
        <f t="shared" si="85"/>
        <v>41551.589780092589</v>
      </c>
      <c r="M939" s="88">
        <f>Table1[[#This Row],[Data Ended Conversion]]-Table1[[#This Row],[Data Created Conversion]]</f>
        <v>30.041666666671517</v>
      </c>
      <c r="N939" s="6" t="b">
        <v>0</v>
      </c>
      <c r="O939" s="6">
        <v>2</v>
      </c>
      <c r="P939" s="6" t="b">
        <v>0</v>
      </c>
      <c r="Q939" s="6" t="s">
        <v>8278</v>
      </c>
      <c r="R939" s="7">
        <f t="shared" si="86"/>
        <v>1.1428571428571429E-2</v>
      </c>
      <c r="S939" s="8">
        <f t="shared" si="87"/>
        <v>20</v>
      </c>
      <c r="T939" t="str">
        <f t="shared" si="88"/>
        <v>music</v>
      </c>
      <c r="U939" t="str">
        <f t="shared" si="89"/>
        <v>jazz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14">
        <f t="shared" si="84"/>
        <v>41154.27138888889</v>
      </c>
      <c r="K940" s="6">
        <v>1343993448</v>
      </c>
      <c r="L940" s="14">
        <f t="shared" si="85"/>
        <v>41124.27138888889</v>
      </c>
      <c r="M940" s="88">
        <f>Table1[[#This Row],[Data Ended Conversion]]-Table1[[#This Row],[Data Created Conversion]]</f>
        <v>30</v>
      </c>
      <c r="N940" s="6" t="b">
        <v>0</v>
      </c>
      <c r="O940" s="6">
        <v>1</v>
      </c>
      <c r="P940" s="6" t="b">
        <v>0</v>
      </c>
      <c r="Q940" s="6" t="s">
        <v>8278</v>
      </c>
      <c r="R940" s="7">
        <f t="shared" si="86"/>
        <v>3.5714285714285713E-3</v>
      </c>
      <c r="S940" s="8">
        <f t="shared" si="87"/>
        <v>25</v>
      </c>
      <c r="T940" t="str">
        <f t="shared" si="88"/>
        <v>music</v>
      </c>
      <c r="U940" t="str">
        <f t="shared" si="89"/>
        <v>jazz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14">
        <f t="shared" si="84"/>
        <v>41455.623611111107</v>
      </c>
      <c r="K941" s="6">
        <v>1369246738</v>
      </c>
      <c r="L941" s="14">
        <f t="shared" si="85"/>
        <v>41416.554837962962</v>
      </c>
      <c r="M941" s="88">
        <f>Table1[[#This Row],[Data Ended Conversion]]-Table1[[#This Row],[Data Created Conversion]]</f>
        <v>39.068773148144828</v>
      </c>
      <c r="N941" s="6" t="b">
        <v>0</v>
      </c>
      <c r="O941" s="6">
        <v>2</v>
      </c>
      <c r="P941" s="6" t="b">
        <v>0</v>
      </c>
      <c r="Q941" s="6" t="s">
        <v>8278</v>
      </c>
      <c r="R941" s="7">
        <f t="shared" si="86"/>
        <v>1.4545454545454545E-2</v>
      </c>
      <c r="S941" s="8">
        <f t="shared" si="87"/>
        <v>20</v>
      </c>
      <c r="T941" t="str">
        <f t="shared" si="88"/>
        <v>music</v>
      </c>
      <c r="U941" t="str">
        <f t="shared" si="89"/>
        <v>jazz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14">
        <f t="shared" si="84"/>
        <v>42226.800069444442</v>
      </c>
      <c r="K942" s="6">
        <v>1435363926</v>
      </c>
      <c r="L942" s="14">
        <f t="shared" si="85"/>
        <v>42181.800069444442</v>
      </c>
      <c r="M942" s="88">
        <f>Table1[[#This Row],[Data Ended Conversion]]-Table1[[#This Row],[Data Created Conversion]]</f>
        <v>45</v>
      </c>
      <c r="N942" s="6" t="b">
        <v>0</v>
      </c>
      <c r="O942" s="6">
        <v>14</v>
      </c>
      <c r="P942" s="6" t="b">
        <v>0</v>
      </c>
      <c r="Q942" s="6" t="s">
        <v>8273</v>
      </c>
      <c r="R942" s="7">
        <f t="shared" si="86"/>
        <v>0.17155555555555554</v>
      </c>
      <c r="S942" s="8">
        <f t="shared" si="87"/>
        <v>110.28571428571429</v>
      </c>
      <c r="T942" t="str">
        <f t="shared" si="88"/>
        <v>technology</v>
      </c>
      <c r="U942" t="str">
        <f t="shared" si="89"/>
        <v>wearables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14">
        <f t="shared" si="84"/>
        <v>42775.888252314813</v>
      </c>
      <c r="K943" s="6">
        <v>1484101145</v>
      </c>
      <c r="L943" s="14">
        <f t="shared" si="85"/>
        <v>42745.888252314813</v>
      </c>
      <c r="M943" s="88">
        <f>Table1[[#This Row],[Data Ended Conversion]]-Table1[[#This Row],[Data Created Conversion]]</f>
        <v>30</v>
      </c>
      <c r="N943" s="6" t="b">
        <v>0</v>
      </c>
      <c r="O943" s="6">
        <v>31</v>
      </c>
      <c r="P943" s="6" t="b">
        <v>0</v>
      </c>
      <c r="Q943" s="6" t="s">
        <v>8273</v>
      </c>
      <c r="R943" s="7">
        <f t="shared" si="86"/>
        <v>2.3220000000000001E-2</v>
      </c>
      <c r="S943" s="8">
        <f t="shared" si="87"/>
        <v>37.451612903225808</v>
      </c>
      <c r="T943" t="str">
        <f t="shared" si="88"/>
        <v>technology</v>
      </c>
      <c r="U943" t="str">
        <f t="shared" si="89"/>
        <v>wearables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14">
        <f t="shared" si="84"/>
        <v>42418.634953703695</v>
      </c>
      <c r="K944" s="6">
        <v>1452716060</v>
      </c>
      <c r="L944" s="14">
        <f t="shared" si="85"/>
        <v>42382.634953703695</v>
      </c>
      <c r="M944" s="88">
        <f>Table1[[#This Row],[Data Ended Conversion]]-Table1[[#This Row],[Data Created Conversion]]</f>
        <v>36</v>
      </c>
      <c r="N944" s="6" t="b">
        <v>0</v>
      </c>
      <c r="O944" s="6">
        <v>16</v>
      </c>
      <c r="P944" s="6" t="b">
        <v>0</v>
      </c>
      <c r="Q944" s="6" t="s">
        <v>8273</v>
      </c>
      <c r="R944" s="7">
        <f t="shared" si="86"/>
        <v>8.9066666666666669E-2</v>
      </c>
      <c r="S944" s="8">
        <f t="shared" si="87"/>
        <v>41.75</v>
      </c>
      <c r="T944" t="str">
        <f t="shared" si="88"/>
        <v>technology</v>
      </c>
      <c r="U944" t="str">
        <f t="shared" si="89"/>
        <v>wearables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14">
        <f t="shared" si="84"/>
        <v>42703.501215277771</v>
      </c>
      <c r="K945" s="6">
        <v>1477843305</v>
      </c>
      <c r="L945" s="14">
        <f t="shared" si="85"/>
        <v>42673.459548611114</v>
      </c>
      <c r="M945" s="88">
        <f>Table1[[#This Row],[Data Ended Conversion]]-Table1[[#This Row],[Data Created Conversion]]</f>
        <v>30.041666666656965</v>
      </c>
      <c r="N945" s="6" t="b">
        <v>0</v>
      </c>
      <c r="O945" s="6">
        <v>12</v>
      </c>
      <c r="P945" s="6" t="b">
        <v>0</v>
      </c>
      <c r="Q945" s="6" t="s">
        <v>8273</v>
      </c>
      <c r="R945" s="7">
        <f t="shared" si="86"/>
        <v>9.633333333333334E-2</v>
      </c>
      <c r="S945" s="8">
        <f t="shared" si="87"/>
        <v>24.083333333333332</v>
      </c>
      <c r="T945" t="str">
        <f t="shared" si="88"/>
        <v>technology</v>
      </c>
      <c r="U945" t="str">
        <f t="shared" si="89"/>
        <v>wearables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14">
        <f t="shared" si="84"/>
        <v>42478.374999999993</v>
      </c>
      <c r="K946" s="6">
        <v>1458050450</v>
      </c>
      <c r="L946" s="14">
        <f t="shared" si="85"/>
        <v>42444.375578703701</v>
      </c>
      <c r="M946" s="88">
        <f>Table1[[#This Row],[Data Ended Conversion]]-Table1[[#This Row],[Data Created Conversion]]</f>
        <v>33.999421296291985</v>
      </c>
      <c r="N946" s="6" t="b">
        <v>0</v>
      </c>
      <c r="O946" s="6">
        <v>96</v>
      </c>
      <c r="P946" s="6" t="b">
        <v>0</v>
      </c>
      <c r="Q946" s="6" t="s">
        <v>8273</v>
      </c>
      <c r="R946" s="7">
        <f t="shared" si="86"/>
        <v>0.13325999999999999</v>
      </c>
      <c r="S946" s="8">
        <f t="shared" si="87"/>
        <v>69.40625</v>
      </c>
      <c r="T946" t="str">
        <f t="shared" si="88"/>
        <v>technology</v>
      </c>
      <c r="U946" t="str">
        <f t="shared" si="89"/>
        <v>wearables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14">
        <f t="shared" si="84"/>
        <v>42784.790972222218</v>
      </c>
      <c r="K947" s="6">
        <v>1482958626</v>
      </c>
      <c r="L947" s="14">
        <f t="shared" si="85"/>
        <v>42732.664652777778</v>
      </c>
      <c r="M947" s="88">
        <f>Table1[[#This Row],[Data Ended Conversion]]-Table1[[#This Row],[Data Created Conversion]]</f>
        <v>52.126319444440014</v>
      </c>
      <c r="N947" s="6" t="b">
        <v>0</v>
      </c>
      <c r="O947" s="6">
        <v>16</v>
      </c>
      <c r="P947" s="6" t="b">
        <v>0</v>
      </c>
      <c r="Q947" s="6" t="s">
        <v>8273</v>
      </c>
      <c r="R947" s="7">
        <f t="shared" si="86"/>
        <v>2.4840000000000001E-2</v>
      </c>
      <c r="S947" s="8">
        <f t="shared" si="87"/>
        <v>155.25</v>
      </c>
      <c r="T947" t="str">
        <f t="shared" si="88"/>
        <v>technology</v>
      </c>
      <c r="U947" t="str">
        <f t="shared" si="89"/>
        <v>wearables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14">
        <f t="shared" si="84"/>
        <v>42622.542222222219</v>
      </c>
      <c r="K948" s="6">
        <v>1470852048</v>
      </c>
      <c r="L948" s="14">
        <f t="shared" si="85"/>
        <v>42592.542222222219</v>
      </c>
      <c r="M948" s="88">
        <f>Table1[[#This Row],[Data Ended Conversion]]-Table1[[#This Row],[Data Created Conversion]]</f>
        <v>30</v>
      </c>
      <c r="N948" s="6" t="b">
        <v>0</v>
      </c>
      <c r="O948" s="6">
        <v>5</v>
      </c>
      <c r="P948" s="6" t="b">
        <v>0</v>
      </c>
      <c r="Q948" s="6" t="s">
        <v>8273</v>
      </c>
      <c r="R948" s="7">
        <f t="shared" si="86"/>
        <v>1.9066666666666666E-2</v>
      </c>
      <c r="S948" s="8">
        <f t="shared" si="87"/>
        <v>57.2</v>
      </c>
      <c r="T948" t="str">
        <f t="shared" si="88"/>
        <v>technology</v>
      </c>
      <c r="U948" t="str">
        <f t="shared" si="89"/>
        <v>wearables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14">
        <f t="shared" si="84"/>
        <v>42551.57298611111</v>
      </c>
      <c r="K949" s="6">
        <v>1462128306</v>
      </c>
      <c r="L949" s="14">
        <f t="shared" si="85"/>
        <v>42491.57298611111</v>
      </c>
      <c r="M949" s="88">
        <f>Table1[[#This Row],[Data Ended Conversion]]-Table1[[#This Row],[Data Created Conversion]]</f>
        <v>60</v>
      </c>
      <c r="N949" s="6" t="b">
        <v>0</v>
      </c>
      <c r="O949" s="6">
        <v>0</v>
      </c>
      <c r="P949" s="6" t="b">
        <v>0</v>
      </c>
      <c r="Q949" s="6" t="s">
        <v>8273</v>
      </c>
      <c r="R949" s="7">
        <f t="shared" si="86"/>
        <v>0</v>
      </c>
      <c r="S949" s="8" t="str">
        <f t="shared" si="87"/>
        <v>-</v>
      </c>
      <c r="T949" t="str">
        <f t="shared" si="88"/>
        <v>technology</v>
      </c>
      <c r="U949" t="str">
        <f t="shared" si="89"/>
        <v>wearables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14">
        <f t="shared" si="84"/>
        <v>42441.619953703703</v>
      </c>
      <c r="K950" s="6">
        <v>1455220364</v>
      </c>
      <c r="L950" s="14">
        <f t="shared" si="85"/>
        <v>42411.619953703703</v>
      </c>
      <c r="M950" s="88">
        <f>Table1[[#This Row],[Data Ended Conversion]]-Table1[[#This Row],[Data Created Conversion]]</f>
        <v>30</v>
      </c>
      <c r="N950" s="6" t="b">
        <v>0</v>
      </c>
      <c r="O950" s="6">
        <v>8</v>
      </c>
      <c r="P950" s="6" t="b">
        <v>0</v>
      </c>
      <c r="Q950" s="6" t="s">
        <v>8273</v>
      </c>
      <c r="R950" s="7">
        <f t="shared" si="86"/>
        <v>0.12</v>
      </c>
      <c r="S950" s="8">
        <f t="shared" si="87"/>
        <v>60</v>
      </c>
      <c r="T950" t="str">
        <f t="shared" si="88"/>
        <v>technology</v>
      </c>
      <c r="U950" t="str">
        <f t="shared" si="89"/>
        <v>wearables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14">
        <f t="shared" si="84"/>
        <v>42420.835370370369</v>
      </c>
      <c r="K951" s="6">
        <v>1450832576</v>
      </c>
      <c r="L951" s="14">
        <f t="shared" si="85"/>
        <v>42360.835370370369</v>
      </c>
      <c r="M951" s="88">
        <f>Table1[[#This Row],[Data Ended Conversion]]-Table1[[#This Row],[Data Created Conversion]]</f>
        <v>60</v>
      </c>
      <c r="N951" s="6" t="b">
        <v>0</v>
      </c>
      <c r="O951" s="6">
        <v>7</v>
      </c>
      <c r="P951" s="6" t="b">
        <v>0</v>
      </c>
      <c r="Q951" s="6" t="s">
        <v>8273</v>
      </c>
      <c r="R951" s="7">
        <f t="shared" si="86"/>
        <v>1.3650000000000001E-2</v>
      </c>
      <c r="S951" s="8">
        <f t="shared" si="87"/>
        <v>39</v>
      </c>
      <c r="T951" t="str">
        <f t="shared" si="88"/>
        <v>technology</v>
      </c>
      <c r="U951" t="str">
        <f t="shared" si="89"/>
        <v>wearables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14">
        <f t="shared" si="84"/>
        <v>42386.54237268518</v>
      </c>
      <c r="K952" s="6">
        <v>1450461661</v>
      </c>
      <c r="L952" s="14">
        <f t="shared" si="85"/>
        <v>42356.54237268518</v>
      </c>
      <c r="M952" s="88">
        <f>Table1[[#This Row],[Data Ended Conversion]]-Table1[[#This Row],[Data Created Conversion]]</f>
        <v>30</v>
      </c>
      <c r="N952" s="6" t="b">
        <v>0</v>
      </c>
      <c r="O952" s="6">
        <v>24</v>
      </c>
      <c r="P952" s="6" t="b">
        <v>0</v>
      </c>
      <c r="Q952" s="6" t="s">
        <v>8273</v>
      </c>
      <c r="R952" s="7">
        <f t="shared" si="86"/>
        <v>0.28039999999999998</v>
      </c>
      <c r="S952" s="8">
        <f t="shared" si="87"/>
        <v>58.416666666666664</v>
      </c>
      <c r="T952" t="str">
        <f t="shared" si="88"/>
        <v>technology</v>
      </c>
      <c r="U952" t="str">
        <f t="shared" si="89"/>
        <v>wearables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14">
        <f t="shared" si="84"/>
        <v>42525.44527777777</v>
      </c>
      <c r="K953" s="6">
        <v>1461166872</v>
      </c>
      <c r="L953" s="14">
        <f t="shared" si="85"/>
        <v>42480.44527777777</v>
      </c>
      <c r="M953" s="88">
        <f>Table1[[#This Row],[Data Ended Conversion]]-Table1[[#This Row],[Data Created Conversion]]</f>
        <v>45</v>
      </c>
      <c r="N953" s="6" t="b">
        <v>0</v>
      </c>
      <c r="O953" s="6">
        <v>121</v>
      </c>
      <c r="P953" s="6" t="b">
        <v>0</v>
      </c>
      <c r="Q953" s="6" t="s">
        <v>8273</v>
      </c>
      <c r="R953" s="7">
        <f t="shared" si="86"/>
        <v>0.38390000000000002</v>
      </c>
      <c r="S953" s="8">
        <f t="shared" si="87"/>
        <v>158.63636363636363</v>
      </c>
      <c r="T953" t="str">
        <f t="shared" si="88"/>
        <v>technology</v>
      </c>
      <c r="U953" t="str">
        <f t="shared" si="89"/>
        <v>wearables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14">
        <f t="shared" si="84"/>
        <v>42692.446898148148</v>
      </c>
      <c r="K954" s="6">
        <v>1476888212</v>
      </c>
      <c r="L954" s="14">
        <f t="shared" si="85"/>
        <v>42662.405231481483</v>
      </c>
      <c r="M954" s="88">
        <f>Table1[[#This Row],[Data Ended Conversion]]-Table1[[#This Row],[Data Created Conversion]]</f>
        <v>30.041666666664241</v>
      </c>
      <c r="N954" s="6" t="b">
        <v>0</v>
      </c>
      <c r="O954" s="6">
        <v>196</v>
      </c>
      <c r="P954" s="6" t="b">
        <v>0</v>
      </c>
      <c r="Q954" s="6" t="s">
        <v>8273</v>
      </c>
      <c r="R954" s="7">
        <f t="shared" si="86"/>
        <v>0.39942857142857141</v>
      </c>
      <c r="S954" s="8">
        <f t="shared" si="87"/>
        <v>99.857142857142861</v>
      </c>
      <c r="T954" t="str">
        <f t="shared" si="88"/>
        <v>technology</v>
      </c>
      <c r="U954" t="str">
        <f t="shared" si="89"/>
        <v>wearables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14">
        <f t="shared" si="84"/>
        <v>42028.956006944441</v>
      </c>
      <c r="K955" s="6">
        <v>1419566199</v>
      </c>
      <c r="L955" s="14">
        <f t="shared" si="85"/>
        <v>41998.956006944441</v>
      </c>
      <c r="M955" s="88">
        <f>Table1[[#This Row],[Data Ended Conversion]]-Table1[[#This Row],[Data Created Conversion]]</f>
        <v>30</v>
      </c>
      <c r="N955" s="6" t="b">
        <v>0</v>
      </c>
      <c r="O955" s="6">
        <v>5</v>
      </c>
      <c r="P955" s="6" t="b">
        <v>0</v>
      </c>
      <c r="Q955" s="6" t="s">
        <v>8273</v>
      </c>
      <c r="R955" s="7">
        <f t="shared" si="86"/>
        <v>8.3999999999999995E-3</v>
      </c>
      <c r="S955" s="8">
        <f t="shared" si="87"/>
        <v>25.2</v>
      </c>
      <c r="T955" t="str">
        <f t="shared" si="88"/>
        <v>technology</v>
      </c>
      <c r="U955" t="str">
        <f t="shared" si="89"/>
        <v>wearables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14">
        <f t="shared" si="84"/>
        <v>42236.625451388885</v>
      </c>
      <c r="K956" s="6">
        <v>1436472039</v>
      </c>
      <c r="L956" s="14">
        <f t="shared" si="85"/>
        <v>42194.625451388885</v>
      </c>
      <c r="M956" s="88">
        <f>Table1[[#This Row],[Data Ended Conversion]]-Table1[[#This Row],[Data Created Conversion]]</f>
        <v>42</v>
      </c>
      <c r="N956" s="6" t="b">
        <v>0</v>
      </c>
      <c r="O956" s="6">
        <v>73</v>
      </c>
      <c r="P956" s="6" t="b">
        <v>0</v>
      </c>
      <c r="Q956" s="6" t="s">
        <v>8273</v>
      </c>
      <c r="R956" s="7">
        <f t="shared" si="86"/>
        <v>0.43406666666666666</v>
      </c>
      <c r="S956" s="8">
        <f t="shared" si="87"/>
        <v>89.191780821917803</v>
      </c>
      <c r="T956" t="str">
        <f t="shared" si="88"/>
        <v>technology</v>
      </c>
      <c r="U956" t="str">
        <f t="shared" si="89"/>
        <v>wearables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14">
        <f t="shared" si="84"/>
        <v>42626.086805555555</v>
      </c>
      <c r="K957" s="6">
        <v>1470294300</v>
      </c>
      <c r="L957" s="14">
        <f t="shared" si="85"/>
        <v>42586.086805555555</v>
      </c>
      <c r="M957" s="88">
        <f>Table1[[#This Row],[Data Ended Conversion]]-Table1[[#This Row],[Data Created Conversion]]</f>
        <v>40</v>
      </c>
      <c r="N957" s="6" t="b">
        <v>0</v>
      </c>
      <c r="O957" s="6">
        <v>93</v>
      </c>
      <c r="P957" s="6" t="b">
        <v>0</v>
      </c>
      <c r="Q957" s="6" t="s">
        <v>8273</v>
      </c>
      <c r="R957" s="7">
        <f t="shared" si="86"/>
        <v>5.6613333333333335E-2</v>
      </c>
      <c r="S957" s="8">
        <f t="shared" si="87"/>
        <v>182.6236559139785</v>
      </c>
      <c r="T957" t="str">
        <f t="shared" si="88"/>
        <v>technology</v>
      </c>
      <c r="U957" t="str">
        <f t="shared" si="89"/>
        <v>wearables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14">
        <f t="shared" si="84"/>
        <v>42120.663877314808</v>
      </c>
      <c r="K958" s="6">
        <v>1424901359</v>
      </c>
      <c r="L958" s="14">
        <f t="shared" si="85"/>
        <v>42060.705543981479</v>
      </c>
      <c r="M958" s="88">
        <f>Table1[[#This Row],[Data Ended Conversion]]-Table1[[#This Row],[Data Created Conversion]]</f>
        <v>59.958333333328483</v>
      </c>
      <c r="N958" s="6" t="b">
        <v>0</v>
      </c>
      <c r="O958" s="6">
        <v>17</v>
      </c>
      <c r="P958" s="6" t="b">
        <v>0</v>
      </c>
      <c r="Q958" s="6" t="s">
        <v>8273</v>
      </c>
      <c r="R958" s="7">
        <f t="shared" si="86"/>
        <v>1.7219999999999999E-2</v>
      </c>
      <c r="S958" s="8">
        <f t="shared" si="87"/>
        <v>50.647058823529413</v>
      </c>
      <c r="T958" t="str">
        <f t="shared" si="88"/>
        <v>technology</v>
      </c>
      <c r="U958" t="str">
        <f t="shared" si="89"/>
        <v>wearables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14">
        <f t="shared" si="84"/>
        <v>42691.385798611103</v>
      </c>
      <c r="K959" s="6">
        <v>1476710133</v>
      </c>
      <c r="L959" s="14">
        <f t="shared" si="85"/>
        <v>42660.344131944446</v>
      </c>
      <c r="M959" s="88">
        <f>Table1[[#This Row],[Data Ended Conversion]]-Table1[[#This Row],[Data Created Conversion]]</f>
        <v>31.041666666656965</v>
      </c>
      <c r="N959" s="6" t="b">
        <v>0</v>
      </c>
      <c r="O959" s="6">
        <v>7</v>
      </c>
      <c r="P959" s="6" t="b">
        <v>0</v>
      </c>
      <c r="Q959" s="6" t="s">
        <v>8273</v>
      </c>
      <c r="R959" s="7">
        <f t="shared" si="86"/>
        <v>1.9416666666666665E-2</v>
      </c>
      <c r="S959" s="8">
        <f t="shared" si="87"/>
        <v>33.285714285714285</v>
      </c>
      <c r="T959" t="str">
        <f t="shared" si="88"/>
        <v>technology</v>
      </c>
      <c r="U959" t="str">
        <f t="shared" si="89"/>
        <v>wearables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14">
        <f t="shared" si="84"/>
        <v>42103.999305555553</v>
      </c>
      <c r="K960" s="6">
        <v>1426792563</v>
      </c>
      <c r="L960" s="14">
        <f t="shared" si="85"/>
        <v>42082.594479166662</v>
      </c>
      <c r="M960" s="88">
        <f>Table1[[#This Row],[Data Ended Conversion]]-Table1[[#This Row],[Data Created Conversion]]</f>
        <v>21.404826388890797</v>
      </c>
      <c r="N960" s="6" t="b">
        <v>0</v>
      </c>
      <c r="O960" s="6">
        <v>17</v>
      </c>
      <c r="P960" s="6" t="b">
        <v>0</v>
      </c>
      <c r="Q960" s="6" t="s">
        <v>8273</v>
      </c>
      <c r="R960" s="7">
        <f t="shared" si="86"/>
        <v>0.11328275684711328</v>
      </c>
      <c r="S960" s="8">
        <f t="shared" si="87"/>
        <v>51.823529411764703</v>
      </c>
      <c r="T960" t="str">
        <f t="shared" si="88"/>
        <v>technology</v>
      </c>
      <c r="U960" t="str">
        <f t="shared" si="89"/>
        <v>wearables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14">
        <f t="shared" si="84"/>
        <v>42022.96603009259</v>
      </c>
      <c r="K961" s="6">
        <v>1419048665</v>
      </c>
      <c r="L961" s="14">
        <f t="shared" si="85"/>
        <v>41992.96603009259</v>
      </c>
      <c r="M961" s="88">
        <f>Table1[[#This Row],[Data Ended Conversion]]-Table1[[#This Row],[Data Created Conversion]]</f>
        <v>30</v>
      </c>
      <c r="N961" s="6" t="b">
        <v>0</v>
      </c>
      <c r="O961" s="6">
        <v>171</v>
      </c>
      <c r="P961" s="6" t="b">
        <v>0</v>
      </c>
      <c r="Q961" s="6" t="s">
        <v>8273</v>
      </c>
      <c r="R961" s="7">
        <f t="shared" si="86"/>
        <v>0.3886</v>
      </c>
      <c r="S961" s="8">
        <f t="shared" si="87"/>
        <v>113.62573099415205</v>
      </c>
      <c r="T961" t="str">
        <f t="shared" si="88"/>
        <v>technology</v>
      </c>
      <c r="U961" t="str">
        <f t="shared" si="89"/>
        <v>wearables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14">
        <f t="shared" ref="J962:J1025" si="90">(((I962/60)/60)/24)+DATE(1970,1,1)+(-5/24)</f>
        <v>42808.376793981479</v>
      </c>
      <c r="K962" s="6">
        <v>1485874955</v>
      </c>
      <c r="L962" s="14">
        <f t="shared" ref="L962:L1025" si="91">(((K962/60)/60)/24)+DATE(1970,1,1)+(-5/24)</f>
        <v>42766.41846064815</v>
      </c>
      <c r="M962" s="88">
        <f>Table1[[#This Row],[Data Ended Conversion]]-Table1[[#This Row],[Data Created Conversion]]</f>
        <v>41.958333333328483</v>
      </c>
      <c r="N962" s="6" t="b">
        <v>0</v>
      </c>
      <c r="O962" s="6">
        <v>188</v>
      </c>
      <c r="P962" s="6" t="b">
        <v>0</v>
      </c>
      <c r="Q962" s="6" t="s">
        <v>8273</v>
      </c>
      <c r="R962" s="7">
        <f t="shared" si="86"/>
        <v>0.46100628930817611</v>
      </c>
      <c r="S962" s="8">
        <f t="shared" si="87"/>
        <v>136.46276595744681</v>
      </c>
      <c r="T962" t="str">
        <f t="shared" si="88"/>
        <v>technology</v>
      </c>
      <c r="U962" t="str">
        <f t="shared" si="89"/>
        <v>wearables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14">
        <f t="shared" si="90"/>
        <v>42786.583333333336</v>
      </c>
      <c r="K963" s="6">
        <v>1483634335</v>
      </c>
      <c r="L963" s="14">
        <f t="shared" si="91"/>
        <v>42740.485358796293</v>
      </c>
      <c r="M963" s="88">
        <f>Table1[[#This Row],[Data Ended Conversion]]-Table1[[#This Row],[Data Created Conversion]]</f>
        <v>46.097974537042319</v>
      </c>
      <c r="N963" s="6" t="b">
        <v>0</v>
      </c>
      <c r="O963" s="6">
        <v>110</v>
      </c>
      <c r="P963" s="6" t="b">
        <v>0</v>
      </c>
      <c r="Q963" s="6" t="s">
        <v>8273</v>
      </c>
      <c r="R963" s="7">
        <f t="shared" ref="R963:R1026" si="92">IFERROR(E963/D963,"-")</f>
        <v>0.42188421052631581</v>
      </c>
      <c r="S963" s="8">
        <f t="shared" ref="S963:S1026" si="93">IFERROR(E963/O963,"-")</f>
        <v>364.35454545454547</v>
      </c>
      <c r="T963" t="str">
        <f t="shared" ref="T963:T1026" si="94">LEFT(Q963,FIND("/",Q963)-1)</f>
        <v>technology</v>
      </c>
      <c r="U963" t="str">
        <f t="shared" ref="U963:U1026" si="95">RIGHT(Q963,LEN(Q963)-FIND("/",Q963))</f>
        <v>wearables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14">
        <f t="shared" si="90"/>
        <v>42411.504085648143</v>
      </c>
      <c r="K964" s="6">
        <v>1451927153</v>
      </c>
      <c r="L964" s="14">
        <f t="shared" si="91"/>
        <v>42373.504085648143</v>
      </c>
      <c r="M964" s="88">
        <f>Table1[[#This Row],[Data Ended Conversion]]-Table1[[#This Row],[Data Created Conversion]]</f>
        <v>38</v>
      </c>
      <c r="N964" s="6" t="b">
        <v>0</v>
      </c>
      <c r="O964" s="6">
        <v>37</v>
      </c>
      <c r="P964" s="6" t="b">
        <v>0</v>
      </c>
      <c r="Q964" s="6" t="s">
        <v>8273</v>
      </c>
      <c r="R964" s="7">
        <f t="shared" si="92"/>
        <v>0.2848</v>
      </c>
      <c r="S964" s="8">
        <f t="shared" si="93"/>
        <v>19.243243243243242</v>
      </c>
      <c r="T964" t="str">
        <f t="shared" si="94"/>
        <v>technology</v>
      </c>
      <c r="U964" t="str">
        <f t="shared" si="95"/>
        <v>wearables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14">
        <f t="shared" si="90"/>
        <v>42660.427303240744</v>
      </c>
      <c r="K965" s="6">
        <v>1473693319</v>
      </c>
      <c r="L965" s="14">
        <f t="shared" si="91"/>
        <v>42625.427303240744</v>
      </c>
      <c r="M965" s="88">
        <f>Table1[[#This Row],[Data Ended Conversion]]-Table1[[#This Row],[Data Created Conversion]]</f>
        <v>35</v>
      </c>
      <c r="N965" s="6" t="b">
        <v>0</v>
      </c>
      <c r="O965" s="6">
        <v>9</v>
      </c>
      <c r="P965" s="6" t="b">
        <v>0</v>
      </c>
      <c r="Q965" s="6" t="s">
        <v>8273</v>
      </c>
      <c r="R965" s="7">
        <f t="shared" si="92"/>
        <v>1.0771428571428571E-2</v>
      </c>
      <c r="S965" s="8">
        <f t="shared" si="93"/>
        <v>41.888888888888886</v>
      </c>
      <c r="T965" t="str">
        <f t="shared" si="94"/>
        <v>technology</v>
      </c>
      <c r="U965" t="str">
        <f t="shared" si="95"/>
        <v>wearables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14">
        <f t="shared" si="90"/>
        <v>42248.420358796291</v>
      </c>
      <c r="K966" s="6">
        <v>1437663919</v>
      </c>
      <c r="L966" s="14">
        <f t="shared" si="91"/>
        <v>42208.420358796291</v>
      </c>
      <c r="M966" s="88">
        <f>Table1[[#This Row],[Data Ended Conversion]]-Table1[[#This Row],[Data Created Conversion]]</f>
        <v>40</v>
      </c>
      <c r="N966" s="6" t="b">
        <v>0</v>
      </c>
      <c r="O966" s="6">
        <v>29</v>
      </c>
      <c r="P966" s="6" t="b">
        <v>0</v>
      </c>
      <c r="Q966" s="6" t="s">
        <v>8273</v>
      </c>
      <c r="R966" s="7">
        <f t="shared" si="92"/>
        <v>7.9909090909090902E-3</v>
      </c>
      <c r="S966" s="8">
        <f t="shared" si="93"/>
        <v>30.310344827586206</v>
      </c>
      <c r="T966" t="str">
        <f t="shared" si="94"/>
        <v>technology</v>
      </c>
      <c r="U966" t="str">
        <f t="shared" si="95"/>
        <v>wearables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14">
        <f t="shared" si="90"/>
        <v>42668.957638888889</v>
      </c>
      <c r="K967" s="6">
        <v>1474676646</v>
      </c>
      <c r="L967" s="14">
        <f t="shared" si="91"/>
        <v>42636.808402777773</v>
      </c>
      <c r="M967" s="88">
        <f>Table1[[#This Row],[Data Ended Conversion]]-Table1[[#This Row],[Data Created Conversion]]</f>
        <v>32.149236111115897</v>
      </c>
      <c r="N967" s="6" t="b">
        <v>0</v>
      </c>
      <c r="O967" s="6">
        <v>6</v>
      </c>
      <c r="P967" s="6" t="b">
        <v>0</v>
      </c>
      <c r="Q967" s="6" t="s">
        <v>8273</v>
      </c>
      <c r="R967" s="7">
        <f t="shared" si="92"/>
        <v>1.192E-2</v>
      </c>
      <c r="S967" s="8">
        <f t="shared" si="93"/>
        <v>49.666666666666664</v>
      </c>
      <c r="T967" t="str">
        <f t="shared" si="94"/>
        <v>technology</v>
      </c>
      <c r="U967" t="str">
        <f t="shared" si="95"/>
        <v>wearables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14">
        <f t="shared" si="90"/>
        <v>42649.427453703705</v>
      </c>
      <c r="K968" s="6">
        <v>1473174932</v>
      </c>
      <c r="L968" s="14">
        <f t="shared" si="91"/>
        <v>42619.427453703705</v>
      </c>
      <c r="M968" s="88">
        <f>Table1[[#This Row],[Data Ended Conversion]]-Table1[[#This Row],[Data Created Conversion]]</f>
        <v>30</v>
      </c>
      <c r="N968" s="6" t="b">
        <v>0</v>
      </c>
      <c r="O968" s="6">
        <v>30</v>
      </c>
      <c r="P968" s="6" t="b">
        <v>0</v>
      </c>
      <c r="Q968" s="6" t="s">
        <v>8273</v>
      </c>
      <c r="R968" s="7">
        <f t="shared" si="92"/>
        <v>0.14799999999999999</v>
      </c>
      <c r="S968" s="8">
        <f t="shared" si="93"/>
        <v>59.2</v>
      </c>
      <c r="T968" t="str">
        <f t="shared" si="94"/>
        <v>technology</v>
      </c>
      <c r="U968" t="str">
        <f t="shared" si="95"/>
        <v>wearables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14">
        <f t="shared" si="90"/>
        <v>42482.004328703704</v>
      </c>
      <c r="K969" s="6">
        <v>1456121174</v>
      </c>
      <c r="L969" s="14">
        <f t="shared" si="91"/>
        <v>42422.045995370368</v>
      </c>
      <c r="M969" s="88">
        <f>Table1[[#This Row],[Data Ended Conversion]]-Table1[[#This Row],[Data Created Conversion]]</f>
        <v>59.958333333335759</v>
      </c>
      <c r="N969" s="6" t="b">
        <v>0</v>
      </c>
      <c r="O969" s="6">
        <v>81</v>
      </c>
      <c r="P969" s="6" t="b">
        <v>0</v>
      </c>
      <c r="Q969" s="6" t="s">
        <v>8273</v>
      </c>
      <c r="R969" s="7">
        <f t="shared" si="92"/>
        <v>0.17810000000000001</v>
      </c>
      <c r="S969" s="8">
        <f t="shared" si="93"/>
        <v>43.97530864197531</v>
      </c>
      <c r="T969" t="str">
        <f t="shared" si="94"/>
        <v>technology</v>
      </c>
      <c r="U969" t="str">
        <f t="shared" si="95"/>
        <v>wearables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14">
        <f t="shared" si="90"/>
        <v>41866.639282407406</v>
      </c>
      <c r="K970" s="6">
        <v>1405542034</v>
      </c>
      <c r="L970" s="14">
        <f t="shared" si="91"/>
        <v>41836.639282407406</v>
      </c>
      <c r="M970" s="88">
        <f>Table1[[#This Row],[Data Ended Conversion]]-Table1[[#This Row],[Data Created Conversion]]</f>
        <v>30</v>
      </c>
      <c r="N970" s="6" t="b">
        <v>0</v>
      </c>
      <c r="O970" s="6">
        <v>4</v>
      </c>
      <c r="P970" s="6" t="b">
        <v>0</v>
      </c>
      <c r="Q970" s="6" t="s">
        <v>8273</v>
      </c>
      <c r="R970" s="7">
        <f t="shared" si="92"/>
        <v>1.325E-2</v>
      </c>
      <c r="S970" s="8">
        <f t="shared" si="93"/>
        <v>26.5</v>
      </c>
      <c r="T970" t="str">
        <f t="shared" si="94"/>
        <v>technology</v>
      </c>
      <c r="U970" t="str">
        <f t="shared" si="95"/>
        <v>wearables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14">
        <f t="shared" si="90"/>
        <v>42775.094988425924</v>
      </c>
      <c r="K971" s="6">
        <v>1483773407</v>
      </c>
      <c r="L971" s="14">
        <f t="shared" si="91"/>
        <v>42742.094988425924</v>
      </c>
      <c r="M971" s="88">
        <f>Table1[[#This Row],[Data Ended Conversion]]-Table1[[#This Row],[Data Created Conversion]]</f>
        <v>33</v>
      </c>
      <c r="N971" s="6" t="b">
        <v>0</v>
      </c>
      <c r="O971" s="6">
        <v>11</v>
      </c>
      <c r="P971" s="6" t="b">
        <v>0</v>
      </c>
      <c r="Q971" s="6" t="s">
        <v>8273</v>
      </c>
      <c r="R971" s="7">
        <f t="shared" si="92"/>
        <v>0.46666666666666667</v>
      </c>
      <c r="S971" s="8">
        <f t="shared" si="93"/>
        <v>1272.7272727272727</v>
      </c>
      <c r="T971" t="str">
        <f t="shared" si="94"/>
        <v>technology</v>
      </c>
      <c r="U971" t="str">
        <f t="shared" si="95"/>
        <v>wearables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14">
        <f t="shared" si="90"/>
        <v>42757.999305555553</v>
      </c>
      <c r="K972" s="6">
        <v>1481951853</v>
      </c>
      <c r="L972" s="14">
        <f t="shared" si="91"/>
        <v>42721.012187499997</v>
      </c>
      <c r="M972" s="88">
        <f>Table1[[#This Row],[Data Ended Conversion]]-Table1[[#This Row],[Data Created Conversion]]</f>
        <v>36.987118055556493</v>
      </c>
      <c r="N972" s="6" t="b">
        <v>0</v>
      </c>
      <c r="O972" s="6">
        <v>14</v>
      </c>
      <c r="P972" s="6" t="b">
        <v>0</v>
      </c>
      <c r="Q972" s="6" t="s">
        <v>8273</v>
      </c>
      <c r="R972" s="7">
        <f t="shared" si="92"/>
        <v>0.4592</v>
      </c>
      <c r="S972" s="8">
        <f t="shared" si="93"/>
        <v>164</v>
      </c>
      <c r="T972" t="str">
        <f t="shared" si="94"/>
        <v>technology</v>
      </c>
      <c r="U972" t="str">
        <f t="shared" si="95"/>
        <v>wearables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14">
        <f t="shared" si="90"/>
        <v>42156.500694444439</v>
      </c>
      <c r="K973" s="6">
        <v>1429290060</v>
      </c>
      <c r="L973" s="14">
        <f t="shared" si="91"/>
        <v>42111.500694444439</v>
      </c>
      <c r="M973" s="88">
        <f>Table1[[#This Row],[Data Ended Conversion]]-Table1[[#This Row],[Data Created Conversion]]</f>
        <v>45</v>
      </c>
      <c r="N973" s="6" t="b">
        <v>0</v>
      </c>
      <c r="O973" s="6">
        <v>5</v>
      </c>
      <c r="P973" s="6" t="b">
        <v>0</v>
      </c>
      <c r="Q973" s="6" t="s">
        <v>8273</v>
      </c>
      <c r="R973" s="7">
        <f t="shared" si="92"/>
        <v>2.2599999999999999E-3</v>
      </c>
      <c r="S973" s="8">
        <f t="shared" si="93"/>
        <v>45.2</v>
      </c>
      <c r="T973" t="str">
        <f t="shared" si="94"/>
        <v>technology</v>
      </c>
      <c r="U973" t="str">
        <f t="shared" si="95"/>
        <v>wearables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14">
        <f t="shared" si="90"/>
        <v>41886.082638888889</v>
      </c>
      <c r="K974" s="6">
        <v>1407271598</v>
      </c>
      <c r="L974" s="14">
        <f t="shared" si="91"/>
        <v>41856.657384259255</v>
      </c>
      <c r="M974" s="88">
        <f>Table1[[#This Row],[Data Ended Conversion]]-Table1[[#This Row],[Data Created Conversion]]</f>
        <v>29.425254629633855</v>
      </c>
      <c r="N974" s="6" t="b">
        <v>0</v>
      </c>
      <c r="O974" s="6">
        <v>45</v>
      </c>
      <c r="P974" s="6" t="b">
        <v>0</v>
      </c>
      <c r="Q974" s="6" t="s">
        <v>8273</v>
      </c>
      <c r="R974" s="7">
        <f t="shared" si="92"/>
        <v>0.34625</v>
      </c>
      <c r="S974" s="8">
        <f t="shared" si="93"/>
        <v>153.88888888888889</v>
      </c>
      <c r="T974" t="str">
        <f t="shared" si="94"/>
        <v>technology</v>
      </c>
      <c r="U974" t="str">
        <f t="shared" si="95"/>
        <v>wearables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14">
        <f t="shared" si="90"/>
        <v>42316.848298611112</v>
      </c>
      <c r="K975" s="6">
        <v>1441844493</v>
      </c>
      <c r="L975" s="14">
        <f t="shared" si="91"/>
        <v>42256.806631944441</v>
      </c>
      <c r="M975" s="88">
        <f>Table1[[#This Row],[Data Ended Conversion]]-Table1[[#This Row],[Data Created Conversion]]</f>
        <v>60.041666666671517</v>
      </c>
      <c r="N975" s="6" t="b">
        <v>0</v>
      </c>
      <c r="O975" s="6">
        <v>8</v>
      </c>
      <c r="P975" s="6" t="b">
        <v>0</v>
      </c>
      <c r="Q975" s="6" t="s">
        <v>8273</v>
      </c>
      <c r="R975" s="7">
        <f t="shared" si="92"/>
        <v>2.0549999999999999E-2</v>
      </c>
      <c r="S975" s="8">
        <f t="shared" si="93"/>
        <v>51.375</v>
      </c>
      <c r="T975" t="str">
        <f t="shared" si="94"/>
        <v>technology</v>
      </c>
      <c r="U975" t="str">
        <f t="shared" si="95"/>
        <v>wearables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14">
        <f t="shared" si="90"/>
        <v>42454.499490740738</v>
      </c>
      <c r="K976" s="6">
        <v>1456336756</v>
      </c>
      <c r="L976" s="14">
        <f t="shared" si="91"/>
        <v>42424.541157407402</v>
      </c>
      <c r="M976" s="88">
        <f>Table1[[#This Row],[Data Ended Conversion]]-Table1[[#This Row],[Data Created Conversion]]</f>
        <v>29.958333333335759</v>
      </c>
      <c r="N976" s="6" t="b">
        <v>0</v>
      </c>
      <c r="O976" s="6">
        <v>3</v>
      </c>
      <c r="P976" s="6" t="b">
        <v>0</v>
      </c>
      <c r="Q976" s="6" t="s">
        <v>8273</v>
      </c>
      <c r="R976" s="7">
        <f t="shared" si="92"/>
        <v>5.5999999999999999E-3</v>
      </c>
      <c r="S976" s="8">
        <f t="shared" si="93"/>
        <v>93.333333333333329</v>
      </c>
      <c r="T976" t="str">
        <f t="shared" si="94"/>
        <v>technology</v>
      </c>
      <c r="U976" t="str">
        <f t="shared" si="95"/>
        <v>wearables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14">
        <f t="shared" si="90"/>
        <v>42549.488252314812</v>
      </c>
      <c r="K977" s="6">
        <v>1461948185</v>
      </c>
      <c r="L977" s="14">
        <f t="shared" si="91"/>
        <v>42489.488252314812</v>
      </c>
      <c r="M977" s="88">
        <f>Table1[[#This Row],[Data Ended Conversion]]-Table1[[#This Row],[Data Created Conversion]]</f>
        <v>60</v>
      </c>
      <c r="N977" s="6" t="b">
        <v>0</v>
      </c>
      <c r="O977" s="6">
        <v>24</v>
      </c>
      <c r="P977" s="6" t="b">
        <v>0</v>
      </c>
      <c r="Q977" s="6" t="s">
        <v>8273</v>
      </c>
      <c r="R977" s="7">
        <f t="shared" si="92"/>
        <v>2.6069999999999999E-2</v>
      </c>
      <c r="S977" s="8">
        <f t="shared" si="93"/>
        <v>108.625</v>
      </c>
      <c r="T977" t="str">
        <f t="shared" si="94"/>
        <v>technology</v>
      </c>
      <c r="U977" t="str">
        <f t="shared" si="95"/>
        <v>wearables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14">
        <f t="shared" si="90"/>
        <v>42229.850659722222</v>
      </c>
      <c r="K978" s="6">
        <v>1435627497</v>
      </c>
      <c r="L978" s="14">
        <f t="shared" si="91"/>
        <v>42184.850659722222</v>
      </c>
      <c r="M978" s="88">
        <f>Table1[[#This Row],[Data Ended Conversion]]-Table1[[#This Row],[Data Created Conversion]]</f>
        <v>45</v>
      </c>
      <c r="N978" s="6" t="b">
        <v>0</v>
      </c>
      <c r="O978" s="6">
        <v>18</v>
      </c>
      <c r="P978" s="6" t="b">
        <v>0</v>
      </c>
      <c r="Q978" s="6" t="s">
        <v>8273</v>
      </c>
      <c r="R978" s="7">
        <f t="shared" si="92"/>
        <v>1.9259999999999999E-2</v>
      </c>
      <c r="S978" s="8">
        <f t="shared" si="93"/>
        <v>160.5</v>
      </c>
      <c r="T978" t="str">
        <f t="shared" si="94"/>
        <v>technology</v>
      </c>
      <c r="U978" t="str">
        <f t="shared" si="95"/>
        <v>wearables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14">
        <f t="shared" si="90"/>
        <v>42421.733761574076</v>
      </c>
      <c r="K979" s="6">
        <v>1453502197</v>
      </c>
      <c r="L979" s="14">
        <f t="shared" si="91"/>
        <v>42391.733761574076</v>
      </c>
      <c r="M979" s="88">
        <f>Table1[[#This Row],[Data Ended Conversion]]-Table1[[#This Row],[Data Created Conversion]]</f>
        <v>30</v>
      </c>
      <c r="N979" s="6" t="b">
        <v>0</v>
      </c>
      <c r="O979" s="6">
        <v>12</v>
      </c>
      <c r="P979" s="6" t="b">
        <v>0</v>
      </c>
      <c r="Q979" s="6" t="s">
        <v>8273</v>
      </c>
      <c r="R979" s="7">
        <f t="shared" si="92"/>
        <v>0.33666666666666667</v>
      </c>
      <c r="S979" s="8">
        <f t="shared" si="93"/>
        <v>75.75</v>
      </c>
      <c r="T979" t="str">
        <f t="shared" si="94"/>
        <v>technology</v>
      </c>
      <c r="U979" t="str">
        <f t="shared" si="95"/>
        <v>wearables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14">
        <f t="shared" si="90"/>
        <v>42425.100706018515</v>
      </c>
      <c r="K980" s="6">
        <v>1453793101</v>
      </c>
      <c r="L980" s="14">
        <f t="shared" si="91"/>
        <v>42395.100706018515</v>
      </c>
      <c r="M980" s="88">
        <f>Table1[[#This Row],[Data Ended Conversion]]-Table1[[#This Row],[Data Created Conversion]]</f>
        <v>30</v>
      </c>
      <c r="N980" s="6" t="b">
        <v>0</v>
      </c>
      <c r="O980" s="6">
        <v>123</v>
      </c>
      <c r="P980" s="6" t="b">
        <v>0</v>
      </c>
      <c r="Q980" s="6" t="s">
        <v>8273</v>
      </c>
      <c r="R980" s="7">
        <f t="shared" si="92"/>
        <v>0.5626326718299024</v>
      </c>
      <c r="S980" s="8">
        <f t="shared" si="93"/>
        <v>790.83739837398377</v>
      </c>
      <c r="T980" t="str">
        <f t="shared" si="94"/>
        <v>technology</v>
      </c>
      <c r="U980" t="str">
        <f t="shared" si="95"/>
        <v>wearables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14">
        <f t="shared" si="90"/>
        <v>42541.582638888889</v>
      </c>
      <c r="K981" s="6">
        <v>1463392828</v>
      </c>
      <c r="L981" s="14">
        <f t="shared" si="91"/>
        <v>42506.208657407398</v>
      </c>
      <c r="M981" s="88">
        <f>Table1[[#This Row],[Data Ended Conversion]]-Table1[[#This Row],[Data Created Conversion]]</f>
        <v>35.373981481490773</v>
      </c>
      <c r="N981" s="6" t="b">
        <v>0</v>
      </c>
      <c r="O981" s="6">
        <v>96</v>
      </c>
      <c r="P981" s="6" t="b">
        <v>0</v>
      </c>
      <c r="Q981" s="6" t="s">
        <v>8273</v>
      </c>
      <c r="R981" s="7">
        <f t="shared" si="92"/>
        <v>0.82817600000000002</v>
      </c>
      <c r="S981" s="8">
        <f t="shared" si="93"/>
        <v>301.93916666666667</v>
      </c>
      <c r="T981" t="str">
        <f t="shared" si="94"/>
        <v>technology</v>
      </c>
      <c r="U981" t="str">
        <f t="shared" si="95"/>
        <v>wearables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14">
        <f t="shared" si="90"/>
        <v>41973.737523148149</v>
      </c>
      <c r="K982" s="6">
        <v>1413495722</v>
      </c>
      <c r="L982" s="14">
        <f t="shared" si="91"/>
        <v>41928.695856481478</v>
      </c>
      <c r="M982" s="88">
        <f>Table1[[#This Row],[Data Ended Conversion]]-Table1[[#This Row],[Data Created Conversion]]</f>
        <v>45.041666666671517</v>
      </c>
      <c r="N982" s="6" t="b">
        <v>0</v>
      </c>
      <c r="O982" s="6">
        <v>31</v>
      </c>
      <c r="P982" s="6" t="b">
        <v>0</v>
      </c>
      <c r="Q982" s="6" t="s">
        <v>8273</v>
      </c>
      <c r="R982" s="7">
        <f t="shared" si="92"/>
        <v>0.14860000000000001</v>
      </c>
      <c r="S982" s="8">
        <f t="shared" si="93"/>
        <v>47.935483870967744</v>
      </c>
      <c r="T982" t="str">
        <f t="shared" si="94"/>
        <v>technology</v>
      </c>
      <c r="U982" t="str">
        <f t="shared" si="95"/>
        <v>wearables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14">
        <f t="shared" si="90"/>
        <v>41860.738680555551</v>
      </c>
      <c r="K983" s="6">
        <v>1405032222</v>
      </c>
      <c r="L983" s="14">
        <f t="shared" si="91"/>
        <v>41830.738680555551</v>
      </c>
      <c r="M983" s="88">
        <f>Table1[[#This Row],[Data Ended Conversion]]-Table1[[#This Row],[Data Created Conversion]]</f>
        <v>30</v>
      </c>
      <c r="N983" s="6" t="b">
        <v>0</v>
      </c>
      <c r="O983" s="6">
        <v>4</v>
      </c>
      <c r="P983" s="6" t="b">
        <v>0</v>
      </c>
      <c r="Q983" s="6" t="s">
        <v>8273</v>
      </c>
      <c r="R983" s="7">
        <f t="shared" si="92"/>
        <v>1.2375123751237513E-4</v>
      </c>
      <c r="S983" s="8">
        <f t="shared" si="93"/>
        <v>2.75</v>
      </c>
      <c r="T983" t="str">
        <f t="shared" si="94"/>
        <v>technology</v>
      </c>
      <c r="U983" t="str">
        <f t="shared" si="95"/>
        <v>wearables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14">
        <f t="shared" si="90"/>
        <v>42645.544976851852</v>
      </c>
      <c r="K984" s="6">
        <v>1472839486</v>
      </c>
      <c r="L984" s="14">
        <f t="shared" si="91"/>
        <v>42615.544976851852</v>
      </c>
      <c r="M984" s="88">
        <f>Table1[[#This Row],[Data Ended Conversion]]-Table1[[#This Row],[Data Created Conversion]]</f>
        <v>30</v>
      </c>
      <c r="N984" s="6" t="b">
        <v>0</v>
      </c>
      <c r="O984" s="6">
        <v>3</v>
      </c>
      <c r="P984" s="6" t="b">
        <v>0</v>
      </c>
      <c r="Q984" s="6" t="s">
        <v>8273</v>
      </c>
      <c r="R984" s="7">
        <f t="shared" si="92"/>
        <v>1.7142857142857143E-4</v>
      </c>
      <c r="S984" s="8">
        <f t="shared" si="93"/>
        <v>1</v>
      </c>
      <c r="T984" t="str">
        <f t="shared" si="94"/>
        <v>technology</v>
      </c>
      <c r="U984" t="str">
        <f t="shared" si="95"/>
        <v>wearables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14">
        <f t="shared" si="90"/>
        <v>42605.662499999999</v>
      </c>
      <c r="K985" s="6">
        <v>1469289685</v>
      </c>
      <c r="L985" s="14">
        <f t="shared" si="91"/>
        <v>42574.459317129629</v>
      </c>
      <c r="M985" s="88">
        <f>Table1[[#This Row],[Data Ended Conversion]]-Table1[[#This Row],[Data Created Conversion]]</f>
        <v>31.203182870369346</v>
      </c>
      <c r="N985" s="6" t="b">
        <v>0</v>
      </c>
      <c r="O985" s="6">
        <v>179</v>
      </c>
      <c r="P985" s="6" t="b">
        <v>0</v>
      </c>
      <c r="Q985" s="6" t="s">
        <v>8273</v>
      </c>
      <c r="R985" s="7">
        <f t="shared" si="92"/>
        <v>0.2950613611721471</v>
      </c>
      <c r="S985" s="8">
        <f t="shared" si="93"/>
        <v>171.79329608938548</v>
      </c>
      <c r="T985" t="str">
        <f t="shared" si="94"/>
        <v>technology</v>
      </c>
      <c r="U985" t="str">
        <f t="shared" si="95"/>
        <v>wearables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14">
        <f t="shared" si="90"/>
        <v>42090.865833333337</v>
      </c>
      <c r="K986" s="6">
        <v>1424918808</v>
      </c>
      <c r="L986" s="14">
        <f t="shared" si="91"/>
        <v>42060.907499999994</v>
      </c>
      <c r="M986" s="88">
        <f>Table1[[#This Row],[Data Ended Conversion]]-Table1[[#This Row],[Data Created Conversion]]</f>
        <v>29.958333333343035</v>
      </c>
      <c r="N986" s="6" t="b">
        <v>0</v>
      </c>
      <c r="O986" s="6">
        <v>3</v>
      </c>
      <c r="P986" s="6" t="b">
        <v>0</v>
      </c>
      <c r="Q986" s="6" t="s">
        <v>8273</v>
      </c>
      <c r="R986" s="7">
        <f t="shared" si="92"/>
        <v>1.06E-2</v>
      </c>
      <c r="S986" s="8">
        <f t="shared" si="93"/>
        <v>35.333333333333336</v>
      </c>
      <c r="T986" t="str">
        <f t="shared" si="94"/>
        <v>technology</v>
      </c>
      <c r="U986" t="str">
        <f t="shared" si="95"/>
        <v>wearables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14">
        <f t="shared" si="90"/>
        <v>42369.749999999993</v>
      </c>
      <c r="K987" s="6">
        <v>1449011610</v>
      </c>
      <c r="L987" s="14">
        <f t="shared" si="91"/>
        <v>42339.759375000001</v>
      </c>
      <c r="M987" s="88">
        <f>Table1[[#This Row],[Data Ended Conversion]]-Table1[[#This Row],[Data Created Conversion]]</f>
        <v>29.990624999991269</v>
      </c>
      <c r="N987" s="6" t="b">
        <v>0</v>
      </c>
      <c r="O987" s="6">
        <v>23</v>
      </c>
      <c r="P987" s="6" t="b">
        <v>0</v>
      </c>
      <c r="Q987" s="6" t="s">
        <v>8273</v>
      </c>
      <c r="R987" s="7">
        <f t="shared" si="92"/>
        <v>6.2933333333333327E-2</v>
      </c>
      <c r="S987" s="8">
        <f t="shared" si="93"/>
        <v>82.086956521739125</v>
      </c>
      <c r="T987" t="str">
        <f t="shared" si="94"/>
        <v>technology</v>
      </c>
      <c r="U987" t="str">
        <f t="shared" si="95"/>
        <v>wearables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14">
        <f t="shared" si="90"/>
        <v>42378.791666666664</v>
      </c>
      <c r="K988" s="6">
        <v>1447698300</v>
      </c>
      <c r="L988" s="14">
        <f t="shared" si="91"/>
        <v>42324.559027777774</v>
      </c>
      <c r="M988" s="88">
        <f>Table1[[#This Row],[Data Ended Conversion]]-Table1[[#This Row],[Data Created Conversion]]</f>
        <v>54.232638888890506</v>
      </c>
      <c r="N988" s="6" t="b">
        <v>0</v>
      </c>
      <c r="O988" s="6">
        <v>23</v>
      </c>
      <c r="P988" s="6" t="b">
        <v>0</v>
      </c>
      <c r="Q988" s="6" t="s">
        <v>8273</v>
      </c>
      <c r="R988" s="7">
        <f t="shared" si="92"/>
        <v>0.1275</v>
      </c>
      <c r="S988" s="8">
        <f t="shared" si="93"/>
        <v>110.8695652173913</v>
      </c>
      <c r="T988" t="str">
        <f t="shared" si="94"/>
        <v>technology</v>
      </c>
      <c r="U988" t="str">
        <f t="shared" si="95"/>
        <v>wearables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14">
        <f t="shared" si="90"/>
        <v>41813.086226851847</v>
      </c>
      <c r="K989" s="6">
        <v>1400051050</v>
      </c>
      <c r="L989" s="14">
        <f t="shared" si="91"/>
        <v>41773.086226851847</v>
      </c>
      <c r="M989" s="88">
        <f>Table1[[#This Row],[Data Ended Conversion]]-Table1[[#This Row],[Data Created Conversion]]</f>
        <v>40</v>
      </c>
      <c r="N989" s="6" t="b">
        <v>0</v>
      </c>
      <c r="O989" s="6">
        <v>41</v>
      </c>
      <c r="P989" s="6" t="b">
        <v>0</v>
      </c>
      <c r="Q989" s="6" t="s">
        <v>8273</v>
      </c>
      <c r="R989" s="7">
        <f t="shared" si="92"/>
        <v>0.13220000000000001</v>
      </c>
      <c r="S989" s="8">
        <f t="shared" si="93"/>
        <v>161.21951219512195</v>
      </c>
      <c r="T989" t="str">
        <f t="shared" si="94"/>
        <v>technology</v>
      </c>
      <c r="U989" t="str">
        <f t="shared" si="95"/>
        <v>wearables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14">
        <f t="shared" si="90"/>
        <v>42644.148437499993</v>
      </c>
      <c r="K990" s="6">
        <v>1472718825</v>
      </c>
      <c r="L990" s="14">
        <f t="shared" si="91"/>
        <v>42614.148437499993</v>
      </c>
      <c r="M990" s="88">
        <f>Table1[[#This Row],[Data Ended Conversion]]-Table1[[#This Row],[Data Created Conversion]]</f>
        <v>30</v>
      </c>
      <c r="N990" s="6" t="b">
        <v>0</v>
      </c>
      <c r="O990" s="6">
        <v>0</v>
      </c>
      <c r="P990" s="6" t="b">
        <v>0</v>
      </c>
      <c r="Q990" s="6" t="s">
        <v>8273</v>
      </c>
      <c r="R990" s="7">
        <f t="shared" si="92"/>
        <v>0</v>
      </c>
      <c r="S990" s="8" t="str">
        <f t="shared" si="93"/>
        <v>-</v>
      </c>
      <c r="T990" t="str">
        <f t="shared" si="94"/>
        <v>technology</v>
      </c>
      <c r="U990" t="str">
        <f t="shared" si="95"/>
        <v>wearables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14">
        <f t="shared" si="90"/>
        <v>42641.725636574069</v>
      </c>
      <c r="K991" s="6">
        <v>1472509495</v>
      </c>
      <c r="L991" s="14">
        <f t="shared" si="91"/>
        <v>42611.725636574069</v>
      </c>
      <c r="M991" s="88">
        <f>Table1[[#This Row],[Data Ended Conversion]]-Table1[[#This Row],[Data Created Conversion]]</f>
        <v>30</v>
      </c>
      <c r="N991" s="6" t="b">
        <v>0</v>
      </c>
      <c r="O991" s="6">
        <v>32</v>
      </c>
      <c r="P991" s="6" t="b">
        <v>0</v>
      </c>
      <c r="Q991" s="6" t="s">
        <v>8273</v>
      </c>
      <c r="R991" s="7">
        <f t="shared" si="92"/>
        <v>0.16769999999999999</v>
      </c>
      <c r="S991" s="8">
        <f t="shared" si="93"/>
        <v>52.40625</v>
      </c>
      <c r="T991" t="str">
        <f t="shared" si="94"/>
        <v>technology</v>
      </c>
      <c r="U991" t="str">
        <f t="shared" si="95"/>
        <v>wearables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14">
        <f t="shared" si="90"/>
        <v>41885.575972222221</v>
      </c>
      <c r="K992" s="6">
        <v>1407178164</v>
      </c>
      <c r="L992" s="14">
        <f t="shared" si="91"/>
        <v>41855.575972222221</v>
      </c>
      <c r="M992" s="88">
        <f>Table1[[#This Row],[Data Ended Conversion]]-Table1[[#This Row],[Data Created Conversion]]</f>
        <v>30</v>
      </c>
      <c r="N992" s="6" t="b">
        <v>0</v>
      </c>
      <c r="O992" s="6">
        <v>2</v>
      </c>
      <c r="P992" s="6" t="b">
        <v>0</v>
      </c>
      <c r="Q992" s="6" t="s">
        <v>8273</v>
      </c>
      <c r="R992" s="7">
        <f t="shared" si="92"/>
        <v>1.0399999999999999E-3</v>
      </c>
      <c r="S992" s="8">
        <f t="shared" si="93"/>
        <v>13</v>
      </c>
      <c r="T992" t="str">
        <f t="shared" si="94"/>
        <v>technology</v>
      </c>
      <c r="U992" t="str">
        <f t="shared" si="95"/>
        <v>wearables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14">
        <f t="shared" si="90"/>
        <v>42563.57708333333</v>
      </c>
      <c r="K993" s="6">
        <v>1466186988</v>
      </c>
      <c r="L993" s="14">
        <f t="shared" si="91"/>
        <v>42538.548472222225</v>
      </c>
      <c r="M993" s="88">
        <f>Table1[[#This Row],[Data Ended Conversion]]-Table1[[#This Row],[Data Created Conversion]]</f>
        <v>25.02861111110542</v>
      </c>
      <c r="N993" s="6" t="b">
        <v>0</v>
      </c>
      <c r="O993" s="6">
        <v>7</v>
      </c>
      <c r="P993" s="6" t="b">
        <v>0</v>
      </c>
      <c r="Q993" s="6" t="s">
        <v>8273</v>
      </c>
      <c r="R993" s="7">
        <f t="shared" si="92"/>
        <v>4.24E-2</v>
      </c>
      <c r="S993" s="8">
        <f t="shared" si="93"/>
        <v>30.285714285714285</v>
      </c>
      <c r="T993" t="str">
        <f t="shared" si="94"/>
        <v>technology</v>
      </c>
      <c r="U993" t="str">
        <f t="shared" si="95"/>
        <v>wearables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14">
        <f t="shared" si="90"/>
        <v>42497.674988425926</v>
      </c>
      <c r="K994" s="6">
        <v>1457475119</v>
      </c>
      <c r="L994" s="14">
        <f t="shared" si="91"/>
        <v>42437.71665509259</v>
      </c>
      <c r="M994" s="88">
        <f>Table1[[#This Row],[Data Ended Conversion]]-Table1[[#This Row],[Data Created Conversion]]</f>
        <v>59.958333333335759</v>
      </c>
      <c r="N994" s="6" t="b">
        <v>0</v>
      </c>
      <c r="O994" s="6">
        <v>4</v>
      </c>
      <c r="P994" s="6" t="b">
        <v>0</v>
      </c>
      <c r="Q994" s="6" t="s">
        <v>8273</v>
      </c>
      <c r="R994" s="7">
        <f t="shared" si="92"/>
        <v>4.6699999999999997E-3</v>
      </c>
      <c r="S994" s="8">
        <f t="shared" si="93"/>
        <v>116.75</v>
      </c>
      <c r="T994" t="str">
        <f t="shared" si="94"/>
        <v>technology</v>
      </c>
      <c r="U994" t="str">
        <f t="shared" si="95"/>
        <v>wearables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14">
        <f t="shared" si="90"/>
        <v>42685.999999999993</v>
      </c>
      <c r="K995" s="6">
        <v>1476054568</v>
      </c>
      <c r="L995" s="14">
        <f t="shared" si="91"/>
        <v>42652.756574074076</v>
      </c>
      <c r="M995" s="88">
        <f>Table1[[#This Row],[Data Ended Conversion]]-Table1[[#This Row],[Data Created Conversion]]</f>
        <v>33.243425925917109</v>
      </c>
      <c r="N995" s="6" t="b">
        <v>0</v>
      </c>
      <c r="O995" s="6">
        <v>196</v>
      </c>
      <c r="P995" s="6" t="b">
        <v>0</v>
      </c>
      <c r="Q995" s="6" t="s">
        <v>8273</v>
      </c>
      <c r="R995" s="7">
        <f t="shared" si="92"/>
        <v>0.25087142857142858</v>
      </c>
      <c r="S995" s="8">
        <f t="shared" si="93"/>
        <v>89.59693877551021</v>
      </c>
      <c r="T995" t="str">
        <f t="shared" si="94"/>
        <v>technology</v>
      </c>
      <c r="U995" t="str">
        <f t="shared" si="95"/>
        <v>wearables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14">
        <f t="shared" si="90"/>
        <v>41973.749305555553</v>
      </c>
      <c r="K996" s="6">
        <v>1412835530</v>
      </c>
      <c r="L996" s="14">
        <f t="shared" si="91"/>
        <v>41921.054745370369</v>
      </c>
      <c r="M996" s="88">
        <f>Table1[[#This Row],[Data Ended Conversion]]-Table1[[#This Row],[Data Created Conversion]]</f>
        <v>52.694560185183946</v>
      </c>
      <c r="N996" s="6" t="b">
        <v>0</v>
      </c>
      <c r="O996" s="6">
        <v>11</v>
      </c>
      <c r="P996" s="6" t="b">
        <v>0</v>
      </c>
      <c r="Q996" s="6" t="s">
        <v>8273</v>
      </c>
      <c r="R996" s="7">
        <f t="shared" si="92"/>
        <v>2.3345000000000001E-2</v>
      </c>
      <c r="S996" s="8">
        <f t="shared" si="93"/>
        <v>424.45454545454544</v>
      </c>
      <c r="T996" t="str">
        <f t="shared" si="94"/>
        <v>technology</v>
      </c>
      <c r="U996" t="str">
        <f t="shared" si="95"/>
        <v>wearables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14">
        <f t="shared" si="90"/>
        <v>41972.458333333336</v>
      </c>
      <c r="K997" s="6">
        <v>1415140480</v>
      </c>
      <c r="L997" s="14">
        <f t="shared" si="91"/>
        <v>41947.732407407406</v>
      </c>
      <c r="M997" s="88">
        <f>Table1[[#This Row],[Data Ended Conversion]]-Table1[[#This Row],[Data Created Conversion]]</f>
        <v>24.725925925929914</v>
      </c>
      <c r="N997" s="6" t="b">
        <v>0</v>
      </c>
      <c r="O997" s="6">
        <v>9</v>
      </c>
      <c r="P997" s="6" t="b">
        <v>0</v>
      </c>
      <c r="Q997" s="6" t="s">
        <v>8273</v>
      </c>
      <c r="R997" s="7">
        <f t="shared" si="92"/>
        <v>7.2599999999999998E-2</v>
      </c>
      <c r="S997" s="8">
        <f t="shared" si="93"/>
        <v>80.666666666666671</v>
      </c>
      <c r="T997" t="str">
        <f t="shared" si="94"/>
        <v>technology</v>
      </c>
      <c r="U997" t="str">
        <f t="shared" si="95"/>
        <v>wearables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14">
        <f t="shared" si="90"/>
        <v>41847.435416666667</v>
      </c>
      <c r="K998" s="6">
        <v>1403902060</v>
      </c>
      <c r="L998" s="14">
        <f t="shared" si="91"/>
        <v>41817.658101851848</v>
      </c>
      <c r="M998" s="88">
        <f>Table1[[#This Row],[Data Ended Conversion]]-Table1[[#This Row],[Data Created Conversion]]</f>
        <v>29.777314814818965</v>
      </c>
      <c r="N998" s="6" t="b">
        <v>0</v>
      </c>
      <c r="O998" s="6">
        <v>5</v>
      </c>
      <c r="P998" s="6" t="b">
        <v>0</v>
      </c>
      <c r="Q998" s="6" t="s">
        <v>8273</v>
      </c>
      <c r="R998" s="7">
        <f t="shared" si="92"/>
        <v>1.6250000000000001E-2</v>
      </c>
      <c r="S998" s="8">
        <f t="shared" si="93"/>
        <v>13</v>
      </c>
      <c r="T998" t="str">
        <f t="shared" si="94"/>
        <v>technology</v>
      </c>
      <c r="U998" t="str">
        <f t="shared" si="95"/>
        <v>wearables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14">
        <f t="shared" si="90"/>
        <v>41970.936307870368</v>
      </c>
      <c r="K999" s="6">
        <v>1414549697</v>
      </c>
      <c r="L999" s="14">
        <f t="shared" si="91"/>
        <v>41940.894641203704</v>
      </c>
      <c r="M999" s="88">
        <f>Table1[[#This Row],[Data Ended Conversion]]-Table1[[#This Row],[Data Created Conversion]]</f>
        <v>30.041666666664241</v>
      </c>
      <c r="N999" s="6" t="b">
        <v>0</v>
      </c>
      <c r="O999" s="6">
        <v>8</v>
      </c>
      <c r="P999" s="6" t="b">
        <v>0</v>
      </c>
      <c r="Q999" s="6" t="s">
        <v>8273</v>
      </c>
      <c r="R999" s="7">
        <f t="shared" si="92"/>
        <v>1.2999999999999999E-2</v>
      </c>
      <c r="S999" s="8">
        <f t="shared" si="93"/>
        <v>8.125</v>
      </c>
      <c r="T999" t="str">
        <f t="shared" si="94"/>
        <v>technology</v>
      </c>
      <c r="U999" t="str">
        <f t="shared" si="95"/>
        <v>wearables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14">
        <f t="shared" si="90"/>
        <v>42327.002326388887</v>
      </c>
      <c r="K1000" s="6">
        <v>1444017801</v>
      </c>
      <c r="L1000" s="14">
        <f t="shared" si="91"/>
        <v>42281.960659722223</v>
      </c>
      <c r="M1000" s="88">
        <f>Table1[[#This Row],[Data Ended Conversion]]-Table1[[#This Row],[Data Created Conversion]]</f>
        <v>45.041666666664241</v>
      </c>
      <c r="N1000" s="6" t="b">
        <v>0</v>
      </c>
      <c r="O1000" s="6">
        <v>229</v>
      </c>
      <c r="P1000" s="6" t="b">
        <v>0</v>
      </c>
      <c r="Q1000" s="6" t="s">
        <v>8273</v>
      </c>
      <c r="R1000" s="7">
        <f t="shared" si="92"/>
        <v>0.58558333333333334</v>
      </c>
      <c r="S1000" s="8">
        <f t="shared" si="93"/>
        <v>153.42794759825327</v>
      </c>
      <c r="T1000" t="str">
        <f t="shared" si="94"/>
        <v>technology</v>
      </c>
      <c r="U1000" t="str">
        <f t="shared" si="95"/>
        <v>wearables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14">
        <f t="shared" si="90"/>
        <v>41956.126388888886</v>
      </c>
      <c r="K1001" s="6">
        <v>1413270690</v>
      </c>
      <c r="L1001" s="14">
        <f t="shared" si="91"/>
        <v>41926.091319444444</v>
      </c>
      <c r="M1001" s="88">
        <f>Table1[[#This Row],[Data Ended Conversion]]-Table1[[#This Row],[Data Created Conversion]]</f>
        <v>30.035069444442343</v>
      </c>
      <c r="N1001" s="6" t="b">
        <v>0</v>
      </c>
      <c r="O1001" s="6">
        <v>40</v>
      </c>
      <c r="P1001" s="6" t="b">
        <v>0</v>
      </c>
      <c r="Q1001" s="6" t="s">
        <v>8273</v>
      </c>
      <c r="R1001" s="7">
        <f t="shared" si="92"/>
        <v>7.7886666666666673E-2</v>
      </c>
      <c r="S1001" s="8">
        <f t="shared" si="93"/>
        <v>292.07499999999999</v>
      </c>
      <c r="T1001" t="str">
        <f t="shared" si="94"/>
        <v>technology</v>
      </c>
      <c r="U1001" t="str">
        <f t="shared" si="95"/>
        <v>wearables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14">
        <f t="shared" si="90"/>
        <v>42808.80972222222</v>
      </c>
      <c r="K1002" s="6">
        <v>1484357160</v>
      </c>
      <c r="L1002" s="14">
        <f t="shared" si="91"/>
        <v>42748.851388888892</v>
      </c>
      <c r="M1002" s="88">
        <f>Table1[[#This Row],[Data Ended Conversion]]-Table1[[#This Row],[Data Created Conversion]]</f>
        <v>59.958333333328483</v>
      </c>
      <c r="N1002" s="6" t="b">
        <v>0</v>
      </c>
      <c r="O1002" s="6">
        <v>6</v>
      </c>
      <c r="P1002" s="6" t="b">
        <v>0</v>
      </c>
      <c r="Q1002" s="6" t="s">
        <v>8273</v>
      </c>
      <c r="R1002" s="7">
        <f t="shared" si="92"/>
        <v>2.2157147647256063E-2</v>
      </c>
      <c r="S1002" s="8">
        <f t="shared" si="93"/>
        <v>3304</v>
      </c>
      <c r="T1002" t="str">
        <f t="shared" si="94"/>
        <v>technology</v>
      </c>
      <c r="U1002" t="str">
        <f t="shared" si="95"/>
        <v>wearables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14">
        <f t="shared" si="90"/>
        <v>42765.511724537035</v>
      </c>
      <c r="K1003" s="6">
        <v>1481908613</v>
      </c>
      <c r="L1003" s="14">
        <f t="shared" si="91"/>
        <v>42720.511724537035</v>
      </c>
      <c r="M1003" s="88">
        <f>Table1[[#This Row],[Data Ended Conversion]]-Table1[[#This Row],[Data Created Conversion]]</f>
        <v>45</v>
      </c>
      <c r="N1003" s="6" t="b">
        <v>0</v>
      </c>
      <c r="O1003" s="6">
        <v>4</v>
      </c>
      <c r="P1003" s="6" t="b">
        <v>0</v>
      </c>
      <c r="Q1003" s="6" t="s">
        <v>8273</v>
      </c>
      <c r="R1003" s="7">
        <f t="shared" si="92"/>
        <v>1.04</v>
      </c>
      <c r="S1003" s="8">
        <f t="shared" si="93"/>
        <v>1300</v>
      </c>
      <c r="T1003" t="str">
        <f t="shared" si="94"/>
        <v>technology</v>
      </c>
      <c r="U1003" t="str">
        <f t="shared" si="95"/>
        <v>wearables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14">
        <f t="shared" si="90"/>
        <v>42355.040972222218</v>
      </c>
      <c r="K1004" s="6">
        <v>1447777514</v>
      </c>
      <c r="L1004" s="14">
        <f t="shared" si="91"/>
        <v>42325.475856481477</v>
      </c>
      <c r="M1004" s="88">
        <f>Table1[[#This Row],[Data Ended Conversion]]-Table1[[#This Row],[Data Created Conversion]]</f>
        <v>29.565115740741021</v>
      </c>
      <c r="N1004" s="6" t="b">
        <v>0</v>
      </c>
      <c r="O1004" s="6">
        <v>22</v>
      </c>
      <c r="P1004" s="6" t="b">
        <v>0</v>
      </c>
      <c r="Q1004" s="6" t="s">
        <v>8273</v>
      </c>
      <c r="R1004" s="7">
        <f t="shared" si="92"/>
        <v>0.29602960296029601</v>
      </c>
      <c r="S1004" s="8">
        <f t="shared" si="93"/>
        <v>134.54545454545453</v>
      </c>
      <c r="T1004" t="str">
        <f t="shared" si="94"/>
        <v>technology</v>
      </c>
      <c r="U1004" t="str">
        <f t="shared" si="95"/>
        <v>wearables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14">
        <f t="shared" si="90"/>
        <v>42810.459039351852</v>
      </c>
      <c r="K1005" s="6">
        <v>1487091661</v>
      </c>
      <c r="L1005" s="14">
        <f t="shared" si="91"/>
        <v>42780.500706018516</v>
      </c>
      <c r="M1005" s="88">
        <f>Table1[[#This Row],[Data Ended Conversion]]-Table1[[#This Row],[Data Created Conversion]]</f>
        <v>29.958333333335759</v>
      </c>
      <c r="N1005" s="6" t="b">
        <v>0</v>
      </c>
      <c r="O1005" s="6">
        <v>15</v>
      </c>
      <c r="P1005" s="6" t="b">
        <v>0</v>
      </c>
      <c r="Q1005" s="6" t="s">
        <v>8273</v>
      </c>
      <c r="R1005" s="7">
        <f t="shared" si="92"/>
        <v>0.16055</v>
      </c>
      <c r="S1005" s="8">
        <f t="shared" si="93"/>
        <v>214.06666666666666</v>
      </c>
      <c r="T1005" t="str">
        <f t="shared" si="94"/>
        <v>technology</v>
      </c>
      <c r="U1005" t="str">
        <f t="shared" si="95"/>
        <v>wearables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14">
        <f t="shared" si="90"/>
        <v>42418.5003125</v>
      </c>
      <c r="K1006" s="6">
        <v>1453222827</v>
      </c>
      <c r="L1006" s="14">
        <f t="shared" si="91"/>
        <v>42388.5003125</v>
      </c>
      <c r="M1006" s="88">
        <f>Table1[[#This Row],[Data Ended Conversion]]-Table1[[#This Row],[Data Created Conversion]]</f>
        <v>30</v>
      </c>
      <c r="N1006" s="6" t="b">
        <v>0</v>
      </c>
      <c r="O1006" s="6">
        <v>95</v>
      </c>
      <c r="P1006" s="6" t="b">
        <v>0</v>
      </c>
      <c r="Q1006" s="6" t="s">
        <v>8273</v>
      </c>
      <c r="R1006" s="7">
        <f t="shared" si="92"/>
        <v>0.82208000000000003</v>
      </c>
      <c r="S1006" s="8">
        <f t="shared" si="93"/>
        <v>216.33684210526314</v>
      </c>
      <c r="T1006" t="str">
        <f t="shared" si="94"/>
        <v>technology</v>
      </c>
      <c r="U1006" t="str">
        <f t="shared" si="95"/>
        <v>wearables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14">
        <f t="shared" si="90"/>
        <v>42307.416469907403</v>
      </c>
      <c r="K1007" s="6">
        <v>1443538783</v>
      </c>
      <c r="L1007" s="14">
        <f t="shared" si="91"/>
        <v>42276.416469907403</v>
      </c>
      <c r="M1007" s="88">
        <f>Table1[[#This Row],[Data Ended Conversion]]-Table1[[#This Row],[Data Created Conversion]]</f>
        <v>31</v>
      </c>
      <c r="N1007" s="6" t="b">
        <v>0</v>
      </c>
      <c r="O1007" s="6">
        <v>161</v>
      </c>
      <c r="P1007" s="6" t="b">
        <v>0</v>
      </c>
      <c r="Q1007" s="6" t="s">
        <v>8273</v>
      </c>
      <c r="R1007" s="7">
        <f t="shared" si="92"/>
        <v>0.75051000000000001</v>
      </c>
      <c r="S1007" s="8">
        <f t="shared" si="93"/>
        <v>932.31055900621118</v>
      </c>
      <c r="T1007" t="str">
        <f t="shared" si="94"/>
        <v>technology</v>
      </c>
      <c r="U1007" t="str">
        <f t="shared" si="95"/>
        <v>wearables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14">
        <f t="shared" si="90"/>
        <v>41985.09097222222</v>
      </c>
      <c r="K1008" s="6">
        <v>1417654672</v>
      </c>
      <c r="L1008" s="14">
        <f t="shared" si="91"/>
        <v>41976.83185185185</v>
      </c>
      <c r="M1008" s="88">
        <f>Table1[[#This Row],[Data Ended Conversion]]-Table1[[#This Row],[Data Created Conversion]]</f>
        <v>8.2591203703705105</v>
      </c>
      <c r="N1008" s="6" t="b">
        <v>0</v>
      </c>
      <c r="O1008" s="6">
        <v>8</v>
      </c>
      <c r="P1008" s="6" t="b">
        <v>0</v>
      </c>
      <c r="Q1008" s="6" t="s">
        <v>8273</v>
      </c>
      <c r="R1008" s="7">
        <f t="shared" si="92"/>
        <v>5.8500000000000003E-2</v>
      </c>
      <c r="S1008" s="8">
        <f t="shared" si="93"/>
        <v>29.25</v>
      </c>
      <c r="T1008" t="str">
        <f t="shared" si="94"/>
        <v>technology</v>
      </c>
      <c r="U1008" t="str">
        <f t="shared" si="95"/>
        <v>wearables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14">
        <f t="shared" si="90"/>
        <v>42718.416932870365</v>
      </c>
      <c r="K1009" s="6">
        <v>1478095223</v>
      </c>
      <c r="L1009" s="14">
        <f t="shared" si="91"/>
        <v>42676.3752662037</v>
      </c>
      <c r="M1009" s="88">
        <f>Table1[[#This Row],[Data Ended Conversion]]-Table1[[#This Row],[Data Created Conversion]]</f>
        <v>42.041666666664241</v>
      </c>
      <c r="N1009" s="6" t="b">
        <v>0</v>
      </c>
      <c r="O1009" s="6">
        <v>76</v>
      </c>
      <c r="P1009" s="6" t="b">
        <v>0</v>
      </c>
      <c r="Q1009" s="6" t="s">
        <v>8273</v>
      </c>
      <c r="R1009" s="7">
        <f t="shared" si="92"/>
        <v>0.44319999999999998</v>
      </c>
      <c r="S1009" s="8">
        <f t="shared" si="93"/>
        <v>174.94736842105263</v>
      </c>
      <c r="T1009" t="str">
        <f t="shared" si="94"/>
        <v>technology</v>
      </c>
      <c r="U1009" t="str">
        <f t="shared" si="95"/>
        <v>wearables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14">
        <f t="shared" si="90"/>
        <v>42732.600868055553</v>
      </c>
      <c r="K1010" s="6">
        <v>1480361115</v>
      </c>
      <c r="L1010" s="14">
        <f t="shared" si="91"/>
        <v>42702.600868055553</v>
      </c>
      <c r="M1010" s="88">
        <f>Table1[[#This Row],[Data Ended Conversion]]-Table1[[#This Row],[Data Created Conversion]]</f>
        <v>30</v>
      </c>
      <c r="N1010" s="6" t="b">
        <v>0</v>
      </c>
      <c r="O1010" s="6">
        <v>1</v>
      </c>
      <c r="P1010" s="6" t="b">
        <v>0</v>
      </c>
      <c r="Q1010" s="6" t="s">
        <v>8273</v>
      </c>
      <c r="R1010" s="7">
        <f t="shared" si="92"/>
        <v>2.6737967914438501E-3</v>
      </c>
      <c r="S1010" s="8">
        <f t="shared" si="93"/>
        <v>250</v>
      </c>
      <c r="T1010" t="str">
        <f t="shared" si="94"/>
        <v>technology</v>
      </c>
      <c r="U1010" t="str">
        <f t="shared" si="95"/>
        <v>wearables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14">
        <f t="shared" si="90"/>
        <v>42540.396365740737</v>
      </c>
      <c r="K1011" s="6">
        <v>1463754646</v>
      </c>
      <c r="L1011" s="14">
        <f t="shared" si="91"/>
        <v>42510.396365740737</v>
      </c>
      <c r="M1011" s="88">
        <f>Table1[[#This Row],[Data Ended Conversion]]-Table1[[#This Row],[Data Created Conversion]]</f>
        <v>30</v>
      </c>
      <c r="N1011" s="6" t="b">
        <v>0</v>
      </c>
      <c r="O1011" s="6">
        <v>101</v>
      </c>
      <c r="P1011" s="6" t="b">
        <v>0</v>
      </c>
      <c r="Q1011" s="6" t="s">
        <v>8273</v>
      </c>
      <c r="R1011" s="7">
        <f t="shared" si="92"/>
        <v>0.1313</v>
      </c>
      <c r="S1011" s="8">
        <f t="shared" si="93"/>
        <v>65</v>
      </c>
      <c r="T1011" t="str">
        <f t="shared" si="94"/>
        <v>technology</v>
      </c>
      <c r="U1011" t="str">
        <f t="shared" si="95"/>
        <v>wearables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14">
        <f t="shared" si="90"/>
        <v>42617.915972222218</v>
      </c>
      <c r="K1012" s="6">
        <v>1468180462</v>
      </c>
      <c r="L1012" s="14">
        <f t="shared" si="91"/>
        <v>42561.621087962958</v>
      </c>
      <c r="M1012" s="88">
        <f>Table1[[#This Row],[Data Ended Conversion]]-Table1[[#This Row],[Data Created Conversion]]</f>
        <v>56.294884259259561</v>
      </c>
      <c r="N1012" s="6" t="b">
        <v>0</v>
      </c>
      <c r="O1012" s="6">
        <v>4</v>
      </c>
      <c r="P1012" s="6" t="b">
        <v>0</v>
      </c>
      <c r="Q1012" s="6" t="s">
        <v>8273</v>
      </c>
      <c r="R1012" s="7">
        <f t="shared" si="92"/>
        <v>1.9088937093275488E-3</v>
      </c>
      <c r="S1012" s="8">
        <f t="shared" si="93"/>
        <v>55</v>
      </c>
      <c r="T1012" t="str">
        <f t="shared" si="94"/>
        <v>technology</v>
      </c>
      <c r="U1012" t="str">
        <f t="shared" si="95"/>
        <v>wearables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14">
        <f t="shared" si="90"/>
        <v>41991.689756944441</v>
      </c>
      <c r="K1013" s="6">
        <v>1415050395</v>
      </c>
      <c r="L1013" s="14">
        <f t="shared" si="91"/>
        <v>41946.689756944441</v>
      </c>
      <c r="M1013" s="88">
        <f>Table1[[#This Row],[Data Ended Conversion]]-Table1[[#This Row],[Data Created Conversion]]</f>
        <v>45</v>
      </c>
      <c r="N1013" s="6" t="b">
        <v>0</v>
      </c>
      <c r="O1013" s="6">
        <v>1</v>
      </c>
      <c r="P1013" s="6" t="b">
        <v>0</v>
      </c>
      <c r="Q1013" s="6" t="s">
        <v>8273</v>
      </c>
      <c r="R1013" s="7">
        <f t="shared" si="92"/>
        <v>3.7499999999999999E-3</v>
      </c>
      <c r="S1013" s="8">
        <f t="shared" si="93"/>
        <v>75</v>
      </c>
      <c r="T1013" t="str">
        <f t="shared" si="94"/>
        <v>technology</v>
      </c>
      <c r="U1013" t="str">
        <f t="shared" si="95"/>
        <v>wearables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14">
        <f t="shared" si="90"/>
        <v>42759.232083333329</v>
      </c>
      <c r="K1014" s="6">
        <v>1481366052</v>
      </c>
      <c r="L1014" s="14">
        <f t="shared" si="91"/>
        <v>42714.232083333329</v>
      </c>
      <c r="M1014" s="88">
        <f>Table1[[#This Row],[Data Ended Conversion]]-Table1[[#This Row],[Data Created Conversion]]</f>
        <v>45</v>
      </c>
      <c r="N1014" s="6" t="b">
        <v>0</v>
      </c>
      <c r="O1014" s="6">
        <v>775</v>
      </c>
      <c r="P1014" s="6" t="b">
        <v>0</v>
      </c>
      <c r="Q1014" s="6" t="s">
        <v>8273</v>
      </c>
      <c r="R1014" s="7">
        <f t="shared" si="92"/>
        <v>215.35021</v>
      </c>
      <c r="S1014" s="8">
        <f t="shared" si="93"/>
        <v>1389.3561935483872</v>
      </c>
      <c r="T1014" t="str">
        <f t="shared" si="94"/>
        <v>technology</v>
      </c>
      <c r="U1014" t="str">
        <f t="shared" si="95"/>
        <v>wearables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14">
        <f t="shared" si="90"/>
        <v>42367.624999999993</v>
      </c>
      <c r="K1015" s="6">
        <v>1449000056</v>
      </c>
      <c r="L1015" s="14">
        <f t="shared" si="91"/>
        <v>42339.625648148147</v>
      </c>
      <c r="M1015" s="88">
        <f>Table1[[#This Row],[Data Ended Conversion]]-Table1[[#This Row],[Data Created Conversion]]</f>
        <v>27.999351851845859</v>
      </c>
      <c r="N1015" s="6" t="b">
        <v>0</v>
      </c>
      <c r="O1015" s="6">
        <v>90</v>
      </c>
      <c r="P1015" s="6" t="b">
        <v>0</v>
      </c>
      <c r="Q1015" s="6" t="s">
        <v>8273</v>
      </c>
      <c r="R1015" s="7">
        <f t="shared" si="92"/>
        <v>0.34527999999999998</v>
      </c>
      <c r="S1015" s="8">
        <f t="shared" si="93"/>
        <v>95.911111111111111</v>
      </c>
      <c r="T1015" t="str">
        <f t="shared" si="94"/>
        <v>technology</v>
      </c>
      <c r="U1015" t="str">
        <f t="shared" si="95"/>
        <v>wearables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14">
        <f t="shared" si="90"/>
        <v>42004.79415509259</v>
      </c>
      <c r="K1016" s="6">
        <v>1415750615</v>
      </c>
      <c r="L1016" s="14">
        <f t="shared" si="91"/>
        <v>41954.79415509259</v>
      </c>
      <c r="M1016" s="88">
        <f>Table1[[#This Row],[Data Ended Conversion]]-Table1[[#This Row],[Data Created Conversion]]</f>
        <v>50</v>
      </c>
      <c r="N1016" s="6" t="b">
        <v>0</v>
      </c>
      <c r="O1016" s="6">
        <v>16</v>
      </c>
      <c r="P1016" s="6" t="b">
        <v>0</v>
      </c>
      <c r="Q1016" s="6" t="s">
        <v>8273</v>
      </c>
      <c r="R1016" s="7">
        <f t="shared" si="92"/>
        <v>0.30599999999999999</v>
      </c>
      <c r="S1016" s="8">
        <f t="shared" si="93"/>
        <v>191.25</v>
      </c>
      <c r="T1016" t="str">
        <f t="shared" si="94"/>
        <v>technology</v>
      </c>
      <c r="U1016" t="str">
        <f t="shared" si="95"/>
        <v>wearables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14">
        <f t="shared" si="90"/>
        <v>42333.711747685178</v>
      </c>
      <c r="K1017" s="6">
        <v>1445893495</v>
      </c>
      <c r="L1017" s="14">
        <f t="shared" si="91"/>
        <v>42303.670081018521</v>
      </c>
      <c r="M1017" s="88">
        <f>Table1[[#This Row],[Data Ended Conversion]]-Table1[[#This Row],[Data Created Conversion]]</f>
        <v>30.041666666656965</v>
      </c>
      <c r="N1017" s="6" t="b">
        <v>0</v>
      </c>
      <c r="O1017" s="6">
        <v>6</v>
      </c>
      <c r="P1017" s="6" t="b">
        <v>0</v>
      </c>
      <c r="Q1017" s="6" t="s">
        <v>8273</v>
      </c>
      <c r="R1017" s="7">
        <f t="shared" si="92"/>
        <v>2.6666666666666668E-2</v>
      </c>
      <c r="S1017" s="8">
        <f t="shared" si="93"/>
        <v>40</v>
      </c>
      <c r="T1017" t="str">
        <f t="shared" si="94"/>
        <v>technology</v>
      </c>
      <c r="U1017" t="str">
        <f t="shared" si="95"/>
        <v>wearables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14">
        <f t="shared" si="90"/>
        <v>42466.857129629621</v>
      </c>
      <c r="K1018" s="6">
        <v>1456108456</v>
      </c>
      <c r="L1018" s="14">
        <f t="shared" si="91"/>
        <v>42421.898796296293</v>
      </c>
      <c r="M1018" s="88">
        <f>Table1[[#This Row],[Data Ended Conversion]]-Table1[[#This Row],[Data Created Conversion]]</f>
        <v>44.958333333328483</v>
      </c>
      <c r="N1018" s="6" t="b">
        <v>0</v>
      </c>
      <c r="O1018" s="6">
        <v>38</v>
      </c>
      <c r="P1018" s="6" t="b">
        <v>0</v>
      </c>
      <c r="Q1018" s="6" t="s">
        <v>8273</v>
      </c>
      <c r="R1018" s="7">
        <f t="shared" si="92"/>
        <v>2.8420000000000001E-2</v>
      </c>
      <c r="S1018" s="8">
        <f t="shared" si="93"/>
        <v>74.78947368421052</v>
      </c>
      <c r="T1018" t="str">
        <f t="shared" si="94"/>
        <v>technology</v>
      </c>
      <c r="U1018" t="str">
        <f t="shared" si="95"/>
        <v>wearables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14">
        <f t="shared" si="90"/>
        <v>42329.508506944439</v>
      </c>
      <c r="K1019" s="6">
        <v>1444666335</v>
      </c>
      <c r="L1019" s="14">
        <f t="shared" si="91"/>
        <v>42289.466840277775</v>
      </c>
      <c r="M1019" s="88">
        <f>Table1[[#This Row],[Data Ended Conversion]]-Table1[[#This Row],[Data Created Conversion]]</f>
        <v>40.041666666664241</v>
      </c>
      <c r="N1019" s="6" t="b">
        <v>0</v>
      </c>
      <c r="O1019" s="6">
        <v>355</v>
      </c>
      <c r="P1019" s="6" t="b">
        <v>0</v>
      </c>
      <c r="Q1019" s="6" t="s">
        <v>8273</v>
      </c>
      <c r="R1019" s="7">
        <f t="shared" si="92"/>
        <v>0.22878799999999999</v>
      </c>
      <c r="S1019" s="8">
        <f t="shared" si="93"/>
        <v>161.11830985915492</v>
      </c>
      <c r="T1019" t="str">
        <f t="shared" si="94"/>
        <v>technology</v>
      </c>
      <c r="U1019" t="str">
        <f t="shared" si="95"/>
        <v>wearables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14">
        <f t="shared" si="90"/>
        <v>42565.283946759257</v>
      </c>
      <c r="K1020" s="6">
        <v>1465904933</v>
      </c>
      <c r="L1020" s="14">
        <f t="shared" si="91"/>
        <v>42535.283946759257</v>
      </c>
      <c r="M1020" s="88">
        <f>Table1[[#This Row],[Data Ended Conversion]]-Table1[[#This Row],[Data Created Conversion]]</f>
        <v>30</v>
      </c>
      <c r="N1020" s="6" t="b">
        <v>0</v>
      </c>
      <c r="O1020" s="6">
        <v>7</v>
      </c>
      <c r="P1020" s="6" t="b">
        <v>0</v>
      </c>
      <c r="Q1020" s="6" t="s">
        <v>8273</v>
      </c>
      <c r="R1020" s="7">
        <f t="shared" si="92"/>
        <v>3.1050000000000001E-2</v>
      </c>
      <c r="S1020" s="8">
        <f t="shared" si="93"/>
        <v>88.714285714285708</v>
      </c>
      <c r="T1020" t="str">
        <f t="shared" si="94"/>
        <v>technology</v>
      </c>
      <c r="U1020" t="str">
        <f t="shared" si="95"/>
        <v>wearables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14">
        <f t="shared" si="90"/>
        <v>42039.765613425923</v>
      </c>
      <c r="K1021" s="6">
        <v>1420500149</v>
      </c>
      <c r="L1021" s="14">
        <f t="shared" si="91"/>
        <v>42009.765613425923</v>
      </c>
      <c r="M1021" s="88">
        <f>Table1[[#This Row],[Data Ended Conversion]]-Table1[[#This Row],[Data Created Conversion]]</f>
        <v>30</v>
      </c>
      <c r="N1021" s="6" t="b">
        <v>0</v>
      </c>
      <c r="O1021" s="6">
        <v>400</v>
      </c>
      <c r="P1021" s="6" t="b">
        <v>0</v>
      </c>
      <c r="Q1021" s="6" t="s">
        <v>8273</v>
      </c>
      <c r="R1021" s="7">
        <f t="shared" si="92"/>
        <v>0.47333333333333333</v>
      </c>
      <c r="S1021" s="8">
        <f t="shared" si="93"/>
        <v>53.25</v>
      </c>
      <c r="T1021" t="str">
        <f t="shared" si="94"/>
        <v>technology</v>
      </c>
      <c r="U1021" t="str">
        <f t="shared" si="95"/>
        <v>wearables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14">
        <f t="shared" si="90"/>
        <v>42156.824305555558</v>
      </c>
      <c r="K1022" s="6">
        <v>1430617209</v>
      </c>
      <c r="L1022" s="14">
        <f t="shared" si="91"/>
        <v>42126.861215277771</v>
      </c>
      <c r="M1022" s="88">
        <f>Table1[[#This Row],[Data Ended Conversion]]-Table1[[#This Row],[Data Created Conversion]]</f>
        <v>29.96309027778625</v>
      </c>
      <c r="N1022" s="6" t="b">
        <v>0</v>
      </c>
      <c r="O1022" s="6">
        <v>30</v>
      </c>
      <c r="P1022" s="6" t="b">
        <v>1</v>
      </c>
      <c r="Q1022" s="6" t="s">
        <v>8280</v>
      </c>
      <c r="R1022" s="7">
        <f t="shared" si="92"/>
        <v>2.0554838709677421</v>
      </c>
      <c r="S1022" s="8">
        <f t="shared" si="93"/>
        <v>106.2</v>
      </c>
      <c r="T1022" t="str">
        <f t="shared" si="94"/>
        <v>music</v>
      </c>
      <c r="U1022" t="str">
        <f t="shared" si="95"/>
        <v>electronic music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14">
        <f t="shared" si="90"/>
        <v>42293.958333333336</v>
      </c>
      <c r="K1023" s="6">
        <v>1443074571</v>
      </c>
      <c r="L1023" s="14">
        <f t="shared" si="91"/>
        <v>42271.043645833335</v>
      </c>
      <c r="M1023" s="88">
        <f>Table1[[#This Row],[Data Ended Conversion]]-Table1[[#This Row],[Data Created Conversion]]</f>
        <v>22.914687500000582</v>
      </c>
      <c r="N1023" s="6" t="b">
        <v>1</v>
      </c>
      <c r="O1023" s="6">
        <v>478</v>
      </c>
      <c r="P1023" s="6" t="b">
        <v>1</v>
      </c>
      <c r="Q1023" s="6" t="s">
        <v>8280</v>
      </c>
      <c r="R1023" s="7">
        <f t="shared" si="92"/>
        <v>3.5180366666666667</v>
      </c>
      <c r="S1023" s="8">
        <f t="shared" si="93"/>
        <v>22.079728033472804</v>
      </c>
      <c r="T1023" t="str">
        <f t="shared" si="94"/>
        <v>music</v>
      </c>
      <c r="U1023" t="str">
        <f t="shared" si="95"/>
        <v>electronic music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14">
        <f t="shared" si="90"/>
        <v>42141.438391203708</v>
      </c>
      <c r="K1024" s="6">
        <v>1429284677</v>
      </c>
      <c r="L1024" s="14">
        <f t="shared" si="91"/>
        <v>42111.438391203708</v>
      </c>
      <c r="M1024" s="88">
        <f>Table1[[#This Row],[Data Ended Conversion]]-Table1[[#This Row],[Data Created Conversion]]</f>
        <v>30</v>
      </c>
      <c r="N1024" s="6" t="b">
        <v>1</v>
      </c>
      <c r="O1024" s="6">
        <v>74</v>
      </c>
      <c r="P1024" s="6" t="b">
        <v>1</v>
      </c>
      <c r="Q1024" s="6" t="s">
        <v>8280</v>
      </c>
      <c r="R1024" s="7">
        <f t="shared" si="92"/>
        <v>1.149</v>
      </c>
      <c r="S1024" s="8">
        <f t="shared" si="93"/>
        <v>31.054054054054053</v>
      </c>
      <c r="T1024" t="str">
        <f t="shared" si="94"/>
        <v>music</v>
      </c>
      <c r="U1024" t="str">
        <f t="shared" si="95"/>
        <v>electronic music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14">
        <f t="shared" si="90"/>
        <v>42175.711354166669</v>
      </c>
      <c r="K1025" s="6">
        <v>1432245861</v>
      </c>
      <c r="L1025" s="14">
        <f t="shared" si="91"/>
        <v>42145.711354166669</v>
      </c>
      <c r="M1025" s="88">
        <f>Table1[[#This Row],[Data Ended Conversion]]-Table1[[#This Row],[Data Created Conversion]]</f>
        <v>30</v>
      </c>
      <c r="N1025" s="6" t="b">
        <v>0</v>
      </c>
      <c r="O1025" s="6">
        <v>131</v>
      </c>
      <c r="P1025" s="6" t="b">
        <v>1</v>
      </c>
      <c r="Q1025" s="6" t="s">
        <v>8280</v>
      </c>
      <c r="R1025" s="7">
        <f t="shared" si="92"/>
        <v>2.3715000000000002</v>
      </c>
      <c r="S1025" s="8">
        <f t="shared" si="93"/>
        <v>36.206106870229007</v>
      </c>
      <c r="T1025" t="str">
        <f t="shared" si="94"/>
        <v>music</v>
      </c>
      <c r="U1025" t="str">
        <f t="shared" si="95"/>
        <v>electronic music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14">
        <f t="shared" ref="J1026:J1089" si="96">(((I1026/60)/60)/24)+DATE(1970,1,1)+(-5/24)</f>
        <v>42400.372256944444</v>
      </c>
      <c r="K1026" s="6">
        <v>1451656563</v>
      </c>
      <c r="L1026" s="14">
        <f t="shared" ref="L1026:L1089" si="97">(((K1026/60)/60)/24)+DATE(1970,1,1)+(-5/24)</f>
        <v>42370.372256944444</v>
      </c>
      <c r="M1026" s="88">
        <f>Table1[[#This Row],[Data Ended Conversion]]-Table1[[#This Row],[Data Created Conversion]]</f>
        <v>30</v>
      </c>
      <c r="N1026" s="6" t="b">
        <v>1</v>
      </c>
      <c r="O1026" s="6">
        <v>61</v>
      </c>
      <c r="P1026" s="6" t="b">
        <v>1</v>
      </c>
      <c r="Q1026" s="6" t="s">
        <v>8280</v>
      </c>
      <c r="R1026" s="7">
        <f t="shared" si="92"/>
        <v>1.1863774999999999</v>
      </c>
      <c r="S1026" s="8">
        <f t="shared" si="93"/>
        <v>388.9762295081967</v>
      </c>
      <c r="T1026" t="str">
        <f t="shared" si="94"/>
        <v>music</v>
      </c>
      <c r="U1026" t="str">
        <f t="shared" si="95"/>
        <v>electronic music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14">
        <f t="shared" si="96"/>
        <v>42079.583761574067</v>
      </c>
      <c r="K1027" s="6">
        <v>1423944037</v>
      </c>
      <c r="L1027" s="14">
        <f t="shared" si="97"/>
        <v>42049.625428240739</v>
      </c>
      <c r="M1027" s="88">
        <f>Table1[[#This Row],[Data Ended Conversion]]-Table1[[#This Row],[Data Created Conversion]]</f>
        <v>29.958333333328483</v>
      </c>
      <c r="N1027" s="6" t="b">
        <v>1</v>
      </c>
      <c r="O1027" s="6">
        <v>1071</v>
      </c>
      <c r="P1027" s="6" t="b">
        <v>1</v>
      </c>
      <c r="Q1027" s="6" t="s">
        <v>8280</v>
      </c>
      <c r="R1027" s="7">
        <f t="shared" ref="R1027:R1090" si="98">IFERROR(E1027/D1027,"-")</f>
        <v>1.099283142857143</v>
      </c>
      <c r="S1027" s="8">
        <f t="shared" ref="S1027:S1090" si="99">IFERROR(E1027/O1027,"-")</f>
        <v>71.848571428571432</v>
      </c>
      <c r="T1027" t="str">
        <f t="shared" ref="T1027:T1090" si="100">LEFT(Q1027,FIND("/",Q1027)-1)</f>
        <v>music</v>
      </c>
      <c r="U1027" t="str">
        <f t="shared" ref="U1027:U1090" si="101">RIGHT(Q1027,LEN(Q1027)-FIND("/",Q1027))</f>
        <v>electronic music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14">
        <f t="shared" si="96"/>
        <v>42460.157592592594</v>
      </c>
      <c r="K1028" s="6">
        <v>1456480016</v>
      </c>
      <c r="L1028" s="14">
        <f t="shared" si="97"/>
        <v>42426.199259259258</v>
      </c>
      <c r="M1028" s="88">
        <f>Table1[[#This Row],[Data Ended Conversion]]-Table1[[#This Row],[Data Created Conversion]]</f>
        <v>33.958333333335759</v>
      </c>
      <c r="N1028" s="6" t="b">
        <v>1</v>
      </c>
      <c r="O1028" s="6">
        <v>122</v>
      </c>
      <c r="P1028" s="6" t="b">
        <v>1</v>
      </c>
      <c r="Q1028" s="6" t="s">
        <v>8280</v>
      </c>
      <c r="R1028" s="7">
        <f t="shared" si="98"/>
        <v>1.0000828571428571</v>
      </c>
      <c r="S1028" s="8">
        <f t="shared" si="99"/>
        <v>57.381803278688523</v>
      </c>
      <c r="T1028" t="str">
        <f t="shared" si="100"/>
        <v>music</v>
      </c>
      <c r="U1028" t="str">
        <f t="shared" si="101"/>
        <v>electronic music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14">
        <f t="shared" si="96"/>
        <v>41934.825775462959</v>
      </c>
      <c r="K1029" s="6">
        <v>1411433347</v>
      </c>
      <c r="L1029" s="14">
        <f t="shared" si="97"/>
        <v>41904.825775462959</v>
      </c>
      <c r="M1029" s="88">
        <f>Table1[[#This Row],[Data Ended Conversion]]-Table1[[#This Row],[Data Created Conversion]]</f>
        <v>30</v>
      </c>
      <c r="N1029" s="6" t="b">
        <v>1</v>
      </c>
      <c r="O1029" s="6">
        <v>111</v>
      </c>
      <c r="P1029" s="6" t="b">
        <v>1</v>
      </c>
      <c r="Q1029" s="6" t="s">
        <v>8280</v>
      </c>
      <c r="R1029" s="7">
        <f t="shared" si="98"/>
        <v>1.0309292094387414</v>
      </c>
      <c r="S1029" s="8">
        <f t="shared" si="99"/>
        <v>69.666666666666671</v>
      </c>
      <c r="T1029" t="str">
        <f t="shared" si="100"/>
        <v>music</v>
      </c>
      <c r="U1029" t="str">
        <f t="shared" si="101"/>
        <v>electronic music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14">
        <f t="shared" si="96"/>
        <v>42800.624999999993</v>
      </c>
      <c r="K1030" s="6">
        <v>1484924605</v>
      </c>
      <c r="L1030" s="14">
        <f t="shared" si="97"/>
        <v>42755.419039351851</v>
      </c>
      <c r="M1030" s="88">
        <f>Table1[[#This Row],[Data Ended Conversion]]-Table1[[#This Row],[Data Created Conversion]]</f>
        <v>45.205960648141627</v>
      </c>
      <c r="N1030" s="6" t="b">
        <v>1</v>
      </c>
      <c r="O1030" s="6">
        <v>255</v>
      </c>
      <c r="P1030" s="6" t="b">
        <v>1</v>
      </c>
      <c r="Q1030" s="6" t="s">
        <v>8280</v>
      </c>
      <c r="R1030" s="7">
        <f t="shared" si="98"/>
        <v>1.1727000000000001</v>
      </c>
      <c r="S1030" s="8">
        <f t="shared" si="99"/>
        <v>45.988235294117644</v>
      </c>
      <c r="T1030" t="str">
        <f t="shared" si="100"/>
        <v>music</v>
      </c>
      <c r="U1030" t="str">
        <f t="shared" si="101"/>
        <v>electronic music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14">
        <f t="shared" si="96"/>
        <v>42098.707638888889</v>
      </c>
      <c r="K1031" s="6">
        <v>1423501507</v>
      </c>
      <c r="L1031" s="14">
        <f t="shared" si="97"/>
        <v>42044.503553240742</v>
      </c>
      <c r="M1031" s="88">
        <f>Table1[[#This Row],[Data Ended Conversion]]-Table1[[#This Row],[Data Created Conversion]]</f>
        <v>54.204085648147156</v>
      </c>
      <c r="N1031" s="6" t="b">
        <v>0</v>
      </c>
      <c r="O1031" s="6">
        <v>141</v>
      </c>
      <c r="P1031" s="6" t="b">
        <v>1</v>
      </c>
      <c r="Q1031" s="6" t="s">
        <v>8280</v>
      </c>
      <c r="R1031" s="7">
        <f t="shared" si="98"/>
        <v>1.1175999999999999</v>
      </c>
      <c r="S1031" s="8">
        <f t="shared" si="99"/>
        <v>79.262411347517727</v>
      </c>
      <c r="T1031" t="str">
        <f t="shared" si="100"/>
        <v>music</v>
      </c>
      <c r="U1031" t="str">
        <f t="shared" si="101"/>
        <v>electronic music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14">
        <f t="shared" si="96"/>
        <v>42625.274872685179</v>
      </c>
      <c r="K1032" s="6">
        <v>1472470549</v>
      </c>
      <c r="L1032" s="14">
        <f t="shared" si="97"/>
        <v>42611.274872685179</v>
      </c>
      <c r="M1032" s="88">
        <f>Table1[[#This Row],[Data Ended Conversion]]-Table1[[#This Row],[Data Created Conversion]]</f>
        <v>14</v>
      </c>
      <c r="N1032" s="6" t="b">
        <v>0</v>
      </c>
      <c r="O1032" s="6">
        <v>159</v>
      </c>
      <c r="P1032" s="6" t="b">
        <v>1</v>
      </c>
      <c r="Q1032" s="6" t="s">
        <v>8280</v>
      </c>
      <c r="R1032" s="7">
        <f t="shared" si="98"/>
        <v>3.4209999999999998</v>
      </c>
      <c r="S1032" s="8">
        <f t="shared" si="99"/>
        <v>43.031446540880502</v>
      </c>
      <c r="T1032" t="str">
        <f t="shared" si="100"/>
        <v>music</v>
      </c>
      <c r="U1032" t="str">
        <f t="shared" si="101"/>
        <v>electronic music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14">
        <f t="shared" si="96"/>
        <v>42354.555671296293</v>
      </c>
      <c r="K1033" s="6">
        <v>1447698010</v>
      </c>
      <c r="L1033" s="14">
        <f t="shared" si="97"/>
        <v>42324.555671296293</v>
      </c>
      <c r="M1033" s="88">
        <f>Table1[[#This Row],[Data Ended Conversion]]-Table1[[#This Row],[Data Created Conversion]]</f>
        <v>30</v>
      </c>
      <c r="N1033" s="6" t="b">
        <v>0</v>
      </c>
      <c r="O1033" s="6">
        <v>99</v>
      </c>
      <c r="P1033" s="6" t="b">
        <v>1</v>
      </c>
      <c r="Q1033" s="6" t="s">
        <v>8280</v>
      </c>
      <c r="R1033" s="7">
        <f t="shared" si="98"/>
        <v>1.0740000000000001</v>
      </c>
      <c r="S1033" s="8">
        <f t="shared" si="99"/>
        <v>108.48484848484848</v>
      </c>
      <c r="T1033" t="str">
        <f t="shared" si="100"/>
        <v>music</v>
      </c>
      <c r="U1033" t="str">
        <f t="shared" si="101"/>
        <v>electronic music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14">
        <f t="shared" si="96"/>
        <v>42544.458622685182</v>
      </c>
      <c r="K1034" s="6">
        <v>1464105625</v>
      </c>
      <c r="L1034" s="14">
        <f t="shared" si="97"/>
        <v>42514.458622685182</v>
      </c>
      <c r="M1034" s="88">
        <f>Table1[[#This Row],[Data Ended Conversion]]-Table1[[#This Row],[Data Created Conversion]]</f>
        <v>30</v>
      </c>
      <c r="N1034" s="6" t="b">
        <v>0</v>
      </c>
      <c r="O1034" s="6">
        <v>96</v>
      </c>
      <c r="P1034" s="6" t="b">
        <v>1</v>
      </c>
      <c r="Q1034" s="6" t="s">
        <v>8280</v>
      </c>
      <c r="R1034" s="7">
        <f t="shared" si="98"/>
        <v>1.0849703703703704</v>
      </c>
      <c r="S1034" s="8">
        <f t="shared" si="99"/>
        <v>61.029583333333335</v>
      </c>
      <c r="T1034" t="str">
        <f t="shared" si="100"/>
        <v>music</v>
      </c>
      <c r="U1034" t="str">
        <f t="shared" si="101"/>
        <v>electronic music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14">
        <f t="shared" si="96"/>
        <v>42716.524074074077</v>
      </c>
      <c r="K1035" s="6">
        <v>1479144880</v>
      </c>
      <c r="L1035" s="14">
        <f t="shared" si="97"/>
        <v>42688.524074074077</v>
      </c>
      <c r="M1035" s="88">
        <f>Table1[[#This Row],[Data Ended Conversion]]-Table1[[#This Row],[Data Created Conversion]]</f>
        <v>28</v>
      </c>
      <c r="N1035" s="6" t="b">
        <v>0</v>
      </c>
      <c r="O1035" s="6">
        <v>27</v>
      </c>
      <c r="P1035" s="6" t="b">
        <v>1</v>
      </c>
      <c r="Q1035" s="6" t="s">
        <v>8280</v>
      </c>
      <c r="R1035" s="7">
        <f t="shared" si="98"/>
        <v>1.0286144578313252</v>
      </c>
      <c r="S1035" s="8">
        <f t="shared" si="99"/>
        <v>50.592592592592595</v>
      </c>
      <c r="T1035" t="str">
        <f t="shared" si="100"/>
        <v>music</v>
      </c>
      <c r="U1035" t="str">
        <f t="shared" si="101"/>
        <v>electronic music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14">
        <f t="shared" si="96"/>
        <v>42586.957638888889</v>
      </c>
      <c r="K1036" s="6">
        <v>1467604804</v>
      </c>
      <c r="L1036" s="14">
        <f t="shared" si="97"/>
        <v>42554.958379629628</v>
      </c>
      <c r="M1036" s="88">
        <f>Table1[[#This Row],[Data Ended Conversion]]-Table1[[#This Row],[Data Created Conversion]]</f>
        <v>31.999259259260725</v>
      </c>
      <c r="N1036" s="6" t="b">
        <v>0</v>
      </c>
      <c r="O1036" s="6">
        <v>166</v>
      </c>
      <c r="P1036" s="6" t="b">
        <v>1</v>
      </c>
      <c r="Q1036" s="6" t="s">
        <v>8280</v>
      </c>
      <c r="R1036" s="7">
        <f t="shared" si="98"/>
        <v>1.3000180000000001</v>
      </c>
      <c r="S1036" s="8">
        <f t="shared" si="99"/>
        <v>39.157168674698795</v>
      </c>
      <c r="T1036" t="str">
        <f t="shared" si="100"/>
        <v>music</v>
      </c>
      <c r="U1036" t="str">
        <f t="shared" si="101"/>
        <v>electronic music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14">
        <f t="shared" si="96"/>
        <v>42046.43310185185</v>
      </c>
      <c r="K1037" s="6">
        <v>1421076220</v>
      </c>
      <c r="L1037" s="14">
        <f t="shared" si="97"/>
        <v>42016.43310185185</v>
      </c>
      <c r="M1037" s="88">
        <f>Table1[[#This Row],[Data Ended Conversion]]-Table1[[#This Row],[Data Created Conversion]]</f>
        <v>30</v>
      </c>
      <c r="N1037" s="6" t="b">
        <v>0</v>
      </c>
      <c r="O1037" s="6">
        <v>76</v>
      </c>
      <c r="P1037" s="6" t="b">
        <v>1</v>
      </c>
      <c r="Q1037" s="6" t="s">
        <v>8280</v>
      </c>
      <c r="R1037" s="7">
        <f t="shared" si="98"/>
        <v>1.0765217391304347</v>
      </c>
      <c r="S1037" s="8">
        <f t="shared" si="99"/>
        <v>65.15789473684211</v>
      </c>
      <c r="T1037" t="str">
        <f t="shared" si="100"/>
        <v>music</v>
      </c>
      <c r="U1037" t="str">
        <f t="shared" si="101"/>
        <v>electronic music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14">
        <f t="shared" si="96"/>
        <v>41281.125</v>
      </c>
      <c r="K1038" s="6">
        <v>1354790790</v>
      </c>
      <c r="L1038" s="14">
        <f t="shared" si="97"/>
        <v>41249.240624999999</v>
      </c>
      <c r="M1038" s="88">
        <f>Table1[[#This Row],[Data Ended Conversion]]-Table1[[#This Row],[Data Created Conversion]]</f>
        <v>31.884375000001455</v>
      </c>
      <c r="N1038" s="6" t="b">
        <v>0</v>
      </c>
      <c r="O1038" s="6">
        <v>211</v>
      </c>
      <c r="P1038" s="6" t="b">
        <v>1</v>
      </c>
      <c r="Q1038" s="6" t="s">
        <v>8280</v>
      </c>
      <c r="R1038" s="7">
        <f t="shared" si="98"/>
        <v>1.1236044444444444</v>
      </c>
      <c r="S1038" s="8">
        <f t="shared" si="99"/>
        <v>23.963127962085309</v>
      </c>
      <c r="T1038" t="str">
        <f t="shared" si="100"/>
        <v>music</v>
      </c>
      <c r="U1038" t="str">
        <f t="shared" si="101"/>
        <v>electronic music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14">
        <f t="shared" si="96"/>
        <v>42141.999999999993</v>
      </c>
      <c r="K1039" s="6">
        <v>1429991062</v>
      </c>
      <c r="L1039" s="14">
        <f t="shared" si="97"/>
        <v>42119.61414351852</v>
      </c>
      <c r="M1039" s="88">
        <f>Table1[[#This Row],[Data Ended Conversion]]-Table1[[#This Row],[Data Created Conversion]]</f>
        <v>22.385856481472729</v>
      </c>
      <c r="N1039" s="6" t="b">
        <v>0</v>
      </c>
      <c r="O1039" s="6">
        <v>21</v>
      </c>
      <c r="P1039" s="6" t="b">
        <v>1</v>
      </c>
      <c r="Q1039" s="6" t="s">
        <v>8280</v>
      </c>
      <c r="R1039" s="7">
        <f t="shared" si="98"/>
        <v>1.0209999999999999</v>
      </c>
      <c r="S1039" s="8">
        <f t="shared" si="99"/>
        <v>48.61904761904762</v>
      </c>
      <c r="T1039" t="str">
        <f t="shared" si="100"/>
        <v>music</v>
      </c>
      <c r="U1039" t="str">
        <f t="shared" si="101"/>
        <v>electronic music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14">
        <f t="shared" si="96"/>
        <v>42447.981747685182</v>
      </c>
      <c r="K1040" s="6">
        <v>1455773623</v>
      </c>
      <c r="L1040" s="14">
        <f t="shared" si="97"/>
        <v>42418.023414351854</v>
      </c>
      <c r="M1040" s="88">
        <f>Table1[[#This Row],[Data Ended Conversion]]-Table1[[#This Row],[Data Created Conversion]]</f>
        <v>29.958333333328483</v>
      </c>
      <c r="N1040" s="6" t="b">
        <v>0</v>
      </c>
      <c r="O1040" s="6">
        <v>61</v>
      </c>
      <c r="P1040" s="6" t="b">
        <v>1</v>
      </c>
      <c r="Q1040" s="6" t="s">
        <v>8280</v>
      </c>
      <c r="R1040" s="7">
        <f t="shared" si="98"/>
        <v>1.4533333333333334</v>
      </c>
      <c r="S1040" s="8">
        <f t="shared" si="99"/>
        <v>35.73770491803279</v>
      </c>
      <c r="T1040" t="str">
        <f t="shared" si="100"/>
        <v>music</v>
      </c>
      <c r="U1040" t="str">
        <f t="shared" si="101"/>
        <v>electronic music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14">
        <f t="shared" si="96"/>
        <v>42717.124305555553</v>
      </c>
      <c r="K1041" s="6">
        <v>1479436646</v>
      </c>
      <c r="L1041" s="14">
        <f t="shared" si="97"/>
        <v>42691.900995370372</v>
      </c>
      <c r="M1041" s="88">
        <f>Table1[[#This Row],[Data Ended Conversion]]-Table1[[#This Row],[Data Created Conversion]]</f>
        <v>25.223310185181617</v>
      </c>
      <c r="N1041" s="6" t="b">
        <v>0</v>
      </c>
      <c r="O1041" s="6">
        <v>30</v>
      </c>
      <c r="P1041" s="6" t="b">
        <v>1</v>
      </c>
      <c r="Q1041" s="6" t="s">
        <v>8280</v>
      </c>
      <c r="R1041" s="7">
        <f t="shared" si="98"/>
        <v>1.282</v>
      </c>
      <c r="S1041" s="8">
        <f t="shared" si="99"/>
        <v>21.366666666666667</v>
      </c>
      <c r="T1041" t="str">
        <f t="shared" si="100"/>
        <v>music</v>
      </c>
      <c r="U1041" t="str">
        <f t="shared" si="101"/>
        <v>electronic music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14">
        <f t="shared" si="96"/>
        <v>42609.500104166662</v>
      </c>
      <c r="K1042" s="6">
        <v>1469725209</v>
      </c>
      <c r="L1042" s="14">
        <f t="shared" si="97"/>
        <v>42579.500104166662</v>
      </c>
      <c r="M1042" s="88">
        <f>Table1[[#This Row],[Data Ended Conversion]]-Table1[[#This Row],[Data Created Conversion]]</f>
        <v>30</v>
      </c>
      <c r="N1042" s="6" t="b">
        <v>0</v>
      </c>
      <c r="O1042" s="6">
        <v>1</v>
      </c>
      <c r="P1042" s="6" t="b">
        <v>0</v>
      </c>
      <c r="Q1042" s="6" t="s">
        <v>8281</v>
      </c>
      <c r="R1042" s="7">
        <f t="shared" si="98"/>
        <v>2.9411764705882353E-3</v>
      </c>
      <c r="S1042" s="8">
        <f t="shared" si="99"/>
        <v>250</v>
      </c>
      <c r="T1042" s="6" t="str">
        <f t="shared" si="100"/>
        <v>journalism</v>
      </c>
      <c r="U1042" s="6" t="str">
        <f t="shared" si="101"/>
        <v>audio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14">
        <f t="shared" si="96"/>
        <v>41850.851759259262</v>
      </c>
      <c r="K1043" s="6">
        <v>1405041992</v>
      </c>
      <c r="L1043" s="14">
        <f t="shared" si="97"/>
        <v>41830.851759259262</v>
      </c>
      <c r="M1043" s="88">
        <f>Table1[[#This Row],[Data Ended Conversion]]-Table1[[#This Row],[Data Created Conversion]]</f>
        <v>20</v>
      </c>
      <c r="N1043" s="6" t="b">
        <v>0</v>
      </c>
      <c r="O1043" s="6">
        <v>0</v>
      </c>
      <c r="P1043" s="6" t="b">
        <v>0</v>
      </c>
      <c r="Q1043" s="6" t="s">
        <v>8281</v>
      </c>
      <c r="R1043" s="7">
        <f t="shared" si="98"/>
        <v>0</v>
      </c>
      <c r="S1043" s="8" t="str">
        <f t="shared" si="99"/>
        <v>-</v>
      </c>
      <c r="T1043" s="6" t="str">
        <f t="shared" si="100"/>
        <v>journalism</v>
      </c>
      <c r="U1043" s="6" t="str">
        <f t="shared" si="101"/>
        <v>audio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14">
        <f t="shared" si="96"/>
        <v>41894.208333333328</v>
      </c>
      <c r="K1044" s="6">
        <v>1406824948</v>
      </c>
      <c r="L1044" s="14">
        <f t="shared" si="97"/>
        <v>41851.487824074073</v>
      </c>
      <c r="M1044" s="88">
        <f>Table1[[#This Row],[Data Ended Conversion]]-Table1[[#This Row],[Data Created Conversion]]</f>
        <v>42.720509259255778</v>
      </c>
      <c r="N1044" s="6" t="b">
        <v>0</v>
      </c>
      <c r="O1044" s="6">
        <v>1</v>
      </c>
      <c r="P1044" s="6" t="b">
        <v>0</v>
      </c>
      <c r="Q1044" s="6" t="s">
        <v>8281</v>
      </c>
      <c r="R1044" s="7">
        <f t="shared" si="98"/>
        <v>1.5384615384615385E-2</v>
      </c>
      <c r="S1044" s="8">
        <f t="shared" si="99"/>
        <v>10</v>
      </c>
      <c r="T1044" s="6" t="str">
        <f t="shared" si="100"/>
        <v>journalism</v>
      </c>
      <c r="U1044" s="6" t="str">
        <f t="shared" si="101"/>
        <v>audio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14">
        <f t="shared" si="96"/>
        <v>42144.044618055552</v>
      </c>
      <c r="K1045" s="6">
        <v>1429509855</v>
      </c>
      <c r="L1045" s="14">
        <f t="shared" si="97"/>
        <v>42114.044618055552</v>
      </c>
      <c r="M1045" s="88">
        <f>Table1[[#This Row],[Data Ended Conversion]]-Table1[[#This Row],[Data Created Conversion]]</f>
        <v>30</v>
      </c>
      <c r="N1045" s="6" t="b">
        <v>0</v>
      </c>
      <c r="O1045" s="6">
        <v>292</v>
      </c>
      <c r="P1045" s="6" t="b">
        <v>0</v>
      </c>
      <c r="Q1045" s="6" t="s">
        <v>8281</v>
      </c>
      <c r="R1045" s="7">
        <f t="shared" si="98"/>
        <v>8.5370000000000001E-2</v>
      </c>
      <c r="S1045" s="8">
        <f t="shared" si="99"/>
        <v>29.236301369863014</v>
      </c>
      <c r="T1045" s="6" t="str">
        <f t="shared" si="100"/>
        <v>journalism</v>
      </c>
      <c r="U1045" s="6" t="str">
        <f t="shared" si="101"/>
        <v>audio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14">
        <f t="shared" si="96"/>
        <v>42068.643749999996</v>
      </c>
      <c r="K1046" s="6">
        <v>1420668801</v>
      </c>
      <c r="L1046" s="14">
        <f t="shared" si="97"/>
        <v>42011.717604166661</v>
      </c>
      <c r="M1046" s="88">
        <f>Table1[[#This Row],[Data Ended Conversion]]-Table1[[#This Row],[Data Created Conversion]]</f>
        <v>56.926145833334886</v>
      </c>
      <c r="N1046" s="6" t="b">
        <v>0</v>
      </c>
      <c r="O1046" s="6">
        <v>2</v>
      </c>
      <c r="P1046" s="6" t="b">
        <v>0</v>
      </c>
      <c r="Q1046" s="6" t="s">
        <v>8281</v>
      </c>
      <c r="R1046" s="7">
        <f t="shared" si="98"/>
        <v>8.571428571428571E-4</v>
      </c>
      <c r="S1046" s="8">
        <f t="shared" si="99"/>
        <v>3</v>
      </c>
      <c r="T1046" s="6" t="str">
        <f t="shared" si="100"/>
        <v>journalism</v>
      </c>
      <c r="U1046" s="6" t="str">
        <f t="shared" si="101"/>
        <v>audio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14">
        <f t="shared" si="96"/>
        <v>41874.666087962964</v>
      </c>
      <c r="K1047" s="6">
        <v>1406235550</v>
      </c>
      <c r="L1047" s="14">
        <f t="shared" si="97"/>
        <v>41844.666087962964</v>
      </c>
      <c r="M1047" s="88">
        <f>Table1[[#This Row],[Data Ended Conversion]]-Table1[[#This Row],[Data Created Conversion]]</f>
        <v>30</v>
      </c>
      <c r="N1047" s="6" t="b">
        <v>0</v>
      </c>
      <c r="O1047" s="6">
        <v>8</v>
      </c>
      <c r="P1047" s="6" t="b">
        <v>0</v>
      </c>
      <c r="Q1047" s="6" t="s">
        <v>8281</v>
      </c>
      <c r="R1047" s="7">
        <f t="shared" si="98"/>
        <v>2.6599999999999999E-2</v>
      </c>
      <c r="S1047" s="8">
        <f t="shared" si="99"/>
        <v>33.25</v>
      </c>
      <c r="T1047" s="6" t="str">
        <f t="shared" si="100"/>
        <v>journalism</v>
      </c>
      <c r="U1047" s="6" t="str">
        <f t="shared" si="101"/>
        <v>audio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14">
        <f t="shared" si="96"/>
        <v>42364.643055555549</v>
      </c>
      <c r="K1048" s="6">
        <v>1447273560</v>
      </c>
      <c r="L1048" s="14">
        <f t="shared" si="97"/>
        <v>42319.643055555549</v>
      </c>
      <c r="M1048" s="88">
        <f>Table1[[#This Row],[Data Ended Conversion]]-Table1[[#This Row],[Data Created Conversion]]</f>
        <v>45</v>
      </c>
      <c r="N1048" s="6" t="b">
        <v>0</v>
      </c>
      <c r="O1048" s="6">
        <v>0</v>
      </c>
      <c r="P1048" s="6" t="b">
        <v>0</v>
      </c>
      <c r="Q1048" s="6" t="s">
        <v>8281</v>
      </c>
      <c r="R1048" s="7">
        <f t="shared" si="98"/>
        <v>0</v>
      </c>
      <c r="S1048" s="8" t="str">
        <f t="shared" si="99"/>
        <v>-</v>
      </c>
      <c r="T1048" s="6" t="str">
        <f t="shared" si="100"/>
        <v>journalism</v>
      </c>
      <c r="U1048" s="6" t="str">
        <f t="shared" si="101"/>
        <v>audio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14">
        <f t="shared" si="96"/>
        <v>41948.65179398148</v>
      </c>
      <c r="K1049" s="6">
        <v>1412624315</v>
      </c>
      <c r="L1049" s="14">
        <f t="shared" si="97"/>
        <v>41918.610127314809</v>
      </c>
      <c r="M1049" s="88">
        <f>Table1[[#This Row],[Data Ended Conversion]]-Table1[[#This Row],[Data Created Conversion]]</f>
        <v>30.041666666671517</v>
      </c>
      <c r="N1049" s="6" t="b">
        <v>0</v>
      </c>
      <c r="O1049" s="6">
        <v>1</v>
      </c>
      <c r="P1049" s="6" t="b">
        <v>0</v>
      </c>
      <c r="Q1049" s="6" t="s">
        <v>8281</v>
      </c>
      <c r="R1049" s="7">
        <f t="shared" si="98"/>
        <v>5.0000000000000001E-4</v>
      </c>
      <c r="S1049" s="8">
        <f t="shared" si="99"/>
        <v>1</v>
      </c>
      <c r="T1049" s="6" t="str">
        <f t="shared" si="100"/>
        <v>journalism</v>
      </c>
      <c r="U1049" s="6" t="str">
        <f t="shared" si="101"/>
        <v>audio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14">
        <f t="shared" si="96"/>
        <v>42637.844780092586</v>
      </c>
      <c r="K1050" s="6">
        <v>1471310189</v>
      </c>
      <c r="L1050" s="14">
        <f t="shared" si="97"/>
        <v>42597.844780092586</v>
      </c>
      <c r="M1050" s="88">
        <f>Table1[[#This Row],[Data Ended Conversion]]-Table1[[#This Row],[Data Created Conversion]]</f>
        <v>40</v>
      </c>
      <c r="N1050" s="6" t="b">
        <v>0</v>
      </c>
      <c r="O1050" s="6">
        <v>4</v>
      </c>
      <c r="P1050" s="6" t="b">
        <v>0</v>
      </c>
      <c r="Q1050" s="6" t="s">
        <v>8281</v>
      </c>
      <c r="R1050" s="7">
        <f t="shared" si="98"/>
        <v>1.4133333333333333E-2</v>
      </c>
      <c r="S1050" s="8">
        <f t="shared" si="99"/>
        <v>53</v>
      </c>
      <c r="T1050" s="6" t="str">
        <f t="shared" si="100"/>
        <v>journalism</v>
      </c>
      <c r="U1050" s="6" t="str">
        <f t="shared" si="101"/>
        <v>audio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14">
        <f t="shared" si="96"/>
        <v>42412.222743055558</v>
      </c>
      <c r="K1051" s="6">
        <v>1452680445</v>
      </c>
      <c r="L1051" s="14">
        <f t="shared" si="97"/>
        <v>42382.222743055558</v>
      </c>
      <c r="M1051" s="88">
        <f>Table1[[#This Row],[Data Ended Conversion]]-Table1[[#This Row],[Data Created Conversion]]</f>
        <v>30</v>
      </c>
      <c r="N1051" s="6" t="b">
        <v>0</v>
      </c>
      <c r="O1051" s="6">
        <v>0</v>
      </c>
      <c r="P1051" s="6" t="b">
        <v>0</v>
      </c>
      <c r="Q1051" s="6" t="s">
        <v>8281</v>
      </c>
      <c r="R1051" s="7">
        <f t="shared" si="98"/>
        <v>0</v>
      </c>
      <c r="S1051" s="8" t="str">
        <f t="shared" si="99"/>
        <v>-</v>
      </c>
      <c r="T1051" s="6" t="str">
        <f t="shared" si="100"/>
        <v>journalism</v>
      </c>
      <c r="U1051" s="6" t="str">
        <f t="shared" si="101"/>
        <v>audio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14">
        <f t="shared" si="96"/>
        <v>42261.588854166665</v>
      </c>
      <c r="K1052" s="6">
        <v>1439665677</v>
      </c>
      <c r="L1052" s="14">
        <f t="shared" si="97"/>
        <v>42231.588854166665</v>
      </c>
      <c r="M1052" s="88">
        <f>Table1[[#This Row],[Data Ended Conversion]]-Table1[[#This Row],[Data Created Conversion]]</f>
        <v>30</v>
      </c>
      <c r="N1052" s="6" t="b">
        <v>0</v>
      </c>
      <c r="O1052" s="6">
        <v>0</v>
      </c>
      <c r="P1052" s="6" t="b">
        <v>0</v>
      </c>
      <c r="Q1052" s="6" t="s">
        <v>8281</v>
      </c>
      <c r="R1052" s="7">
        <f t="shared" si="98"/>
        <v>0</v>
      </c>
      <c r="S1052" s="8" t="str">
        <f t="shared" si="99"/>
        <v>-</v>
      </c>
      <c r="T1052" s="6" t="str">
        <f t="shared" si="100"/>
        <v>journalism</v>
      </c>
      <c r="U1052" s="6" t="str">
        <f t="shared" si="101"/>
        <v>audio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14">
        <f t="shared" si="96"/>
        <v>41877.805844907409</v>
      </c>
      <c r="K1053" s="6">
        <v>1406679625</v>
      </c>
      <c r="L1053" s="14">
        <f t="shared" si="97"/>
        <v>41849.805844907409</v>
      </c>
      <c r="M1053" s="88">
        <f>Table1[[#This Row],[Data Ended Conversion]]-Table1[[#This Row],[Data Created Conversion]]</f>
        <v>28</v>
      </c>
      <c r="N1053" s="6" t="b">
        <v>0</v>
      </c>
      <c r="O1053" s="6">
        <v>0</v>
      </c>
      <c r="P1053" s="6" t="b">
        <v>0</v>
      </c>
      <c r="Q1053" s="6" t="s">
        <v>8281</v>
      </c>
      <c r="R1053" s="7">
        <f t="shared" si="98"/>
        <v>0</v>
      </c>
      <c r="S1053" s="8" t="str">
        <f t="shared" si="99"/>
        <v>-</v>
      </c>
      <c r="T1053" s="6" t="str">
        <f t="shared" si="100"/>
        <v>journalism</v>
      </c>
      <c r="U1053" s="6" t="str">
        <f t="shared" si="101"/>
        <v>audio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14">
        <f t="shared" si="96"/>
        <v>42527.631249999999</v>
      </c>
      <c r="K1054" s="6">
        <v>1461438495</v>
      </c>
      <c r="L1054" s="14">
        <f t="shared" si="97"/>
        <v>42483.589062499996</v>
      </c>
      <c r="M1054" s="88">
        <f>Table1[[#This Row],[Data Ended Conversion]]-Table1[[#This Row],[Data Created Conversion]]</f>
        <v>44.04218750000291</v>
      </c>
      <c r="N1054" s="6" t="b">
        <v>0</v>
      </c>
      <c r="O1054" s="6">
        <v>0</v>
      </c>
      <c r="P1054" s="6" t="b">
        <v>0</v>
      </c>
      <c r="Q1054" s="6" t="s">
        <v>8281</v>
      </c>
      <c r="R1054" s="7">
        <f t="shared" si="98"/>
        <v>0</v>
      </c>
      <c r="S1054" s="8" t="str">
        <f t="shared" si="99"/>
        <v>-</v>
      </c>
      <c r="T1054" s="6" t="str">
        <f t="shared" si="100"/>
        <v>journalism</v>
      </c>
      <c r="U1054" s="6" t="str">
        <f t="shared" si="101"/>
        <v>audio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14">
        <f t="shared" si="96"/>
        <v>42799.964490740742</v>
      </c>
      <c r="K1055" s="6">
        <v>1486613332</v>
      </c>
      <c r="L1055" s="14">
        <f t="shared" si="97"/>
        <v>42774.964490740742</v>
      </c>
      <c r="M1055" s="88">
        <f>Table1[[#This Row],[Data Ended Conversion]]-Table1[[#This Row],[Data Created Conversion]]</f>
        <v>25</v>
      </c>
      <c r="N1055" s="6" t="b">
        <v>0</v>
      </c>
      <c r="O1055" s="6">
        <v>1</v>
      </c>
      <c r="P1055" s="6" t="b">
        <v>0</v>
      </c>
      <c r="Q1055" s="6" t="s">
        <v>8281</v>
      </c>
      <c r="R1055" s="7">
        <f t="shared" si="98"/>
        <v>0.01</v>
      </c>
      <c r="S1055" s="8">
        <f t="shared" si="99"/>
        <v>15</v>
      </c>
      <c r="T1055" s="6" t="str">
        <f t="shared" si="100"/>
        <v>journalism</v>
      </c>
      <c r="U1055" s="6" t="str">
        <f t="shared" si="101"/>
        <v>audio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14">
        <f t="shared" si="96"/>
        <v>41861.708333333328</v>
      </c>
      <c r="K1056" s="6">
        <v>1405110399</v>
      </c>
      <c r="L1056" s="14">
        <f t="shared" si="97"/>
        <v>41831.643506944441</v>
      </c>
      <c r="M1056" s="88">
        <f>Table1[[#This Row],[Data Ended Conversion]]-Table1[[#This Row],[Data Created Conversion]]</f>
        <v>30.064826388887013</v>
      </c>
      <c r="N1056" s="6" t="b">
        <v>0</v>
      </c>
      <c r="O1056" s="6">
        <v>0</v>
      </c>
      <c r="P1056" s="6" t="b">
        <v>0</v>
      </c>
      <c r="Q1056" s="6" t="s">
        <v>8281</v>
      </c>
      <c r="R1056" s="7">
        <f t="shared" si="98"/>
        <v>0</v>
      </c>
      <c r="S1056" s="8" t="str">
        <f t="shared" si="99"/>
        <v>-</v>
      </c>
      <c r="T1056" s="6" t="str">
        <f t="shared" si="100"/>
        <v>journalism</v>
      </c>
      <c r="U1056" s="6" t="str">
        <f t="shared" si="101"/>
        <v>audio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14">
        <f t="shared" si="96"/>
        <v>42436.784085648142</v>
      </c>
      <c r="K1057" s="6">
        <v>1454802545</v>
      </c>
      <c r="L1057" s="14">
        <f t="shared" si="97"/>
        <v>42406.784085648142</v>
      </c>
      <c r="M1057" s="88">
        <f>Table1[[#This Row],[Data Ended Conversion]]-Table1[[#This Row],[Data Created Conversion]]</f>
        <v>30</v>
      </c>
      <c r="N1057" s="6" t="b">
        <v>0</v>
      </c>
      <c r="O1057" s="6">
        <v>0</v>
      </c>
      <c r="P1057" s="6" t="b">
        <v>0</v>
      </c>
      <c r="Q1057" s="6" t="s">
        <v>8281</v>
      </c>
      <c r="R1057" s="7">
        <f t="shared" si="98"/>
        <v>0</v>
      </c>
      <c r="S1057" s="8" t="str">
        <f t="shared" si="99"/>
        <v>-</v>
      </c>
      <c r="T1057" s="6" t="str">
        <f t="shared" si="100"/>
        <v>journalism</v>
      </c>
      <c r="U1057" s="6" t="str">
        <f t="shared" si="101"/>
        <v>audio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14">
        <f t="shared" si="96"/>
        <v>42118.469641203708</v>
      </c>
      <c r="K1058" s="6">
        <v>1424711777</v>
      </c>
      <c r="L1058" s="14">
        <f t="shared" si="97"/>
        <v>42058.511307870365</v>
      </c>
      <c r="M1058" s="88">
        <f>Table1[[#This Row],[Data Ended Conversion]]-Table1[[#This Row],[Data Created Conversion]]</f>
        <v>59.958333333343035</v>
      </c>
      <c r="N1058" s="6" t="b">
        <v>0</v>
      </c>
      <c r="O1058" s="6">
        <v>0</v>
      </c>
      <c r="P1058" s="6" t="b">
        <v>0</v>
      </c>
      <c r="Q1058" s="6" t="s">
        <v>8281</v>
      </c>
      <c r="R1058" s="7">
        <f t="shared" si="98"/>
        <v>0</v>
      </c>
      <c r="S1058" s="8" t="str">
        <f t="shared" si="99"/>
        <v>-</v>
      </c>
      <c r="T1058" s="6" t="str">
        <f t="shared" si="100"/>
        <v>journalism</v>
      </c>
      <c r="U1058" s="6" t="str">
        <f t="shared" si="101"/>
        <v>audio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14">
        <f t="shared" si="96"/>
        <v>42708.704664351848</v>
      </c>
      <c r="K1059" s="6">
        <v>1478292883</v>
      </c>
      <c r="L1059" s="14">
        <f t="shared" si="97"/>
        <v>42678.662997685176</v>
      </c>
      <c r="M1059" s="88">
        <f>Table1[[#This Row],[Data Ended Conversion]]-Table1[[#This Row],[Data Created Conversion]]</f>
        <v>30.041666666671517</v>
      </c>
      <c r="N1059" s="6" t="b">
        <v>0</v>
      </c>
      <c r="O1059" s="6">
        <v>0</v>
      </c>
      <c r="P1059" s="6" t="b">
        <v>0</v>
      </c>
      <c r="Q1059" s="6" t="s">
        <v>8281</v>
      </c>
      <c r="R1059" s="7">
        <f t="shared" si="98"/>
        <v>0</v>
      </c>
      <c r="S1059" s="8" t="str">
        <f t="shared" si="99"/>
        <v>-</v>
      </c>
      <c r="T1059" s="6" t="str">
        <f t="shared" si="100"/>
        <v>journalism</v>
      </c>
      <c r="U1059" s="6" t="str">
        <f t="shared" si="101"/>
        <v>audio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14">
        <f t="shared" si="96"/>
        <v>42088.791666666664</v>
      </c>
      <c r="K1060" s="6">
        <v>1423777043</v>
      </c>
      <c r="L1060" s="14">
        <f t="shared" si="97"/>
        <v>42047.692627314813</v>
      </c>
      <c r="M1060" s="88">
        <f>Table1[[#This Row],[Data Ended Conversion]]-Table1[[#This Row],[Data Created Conversion]]</f>
        <v>41.099039351851388</v>
      </c>
      <c r="N1060" s="6" t="b">
        <v>0</v>
      </c>
      <c r="O1060" s="6">
        <v>0</v>
      </c>
      <c r="P1060" s="6" t="b">
        <v>0</v>
      </c>
      <c r="Q1060" s="6" t="s">
        <v>8281</v>
      </c>
      <c r="R1060" s="7">
        <f t="shared" si="98"/>
        <v>0</v>
      </c>
      <c r="S1060" s="8" t="str">
        <f t="shared" si="99"/>
        <v>-</v>
      </c>
      <c r="T1060" s="6" t="str">
        <f t="shared" si="100"/>
        <v>journalism</v>
      </c>
      <c r="U1060" s="6" t="str">
        <f t="shared" si="101"/>
        <v>audio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14">
        <f t="shared" si="96"/>
        <v>42076.54</v>
      </c>
      <c r="K1061" s="6">
        <v>1423681056</v>
      </c>
      <c r="L1061" s="14">
        <f t="shared" si="97"/>
        <v>42046.581666666665</v>
      </c>
      <c r="M1061" s="88">
        <f>Table1[[#This Row],[Data Ended Conversion]]-Table1[[#This Row],[Data Created Conversion]]</f>
        <v>29.958333333335759</v>
      </c>
      <c r="N1061" s="6" t="b">
        <v>0</v>
      </c>
      <c r="O1061" s="6">
        <v>0</v>
      </c>
      <c r="P1061" s="6" t="b">
        <v>0</v>
      </c>
      <c r="Q1061" s="6" t="s">
        <v>8281</v>
      </c>
      <c r="R1061" s="7">
        <f t="shared" si="98"/>
        <v>0</v>
      </c>
      <c r="S1061" s="8" t="str">
        <f t="shared" si="99"/>
        <v>-</v>
      </c>
      <c r="T1061" s="6" t="str">
        <f t="shared" si="100"/>
        <v>journalism</v>
      </c>
      <c r="U1061" s="6" t="str">
        <f t="shared" si="101"/>
        <v>audio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14">
        <f t="shared" si="96"/>
        <v>42109.704780092587</v>
      </c>
      <c r="K1062" s="6">
        <v>1426542893</v>
      </c>
      <c r="L1062" s="14">
        <f t="shared" si="97"/>
        <v>42079.704780092587</v>
      </c>
      <c r="M1062" s="88">
        <f>Table1[[#This Row],[Data Ended Conversion]]-Table1[[#This Row],[Data Created Conversion]]</f>
        <v>30</v>
      </c>
      <c r="N1062" s="6" t="b">
        <v>0</v>
      </c>
      <c r="O1062" s="6">
        <v>1</v>
      </c>
      <c r="P1062" s="6" t="b">
        <v>0</v>
      </c>
      <c r="Q1062" s="6" t="s">
        <v>8281</v>
      </c>
      <c r="R1062" s="7">
        <f t="shared" si="98"/>
        <v>0.01</v>
      </c>
      <c r="S1062" s="8">
        <f t="shared" si="99"/>
        <v>50</v>
      </c>
      <c r="T1062" s="6" t="str">
        <f t="shared" si="100"/>
        <v>journalism</v>
      </c>
      <c r="U1062" s="6" t="str">
        <f t="shared" si="101"/>
        <v>audio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14">
        <f t="shared" si="96"/>
        <v>42491.833333333336</v>
      </c>
      <c r="K1063" s="6">
        <v>1456987108</v>
      </c>
      <c r="L1063" s="14">
        <f t="shared" si="97"/>
        <v>42432.068379629629</v>
      </c>
      <c r="M1063" s="88">
        <f>Table1[[#This Row],[Data Ended Conversion]]-Table1[[#This Row],[Data Created Conversion]]</f>
        <v>59.764953703706851</v>
      </c>
      <c r="N1063" s="6" t="b">
        <v>0</v>
      </c>
      <c r="O1063" s="6">
        <v>0</v>
      </c>
      <c r="P1063" s="6" t="b">
        <v>0</v>
      </c>
      <c r="Q1063" s="6" t="s">
        <v>8281</v>
      </c>
      <c r="R1063" s="7">
        <f t="shared" si="98"/>
        <v>0</v>
      </c>
      <c r="S1063" s="8" t="str">
        <f t="shared" si="99"/>
        <v>-</v>
      </c>
      <c r="T1063" s="6" t="str">
        <f t="shared" si="100"/>
        <v>journalism</v>
      </c>
      <c r="U1063" s="6" t="str">
        <f t="shared" si="101"/>
        <v>audio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14">
        <f t="shared" si="96"/>
        <v>42563.598854166667</v>
      </c>
      <c r="K1064" s="6">
        <v>1467746541</v>
      </c>
      <c r="L1064" s="14">
        <f t="shared" si="97"/>
        <v>42556.598854166667</v>
      </c>
      <c r="M1064" s="88">
        <f>Table1[[#This Row],[Data Ended Conversion]]-Table1[[#This Row],[Data Created Conversion]]</f>
        <v>7</v>
      </c>
      <c r="N1064" s="6" t="b">
        <v>0</v>
      </c>
      <c r="O1064" s="6">
        <v>4</v>
      </c>
      <c r="P1064" s="6" t="b">
        <v>0</v>
      </c>
      <c r="Q1064" s="6" t="s">
        <v>8281</v>
      </c>
      <c r="R1064" s="7">
        <f t="shared" si="98"/>
        <v>0.95477386934673369</v>
      </c>
      <c r="S1064" s="8">
        <f t="shared" si="99"/>
        <v>47.5</v>
      </c>
      <c r="T1064" s="6" t="str">
        <f t="shared" si="100"/>
        <v>journalism</v>
      </c>
      <c r="U1064" s="6" t="str">
        <f t="shared" si="101"/>
        <v>audio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14">
        <f t="shared" si="96"/>
        <v>42612.822476851848</v>
      </c>
      <c r="K1065" s="6">
        <v>1470012262</v>
      </c>
      <c r="L1065" s="14">
        <f t="shared" si="97"/>
        <v>42582.822476851848</v>
      </c>
      <c r="M1065" s="88">
        <f>Table1[[#This Row],[Data Ended Conversion]]-Table1[[#This Row],[Data Created Conversion]]</f>
        <v>30</v>
      </c>
      <c r="N1065" s="6" t="b">
        <v>0</v>
      </c>
      <c r="O1065" s="6">
        <v>0</v>
      </c>
      <c r="P1065" s="6" t="b">
        <v>0</v>
      </c>
      <c r="Q1065" s="6" t="s">
        <v>8281</v>
      </c>
      <c r="R1065" s="7">
        <f t="shared" si="98"/>
        <v>0</v>
      </c>
      <c r="S1065" s="8" t="str">
        <f t="shared" si="99"/>
        <v>-</v>
      </c>
      <c r="T1065" s="6" t="str">
        <f t="shared" si="100"/>
        <v>journalism</v>
      </c>
      <c r="U1065" s="6" t="str">
        <f t="shared" si="101"/>
        <v>audio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14">
        <f t="shared" si="96"/>
        <v>41462.019710648143</v>
      </c>
      <c r="K1066" s="6">
        <v>1369286903</v>
      </c>
      <c r="L1066" s="14">
        <f t="shared" si="97"/>
        <v>41417.019710648143</v>
      </c>
      <c r="M1066" s="88">
        <f>Table1[[#This Row],[Data Ended Conversion]]-Table1[[#This Row],[Data Created Conversion]]</f>
        <v>45</v>
      </c>
      <c r="N1066" s="6" t="b">
        <v>0</v>
      </c>
      <c r="O1066" s="6">
        <v>123</v>
      </c>
      <c r="P1066" s="6" t="b">
        <v>0</v>
      </c>
      <c r="Q1066" s="6" t="s">
        <v>8282</v>
      </c>
      <c r="R1066" s="7">
        <f t="shared" si="98"/>
        <v>8.9744444444444446E-2</v>
      </c>
      <c r="S1066" s="8">
        <f t="shared" si="99"/>
        <v>65.666666666666671</v>
      </c>
      <c r="T1066" s="6" t="str">
        <f t="shared" si="100"/>
        <v>games</v>
      </c>
      <c r="U1066" s="6" t="str">
        <f t="shared" si="101"/>
        <v>video games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14">
        <f t="shared" si="96"/>
        <v>41689.172708333332</v>
      </c>
      <c r="K1067" s="6">
        <v>1390381722</v>
      </c>
      <c r="L1067" s="14">
        <f t="shared" si="97"/>
        <v>41661.172708333332</v>
      </c>
      <c r="M1067" s="88">
        <f>Table1[[#This Row],[Data Ended Conversion]]-Table1[[#This Row],[Data Created Conversion]]</f>
        <v>28</v>
      </c>
      <c r="N1067" s="6" t="b">
        <v>0</v>
      </c>
      <c r="O1067" s="6">
        <v>5</v>
      </c>
      <c r="P1067" s="6" t="b">
        <v>0</v>
      </c>
      <c r="Q1067" s="6" t="s">
        <v>8282</v>
      </c>
      <c r="R1067" s="7">
        <f t="shared" si="98"/>
        <v>2.7E-2</v>
      </c>
      <c r="S1067" s="8">
        <f t="shared" si="99"/>
        <v>16.2</v>
      </c>
      <c r="T1067" s="6" t="str">
        <f t="shared" si="100"/>
        <v>games</v>
      </c>
      <c r="U1067" s="6" t="str">
        <f t="shared" si="101"/>
        <v>video games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14">
        <f t="shared" si="96"/>
        <v>41490.754421296297</v>
      </c>
      <c r="K1068" s="6">
        <v>1371769582</v>
      </c>
      <c r="L1068" s="14">
        <f t="shared" si="97"/>
        <v>41445.754421296297</v>
      </c>
      <c r="M1068" s="88">
        <f>Table1[[#This Row],[Data Ended Conversion]]-Table1[[#This Row],[Data Created Conversion]]</f>
        <v>45</v>
      </c>
      <c r="N1068" s="6" t="b">
        <v>0</v>
      </c>
      <c r="O1068" s="6">
        <v>148</v>
      </c>
      <c r="P1068" s="6" t="b">
        <v>0</v>
      </c>
      <c r="Q1068" s="6" t="s">
        <v>8282</v>
      </c>
      <c r="R1068" s="7">
        <f t="shared" si="98"/>
        <v>3.3673333333333333E-2</v>
      </c>
      <c r="S1068" s="8">
        <f t="shared" si="99"/>
        <v>34.128378378378379</v>
      </c>
      <c r="T1068" s="6" t="str">
        <f t="shared" si="100"/>
        <v>games</v>
      </c>
      <c r="U1068" s="6" t="str">
        <f t="shared" si="101"/>
        <v>video games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14">
        <f t="shared" si="96"/>
        <v>41629.647349537037</v>
      </c>
      <c r="K1069" s="6">
        <v>1385065931</v>
      </c>
      <c r="L1069" s="14">
        <f t="shared" si="97"/>
        <v>41599.647349537037</v>
      </c>
      <c r="M1069" s="88">
        <f>Table1[[#This Row],[Data Ended Conversion]]-Table1[[#This Row],[Data Created Conversion]]</f>
        <v>30</v>
      </c>
      <c r="N1069" s="6" t="b">
        <v>0</v>
      </c>
      <c r="O1069" s="6">
        <v>10</v>
      </c>
      <c r="P1069" s="6" t="b">
        <v>0</v>
      </c>
      <c r="Q1069" s="6" t="s">
        <v>8282</v>
      </c>
      <c r="R1069" s="7">
        <f t="shared" si="98"/>
        <v>0.26</v>
      </c>
      <c r="S1069" s="8">
        <f t="shared" si="99"/>
        <v>13</v>
      </c>
      <c r="T1069" s="6" t="str">
        <f t="shared" si="100"/>
        <v>games</v>
      </c>
      <c r="U1069" s="6" t="str">
        <f t="shared" si="101"/>
        <v>video games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14">
        <f t="shared" si="96"/>
        <v>42470.121111111112</v>
      </c>
      <c r="K1070" s="6">
        <v>1457686464</v>
      </c>
      <c r="L1070" s="14">
        <f t="shared" si="97"/>
        <v>42440.162777777768</v>
      </c>
      <c r="M1070" s="88">
        <f>Table1[[#This Row],[Data Ended Conversion]]-Table1[[#This Row],[Data Created Conversion]]</f>
        <v>29.958333333343035</v>
      </c>
      <c r="N1070" s="6" t="b">
        <v>0</v>
      </c>
      <c r="O1070" s="6">
        <v>4</v>
      </c>
      <c r="P1070" s="6" t="b">
        <v>0</v>
      </c>
      <c r="Q1070" s="6" t="s">
        <v>8282</v>
      </c>
      <c r="R1070" s="7">
        <f t="shared" si="98"/>
        <v>1.5E-3</v>
      </c>
      <c r="S1070" s="8">
        <f t="shared" si="99"/>
        <v>11.25</v>
      </c>
      <c r="T1070" s="6" t="str">
        <f t="shared" si="100"/>
        <v>games</v>
      </c>
      <c r="U1070" s="6" t="str">
        <f t="shared" si="101"/>
        <v>video games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14">
        <f t="shared" si="96"/>
        <v>41604.06318287037</v>
      </c>
      <c r="K1071" s="6">
        <v>1382679059</v>
      </c>
      <c r="L1071" s="14">
        <f t="shared" si="97"/>
        <v>41572.021516203698</v>
      </c>
      <c r="M1071" s="88">
        <f>Table1[[#This Row],[Data Ended Conversion]]-Table1[[#This Row],[Data Created Conversion]]</f>
        <v>32.041666666671517</v>
      </c>
      <c r="N1071" s="6" t="b">
        <v>0</v>
      </c>
      <c r="O1071" s="6">
        <v>21</v>
      </c>
      <c r="P1071" s="6" t="b">
        <v>0</v>
      </c>
      <c r="Q1071" s="6" t="s">
        <v>8282</v>
      </c>
      <c r="R1071" s="7">
        <f t="shared" si="98"/>
        <v>0.38636363636363635</v>
      </c>
      <c r="S1071" s="8">
        <f t="shared" si="99"/>
        <v>40.476190476190474</v>
      </c>
      <c r="T1071" s="6" t="str">
        <f t="shared" si="100"/>
        <v>games</v>
      </c>
      <c r="U1071" s="6" t="str">
        <f t="shared" si="101"/>
        <v>video games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14">
        <f t="shared" si="96"/>
        <v>41182.803495370368</v>
      </c>
      <c r="K1072" s="6">
        <v>1347322622</v>
      </c>
      <c r="L1072" s="14">
        <f t="shared" si="97"/>
        <v>41162.803495370368</v>
      </c>
      <c r="M1072" s="88">
        <f>Table1[[#This Row],[Data Ended Conversion]]-Table1[[#This Row],[Data Created Conversion]]</f>
        <v>20</v>
      </c>
      <c r="N1072" s="6" t="b">
        <v>0</v>
      </c>
      <c r="O1072" s="6">
        <v>2</v>
      </c>
      <c r="P1072" s="6" t="b">
        <v>0</v>
      </c>
      <c r="Q1072" s="6" t="s">
        <v>8282</v>
      </c>
      <c r="R1072" s="7">
        <f t="shared" si="98"/>
        <v>7.0000000000000001E-3</v>
      </c>
      <c r="S1072" s="8">
        <f t="shared" si="99"/>
        <v>35</v>
      </c>
      <c r="T1072" s="6" t="str">
        <f t="shared" si="100"/>
        <v>games</v>
      </c>
      <c r="U1072" s="6" t="str">
        <f t="shared" si="101"/>
        <v>video games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14">
        <f t="shared" si="96"/>
        <v>42325.586724537039</v>
      </c>
      <c r="K1073" s="6">
        <v>1445191493</v>
      </c>
      <c r="L1073" s="14">
        <f t="shared" si="97"/>
        <v>42295.545057870368</v>
      </c>
      <c r="M1073" s="88">
        <f>Table1[[#This Row],[Data Ended Conversion]]-Table1[[#This Row],[Data Created Conversion]]</f>
        <v>30.041666666671517</v>
      </c>
      <c r="N1073" s="6" t="b">
        <v>0</v>
      </c>
      <c r="O1073" s="6">
        <v>0</v>
      </c>
      <c r="P1073" s="6" t="b">
        <v>0</v>
      </c>
      <c r="Q1073" s="6" t="s">
        <v>8282</v>
      </c>
      <c r="R1073" s="7">
        <f t="shared" si="98"/>
        <v>0</v>
      </c>
      <c r="S1073" s="8" t="str">
        <f t="shared" si="99"/>
        <v>-</v>
      </c>
      <c r="T1073" s="6" t="str">
        <f t="shared" si="100"/>
        <v>games</v>
      </c>
      <c r="U1073" s="6" t="str">
        <f t="shared" si="101"/>
        <v>video games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14">
        <f t="shared" si="96"/>
        <v>41675.623807870368</v>
      </c>
      <c r="K1074" s="6">
        <v>1389038297</v>
      </c>
      <c r="L1074" s="14">
        <f t="shared" si="97"/>
        <v>41645.623807870368</v>
      </c>
      <c r="M1074" s="88">
        <f>Table1[[#This Row],[Data Ended Conversion]]-Table1[[#This Row],[Data Created Conversion]]</f>
        <v>30</v>
      </c>
      <c r="N1074" s="6" t="b">
        <v>0</v>
      </c>
      <c r="O1074" s="6">
        <v>4</v>
      </c>
      <c r="P1074" s="6" t="b">
        <v>0</v>
      </c>
      <c r="Q1074" s="6" t="s">
        <v>8282</v>
      </c>
      <c r="R1074" s="7">
        <f t="shared" si="98"/>
        <v>6.8000000000000005E-4</v>
      </c>
      <c r="S1074" s="8">
        <f t="shared" si="99"/>
        <v>12.75</v>
      </c>
      <c r="T1074" s="6" t="str">
        <f t="shared" si="100"/>
        <v>games</v>
      </c>
      <c r="U1074" s="6" t="str">
        <f t="shared" si="101"/>
        <v>video games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14">
        <f t="shared" si="96"/>
        <v>40832.756261574068</v>
      </c>
      <c r="K1075" s="6">
        <v>1316214541</v>
      </c>
      <c r="L1075" s="14">
        <f t="shared" si="97"/>
        <v>40802.756261574068</v>
      </c>
      <c r="M1075" s="88">
        <f>Table1[[#This Row],[Data Ended Conversion]]-Table1[[#This Row],[Data Created Conversion]]</f>
        <v>30</v>
      </c>
      <c r="N1075" s="6" t="b">
        <v>0</v>
      </c>
      <c r="O1075" s="6">
        <v>1</v>
      </c>
      <c r="P1075" s="6" t="b">
        <v>0</v>
      </c>
      <c r="Q1075" s="6" t="s">
        <v>8282</v>
      </c>
      <c r="R1075" s="7">
        <f t="shared" si="98"/>
        <v>1.3333333333333334E-2</v>
      </c>
      <c r="S1075" s="8">
        <f t="shared" si="99"/>
        <v>10</v>
      </c>
      <c r="T1075" s="6" t="str">
        <f t="shared" si="100"/>
        <v>games</v>
      </c>
      <c r="U1075" s="6" t="str">
        <f t="shared" si="101"/>
        <v>video games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14">
        <f t="shared" si="96"/>
        <v>41642.964641203704</v>
      </c>
      <c r="K1076" s="6">
        <v>1386216545</v>
      </c>
      <c r="L1076" s="14">
        <f t="shared" si="97"/>
        <v>41612.964641203704</v>
      </c>
      <c r="M1076" s="88">
        <f>Table1[[#This Row],[Data Ended Conversion]]-Table1[[#This Row],[Data Created Conversion]]</f>
        <v>30</v>
      </c>
      <c r="N1076" s="6" t="b">
        <v>0</v>
      </c>
      <c r="O1076" s="6">
        <v>30</v>
      </c>
      <c r="P1076" s="6" t="b">
        <v>0</v>
      </c>
      <c r="Q1076" s="6" t="s">
        <v>8282</v>
      </c>
      <c r="R1076" s="7">
        <f t="shared" si="98"/>
        <v>6.3092592592592589E-2</v>
      </c>
      <c r="S1076" s="8">
        <f t="shared" si="99"/>
        <v>113.56666666666666</v>
      </c>
      <c r="T1076" s="6" t="str">
        <f t="shared" si="100"/>
        <v>games</v>
      </c>
      <c r="U1076" s="6" t="str">
        <f t="shared" si="101"/>
        <v>video games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14">
        <f t="shared" si="96"/>
        <v>41035.695787037032</v>
      </c>
      <c r="K1077" s="6">
        <v>1333748516</v>
      </c>
      <c r="L1077" s="14">
        <f t="shared" si="97"/>
        <v>41005.695787037032</v>
      </c>
      <c r="M1077" s="88">
        <f>Table1[[#This Row],[Data Ended Conversion]]-Table1[[#This Row],[Data Created Conversion]]</f>
        <v>30</v>
      </c>
      <c r="N1077" s="6" t="b">
        <v>0</v>
      </c>
      <c r="O1077" s="6">
        <v>3</v>
      </c>
      <c r="P1077" s="6" t="b">
        <v>0</v>
      </c>
      <c r="Q1077" s="6" t="s">
        <v>8282</v>
      </c>
      <c r="R1077" s="7">
        <f t="shared" si="98"/>
        <v>4.4999999999999998E-2</v>
      </c>
      <c r="S1077" s="8">
        <f t="shared" si="99"/>
        <v>15</v>
      </c>
      <c r="T1077" s="6" t="str">
        <f t="shared" si="100"/>
        <v>games</v>
      </c>
      <c r="U1077" s="6" t="str">
        <f t="shared" si="101"/>
        <v>video games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14">
        <f t="shared" si="96"/>
        <v>41893.169560185182</v>
      </c>
      <c r="K1078" s="6">
        <v>1405674250</v>
      </c>
      <c r="L1078" s="14">
        <f t="shared" si="97"/>
        <v>41838.169560185182</v>
      </c>
      <c r="M1078" s="88">
        <f>Table1[[#This Row],[Data Ended Conversion]]-Table1[[#This Row],[Data Created Conversion]]</f>
        <v>55</v>
      </c>
      <c r="N1078" s="6" t="b">
        <v>0</v>
      </c>
      <c r="O1078" s="6">
        <v>975</v>
      </c>
      <c r="P1078" s="6" t="b">
        <v>0</v>
      </c>
      <c r="Q1078" s="6" t="s">
        <v>8282</v>
      </c>
      <c r="R1078" s="7">
        <f t="shared" si="98"/>
        <v>0.62765333333333329</v>
      </c>
      <c r="S1078" s="8">
        <f t="shared" si="99"/>
        <v>48.281025641025643</v>
      </c>
      <c r="T1078" s="6" t="str">
        <f t="shared" si="100"/>
        <v>games</v>
      </c>
      <c r="U1078" s="6" t="str">
        <f t="shared" si="101"/>
        <v>video games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14">
        <f t="shared" si="96"/>
        <v>42382.958460648144</v>
      </c>
      <c r="K1079" s="6">
        <v>1450152011</v>
      </c>
      <c r="L1079" s="14">
        <f t="shared" si="97"/>
        <v>42352.958460648144</v>
      </c>
      <c r="M1079" s="88">
        <f>Table1[[#This Row],[Data Ended Conversion]]-Table1[[#This Row],[Data Created Conversion]]</f>
        <v>30</v>
      </c>
      <c r="N1079" s="6" t="b">
        <v>0</v>
      </c>
      <c r="O1079" s="6">
        <v>167</v>
      </c>
      <c r="P1079" s="6" t="b">
        <v>0</v>
      </c>
      <c r="Q1079" s="6" t="s">
        <v>8282</v>
      </c>
      <c r="R1079" s="7">
        <f t="shared" si="98"/>
        <v>0.29376000000000002</v>
      </c>
      <c r="S1079" s="8">
        <f t="shared" si="99"/>
        <v>43.976047904191617</v>
      </c>
      <c r="T1079" s="6" t="str">
        <f t="shared" si="100"/>
        <v>games</v>
      </c>
      <c r="U1079" s="6" t="str">
        <f t="shared" si="101"/>
        <v>video games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14">
        <f t="shared" si="96"/>
        <v>40745.987511574072</v>
      </c>
      <c r="K1080" s="6">
        <v>1307421721</v>
      </c>
      <c r="L1080" s="14">
        <f t="shared" si="97"/>
        <v>40700.987511574072</v>
      </c>
      <c r="M1080" s="88">
        <f>Table1[[#This Row],[Data Ended Conversion]]-Table1[[#This Row],[Data Created Conversion]]</f>
        <v>45</v>
      </c>
      <c r="N1080" s="6" t="b">
        <v>0</v>
      </c>
      <c r="O1080" s="6">
        <v>5</v>
      </c>
      <c r="P1080" s="6" t="b">
        <v>0</v>
      </c>
      <c r="Q1080" s="6" t="s">
        <v>8282</v>
      </c>
      <c r="R1080" s="7">
        <f t="shared" si="98"/>
        <v>7.4999999999999997E-2</v>
      </c>
      <c r="S1080" s="8">
        <f t="shared" si="99"/>
        <v>9</v>
      </c>
      <c r="T1080" s="6" t="str">
        <f t="shared" si="100"/>
        <v>games</v>
      </c>
      <c r="U1080" s="6" t="str">
        <f t="shared" si="101"/>
        <v>video games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14">
        <f t="shared" si="96"/>
        <v>42504.35805555556</v>
      </c>
      <c r="K1081" s="6">
        <v>1461072936</v>
      </c>
      <c r="L1081" s="14">
        <f t="shared" si="97"/>
        <v>42479.35805555556</v>
      </c>
      <c r="M1081" s="88">
        <f>Table1[[#This Row],[Data Ended Conversion]]-Table1[[#This Row],[Data Created Conversion]]</f>
        <v>25</v>
      </c>
      <c r="N1081" s="6" t="b">
        <v>0</v>
      </c>
      <c r="O1081" s="6">
        <v>18</v>
      </c>
      <c r="P1081" s="6" t="b">
        <v>0</v>
      </c>
      <c r="Q1081" s="6" t="s">
        <v>8282</v>
      </c>
      <c r="R1081" s="7">
        <f t="shared" si="98"/>
        <v>2.6076923076923077E-2</v>
      </c>
      <c r="S1081" s="8">
        <f t="shared" si="99"/>
        <v>37.666666666666664</v>
      </c>
      <c r="T1081" s="6" t="str">
        <f t="shared" si="100"/>
        <v>games</v>
      </c>
      <c r="U1081" s="6" t="str">
        <f t="shared" si="101"/>
        <v>video games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14">
        <f t="shared" si="96"/>
        <v>41769.929780092592</v>
      </c>
      <c r="K1082" s="6">
        <v>1397186333</v>
      </c>
      <c r="L1082" s="14">
        <f t="shared" si="97"/>
        <v>41739.929780092592</v>
      </c>
      <c r="M1082" s="88">
        <f>Table1[[#This Row],[Data Ended Conversion]]-Table1[[#This Row],[Data Created Conversion]]</f>
        <v>30</v>
      </c>
      <c r="N1082" s="6" t="b">
        <v>0</v>
      </c>
      <c r="O1082" s="6">
        <v>98</v>
      </c>
      <c r="P1082" s="6" t="b">
        <v>0</v>
      </c>
      <c r="Q1082" s="6" t="s">
        <v>8282</v>
      </c>
      <c r="R1082" s="7">
        <f t="shared" si="98"/>
        <v>9.1050000000000006E-2</v>
      </c>
      <c r="S1082" s="8">
        <f t="shared" si="99"/>
        <v>18.581632653061224</v>
      </c>
      <c r="T1082" s="6" t="str">
        <f t="shared" si="100"/>
        <v>games</v>
      </c>
      <c r="U1082" s="6" t="str">
        <f t="shared" si="101"/>
        <v>video games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14">
        <f t="shared" si="96"/>
        <v>42032.718657407408</v>
      </c>
      <c r="K1083" s="6">
        <v>1419891292</v>
      </c>
      <c r="L1083" s="14">
        <f t="shared" si="97"/>
        <v>42002.718657407408</v>
      </c>
      <c r="M1083" s="88">
        <f>Table1[[#This Row],[Data Ended Conversion]]-Table1[[#This Row],[Data Created Conversion]]</f>
        <v>30</v>
      </c>
      <c r="N1083" s="6" t="b">
        <v>0</v>
      </c>
      <c r="O1083" s="6">
        <v>4</v>
      </c>
      <c r="P1083" s="6" t="b">
        <v>0</v>
      </c>
      <c r="Q1083" s="6" t="s">
        <v>8282</v>
      </c>
      <c r="R1083" s="7">
        <f t="shared" si="98"/>
        <v>1.7647058823529413E-4</v>
      </c>
      <c r="S1083" s="8">
        <f t="shared" si="99"/>
        <v>3</v>
      </c>
      <c r="T1083" s="6" t="str">
        <f t="shared" si="100"/>
        <v>games</v>
      </c>
      <c r="U1083" s="6" t="str">
        <f t="shared" si="101"/>
        <v>video games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14">
        <f t="shared" si="96"/>
        <v>41131.697777777779</v>
      </c>
      <c r="K1084" s="6">
        <v>1342043088</v>
      </c>
      <c r="L1084" s="14">
        <f t="shared" si="97"/>
        <v>41101.697777777779</v>
      </c>
      <c r="M1084" s="88">
        <f>Table1[[#This Row],[Data Ended Conversion]]-Table1[[#This Row],[Data Created Conversion]]</f>
        <v>30</v>
      </c>
      <c r="N1084" s="6" t="b">
        <v>0</v>
      </c>
      <c r="O1084" s="6">
        <v>3</v>
      </c>
      <c r="P1084" s="6" t="b">
        <v>0</v>
      </c>
      <c r="Q1084" s="6" t="s">
        <v>8282</v>
      </c>
      <c r="R1084" s="7">
        <f t="shared" si="98"/>
        <v>5.5999999999999999E-3</v>
      </c>
      <c r="S1084" s="8">
        <f t="shared" si="99"/>
        <v>18.666666666666668</v>
      </c>
      <c r="T1084" s="6" t="str">
        <f t="shared" si="100"/>
        <v>games</v>
      </c>
      <c r="U1084" s="6" t="str">
        <f t="shared" si="101"/>
        <v>video games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14">
        <f t="shared" si="96"/>
        <v>41853.451192129629</v>
      </c>
      <c r="K1085" s="6">
        <v>1401810583</v>
      </c>
      <c r="L1085" s="14">
        <f t="shared" si="97"/>
        <v>41793.451192129629</v>
      </c>
      <c r="M1085" s="88">
        <f>Table1[[#This Row],[Data Ended Conversion]]-Table1[[#This Row],[Data Created Conversion]]</f>
        <v>60</v>
      </c>
      <c r="N1085" s="6" t="b">
        <v>0</v>
      </c>
      <c r="O1085" s="6">
        <v>1</v>
      </c>
      <c r="P1085" s="6" t="b">
        <v>0</v>
      </c>
      <c r="Q1085" s="6" t="s">
        <v>8282</v>
      </c>
      <c r="R1085" s="7">
        <f t="shared" si="98"/>
        <v>8.2000000000000007E-3</v>
      </c>
      <c r="S1085" s="8">
        <f t="shared" si="99"/>
        <v>410</v>
      </c>
      <c r="T1085" s="6" t="str">
        <f t="shared" si="100"/>
        <v>games</v>
      </c>
      <c r="U1085" s="6" t="str">
        <f t="shared" si="101"/>
        <v>video games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14">
        <f t="shared" si="96"/>
        <v>41859.703749999993</v>
      </c>
      <c r="K1086" s="6">
        <v>1404942804</v>
      </c>
      <c r="L1086" s="14">
        <f t="shared" si="97"/>
        <v>41829.703749999993</v>
      </c>
      <c r="M1086" s="88">
        <f>Table1[[#This Row],[Data Ended Conversion]]-Table1[[#This Row],[Data Created Conversion]]</f>
        <v>30</v>
      </c>
      <c r="N1086" s="6" t="b">
        <v>0</v>
      </c>
      <c r="O1086" s="6">
        <v>0</v>
      </c>
      <c r="P1086" s="6" t="b">
        <v>0</v>
      </c>
      <c r="Q1086" s="6" t="s">
        <v>8282</v>
      </c>
      <c r="R1086" s="7">
        <f t="shared" si="98"/>
        <v>0</v>
      </c>
      <c r="S1086" s="8" t="str">
        <f t="shared" si="99"/>
        <v>-</v>
      </c>
      <c r="T1086" s="6" t="str">
        <f t="shared" si="100"/>
        <v>games</v>
      </c>
      <c r="U1086" s="6" t="str">
        <f t="shared" si="101"/>
        <v>video games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14">
        <f t="shared" si="96"/>
        <v>42443.421006944445</v>
      </c>
      <c r="K1087" s="6">
        <v>1455379575</v>
      </c>
      <c r="L1087" s="14">
        <f t="shared" si="97"/>
        <v>42413.462673611109</v>
      </c>
      <c r="M1087" s="88">
        <f>Table1[[#This Row],[Data Ended Conversion]]-Table1[[#This Row],[Data Created Conversion]]</f>
        <v>29.958333333335759</v>
      </c>
      <c r="N1087" s="6" t="b">
        <v>0</v>
      </c>
      <c r="O1087" s="6">
        <v>9</v>
      </c>
      <c r="P1087" s="6" t="b">
        <v>0</v>
      </c>
      <c r="Q1087" s="6" t="s">
        <v>8282</v>
      </c>
      <c r="R1087" s="7">
        <f t="shared" si="98"/>
        <v>3.4200000000000001E-2</v>
      </c>
      <c r="S1087" s="8">
        <f t="shared" si="99"/>
        <v>114</v>
      </c>
      <c r="T1087" s="6" t="str">
        <f t="shared" si="100"/>
        <v>games</v>
      </c>
      <c r="U1087" s="6" t="str">
        <f t="shared" si="101"/>
        <v>video games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14">
        <f t="shared" si="96"/>
        <v>41875.658460648148</v>
      </c>
      <c r="K1088" s="6">
        <v>1406321291</v>
      </c>
      <c r="L1088" s="14">
        <f t="shared" si="97"/>
        <v>41845.658460648148</v>
      </c>
      <c r="M1088" s="88">
        <f>Table1[[#This Row],[Data Ended Conversion]]-Table1[[#This Row],[Data Created Conversion]]</f>
        <v>30</v>
      </c>
      <c r="N1088" s="6" t="b">
        <v>0</v>
      </c>
      <c r="O1088" s="6">
        <v>2</v>
      </c>
      <c r="P1088" s="6" t="b">
        <v>0</v>
      </c>
      <c r="Q1088" s="6" t="s">
        <v>8282</v>
      </c>
      <c r="R1088" s="7">
        <f t="shared" si="98"/>
        <v>8.3333333333333339E-4</v>
      </c>
      <c r="S1088" s="8">
        <f t="shared" si="99"/>
        <v>7.5</v>
      </c>
      <c r="T1088" s="6" t="str">
        <f t="shared" si="100"/>
        <v>games</v>
      </c>
      <c r="U1088" s="6" t="str">
        <f t="shared" si="101"/>
        <v>video games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14">
        <f t="shared" si="96"/>
        <v>41805.505636574075</v>
      </c>
      <c r="K1089" s="6">
        <v>1400260087</v>
      </c>
      <c r="L1089" s="14">
        <f t="shared" si="97"/>
        <v>41775.505636574075</v>
      </c>
      <c r="M1089" s="88">
        <f>Table1[[#This Row],[Data Ended Conversion]]-Table1[[#This Row],[Data Created Conversion]]</f>
        <v>30</v>
      </c>
      <c r="N1089" s="6" t="b">
        <v>0</v>
      </c>
      <c r="O1089" s="6">
        <v>0</v>
      </c>
      <c r="P1089" s="6" t="b">
        <v>0</v>
      </c>
      <c r="Q1089" s="6" t="s">
        <v>8282</v>
      </c>
      <c r="R1089" s="7">
        <f t="shared" si="98"/>
        <v>0</v>
      </c>
      <c r="S1089" s="8" t="str">
        <f t="shared" si="99"/>
        <v>-</v>
      </c>
      <c r="T1089" s="6" t="str">
        <f t="shared" si="100"/>
        <v>games</v>
      </c>
      <c r="U1089" s="6" t="str">
        <f t="shared" si="101"/>
        <v>video games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14">
        <f t="shared" ref="J1090:J1153" si="102">(((I1090/60)/60)/24)+DATE(1970,1,1)+(-5/24)</f>
        <v>41753.591053240736</v>
      </c>
      <c r="K1090" s="6">
        <v>1395774667</v>
      </c>
      <c r="L1090" s="14">
        <f t="shared" ref="L1090:L1153" si="103">(((K1090/60)/60)/24)+DATE(1970,1,1)+(-5/24)</f>
        <v>41723.591053240736</v>
      </c>
      <c r="M1090" s="88">
        <f>Table1[[#This Row],[Data Ended Conversion]]-Table1[[#This Row],[Data Created Conversion]]</f>
        <v>30</v>
      </c>
      <c r="N1090" s="6" t="b">
        <v>0</v>
      </c>
      <c r="O1090" s="6">
        <v>147</v>
      </c>
      <c r="P1090" s="6" t="b">
        <v>0</v>
      </c>
      <c r="Q1090" s="6" t="s">
        <v>8282</v>
      </c>
      <c r="R1090" s="7">
        <f t="shared" si="98"/>
        <v>0.14182977777777778</v>
      </c>
      <c r="S1090" s="8">
        <f t="shared" si="99"/>
        <v>43.41727891156463</v>
      </c>
      <c r="T1090" s="6" t="str">
        <f t="shared" si="100"/>
        <v>games</v>
      </c>
      <c r="U1090" s="6" t="str">
        <f t="shared" si="101"/>
        <v>video games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14">
        <f t="shared" si="102"/>
        <v>42180.981192129628</v>
      </c>
      <c r="K1091" s="6">
        <v>1432701175</v>
      </c>
      <c r="L1091" s="14">
        <f t="shared" si="103"/>
        <v>42150.981192129628</v>
      </c>
      <c r="M1091" s="88">
        <f>Table1[[#This Row],[Data Ended Conversion]]-Table1[[#This Row],[Data Created Conversion]]</f>
        <v>30</v>
      </c>
      <c r="N1091" s="6" t="b">
        <v>0</v>
      </c>
      <c r="O1091" s="6">
        <v>49</v>
      </c>
      <c r="P1091" s="6" t="b">
        <v>0</v>
      </c>
      <c r="Q1091" s="6" t="s">
        <v>8282</v>
      </c>
      <c r="R1091" s="7">
        <f t="shared" ref="R1091:R1154" si="104">IFERROR(E1091/D1091,"-")</f>
        <v>7.8266666666666665E-2</v>
      </c>
      <c r="S1091" s="8">
        <f t="shared" ref="S1091:S1154" si="105">IFERROR(E1091/O1091,"-")</f>
        <v>23.959183673469386</v>
      </c>
      <c r="T1091" s="6" t="str">
        <f t="shared" ref="T1091:T1154" si="106">LEFT(Q1091,FIND("/",Q1091)-1)</f>
        <v>games</v>
      </c>
      <c r="U1091" s="6" t="str">
        <f t="shared" ref="U1091:U1154" si="107">RIGHT(Q1091,LEN(Q1091)-FIND("/",Q1091))</f>
        <v>video games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14">
        <f t="shared" si="102"/>
        <v>42152.977465277778</v>
      </c>
      <c r="K1092" s="6">
        <v>1430281653</v>
      </c>
      <c r="L1092" s="14">
        <f t="shared" si="103"/>
        <v>42122.977465277778</v>
      </c>
      <c r="M1092" s="88">
        <f>Table1[[#This Row],[Data Ended Conversion]]-Table1[[#This Row],[Data Created Conversion]]</f>
        <v>30</v>
      </c>
      <c r="N1092" s="6" t="b">
        <v>0</v>
      </c>
      <c r="O1092" s="6">
        <v>1</v>
      </c>
      <c r="P1092" s="6" t="b">
        <v>0</v>
      </c>
      <c r="Q1092" s="6" t="s">
        <v>8282</v>
      </c>
      <c r="R1092" s="7">
        <f t="shared" si="104"/>
        <v>3.8464497269020693E-4</v>
      </c>
      <c r="S1092" s="8">
        <f t="shared" si="105"/>
        <v>5</v>
      </c>
      <c r="T1092" s="6" t="str">
        <f t="shared" si="106"/>
        <v>games</v>
      </c>
      <c r="U1092" s="6" t="str">
        <f t="shared" si="107"/>
        <v>video games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14">
        <f t="shared" si="102"/>
        <v>42470.57027777777</v>
      </c>
      <c r="K1093" s="6">
        <v>1457725272</v>
      </c>
      <c r="L1093" s="14">
        <f t="shared" si="103"/>
        <v>42440.611944444441</v>
      </c>
      <c r="M1093" s="88">
        <f>Table1[[#This Row],[Data Ended Conversion]]-Table1[[#This Row],[Data Created Conversion]]</f>
        <v>29.958333333328483</v>
      </c>
      <c r="N1093" s="6" t="b">
        <v>0</v>
      </c>
      <c r="O1093" s="6">
        <v>2</v>
      </c>
      <c r="P1093" s="6" t="b">
        <v>0</v>
      </c>
      <c r="Q1093" s="6" t="s">
        <v>8282</v>
      </c>
      <c r="R1093" s="7">
        <f t="shared" si="104"/>
        <v>0.125</v>
      </c>
      <c r="S1093" s="8">
        <f t="shared" si="105"/>
        <v>12.5</v>
      </c>
      <c r="T1093" s="6" t="str">
        <f t="shared" si="106"/>
        <v>games</v>
      </c>
      <c r="U1093" s="6" t="str">
        <f t="shared" si="107"/>
        <v>video games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14">
        <f t="shared" si="102"/>
        <v>41279.817569444444</v>
      </c>
      <c r="K1094" s="6">
        <v>1354840638</v>
      </c>
      <c r="L1094" s="14">
        <f t="shared" si="103"/>
        <v>41249.817569444444</v>
      </c>
      <c r="M1094" s="88">
        <f>Table1[[#This Row],[Data Ended Conversion]]-Table1[[#This Row],[Data Created Conversion]]</f>
        <v>30</v>
      </c>
      <c r="N1094" s="6" t="b">
        <v>0</v>
      </c>
      <c r="O1094" s="6">
        <v>7</v>
      </c>
      <c r="P1094" s="6" t="b">
        <v>0</v>
      </c>
      <c r="Q1094" s="6" t="s">
        <v>8282</v>
      </c>
      <c r="R1094" s="7">
        <f t="shared" si="104"/>
        <v>1.0500000000000001E-2</v>
      </c>
      <c r="S1094" s="8">
        <f t="shared" si="105"/>
        <v>3</v>
      </c>
      <c r="T1094" s="6" t="str">
        <f t="shared" si="106"/>
        <v>games</v>
      </c>
      <c r="U1094" s="6" t="str">
        <f t="shared" si="107"/>
        <v>video games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14">
        <f t="shared" si="102"/>
        <v>42411.765474537031</v>
      </c>
      <c r="K1095" s="6">
        <v>1453936937</v>
      </c>
      <c r="L1095" s="14">
        <f t="shared" si="103"/>
        <v>42396.765474537031</v>
      </c>
      <c r="M1095" s="88">
        <f>Table1[[#This Row],[Data Ended Conversion]]-Table1[[#This Row],[Data Created Conversion]]</f>
        <v>15</v>
      </c>
      <c r="N1095" s="6" t="b">
        <v>0</v>
      </c>
      <c r="O1095" s="6">
        <v>4</v>
      </c>
      <c r="P1095" s="6" t="b">
        <v>0</v>
      </c>
      <c r="Q1095" s="6" t="s">
        <v>8282</v>
      </c>
      <c r="R1095" s="7">
        <f t="shared" si="104"/>
        <v>0.14083333333333334</v>
      </c>
      <c r="S1095" s="8">
        <f t="shared" si="105"/>
        <v>10.5625</v>
      </c>
      <c r="T1095" s="6" t="str">
        <f t="shared" si="106"/>
        <v>games</v>
      </c>
      <c r="U1095" s="6" t="str">
        <f t="shared" si="107"/>
        <v>video games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14">
        <f t="shared" si="102"/>
        <v>40825.505011574067</v>
      </c>
      <c r="K1096" s="6">
        <v>1315588033</v>
      </c>
      <c r="L1096" s="14">
        <f t="shared" si="103"/>
        <v>40795.505011574067</v>
      </c>
      <c r="M1096" s="88">
        <f>Table1[[#This Row],[Data Ended Conversion]]-Table1[[#This Row],[Data Created Conversion]]</f>
        <v>30</v>
      </c>
      <c r="N1096" s="6" t="b">
        <v>0</v>
      </c>
      <c r="O1096" s="6">
        <v>27</v>
      </c>
      <c r="P1096" s="6" t="b">
        <v>0</v>
      </c>
      <c r="Q1096" s="6" t="s">
        <v>8282</v>
      </c>
      <c r="R1096" s="7">
        <f t="shared" si="104"/>
        <v>0.18300055555555556</v>
      </c>
      <c r="S1096" s="8">
        <f t="shared" si="105"/>
        <v>122.00037037037038</v>
      </c>
      <c r="T1096" s="6" t="str">
        <f t="shared" si="106"/>
        <v>games</v>
      </c>
      <c r="U1096" s="6" t="str">
        <f t="shared" si="107"/>
        <v>video games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14">
        <f t="shared" si="102"/>
        <v>41516.328935185185</v>
      </c>
      <c r="K1097" s="6">
        <v>1375275220</v>
      </c>
      <c r="L1097" s="14">
        <f t="shared" si="103"/>
        <v>41486.328935185185</v>
      </c>
      <c r="M1097" s="88">
        <f>Table1[[#This Row],[Data Ended Conversion]]-Table1[[#This Row],[Data Created Conversion]]</f>
        <v>30</v>
      </c>
      <c r="N1097" s="6" t="b">
        <v>0</v>
      </c>
      <c r="O1097" s="6">
        <v>94</v>
      </c>
      <c r="P1097" s="6" t="b">
        <v>0</v>
      </c>
      <c r="Q1097" s="6" t="s">
        <v>8282</v>
      </c>
      <c r="R1097" s="7">
        <f t="shared" si="104"/>
        <v>5.0347999999999997E-2</v>
      </c>
      <c r="S1097" s="8">
        <f t="shared" si="105"/>
        <v>267.80851063829789</v>
      </c>
      <c r="T1097" s="6" t="str">
        <f t="shared" si="106"/>
        <v>games</v>
      </c>
      <c r="U1097" s="6" t="str">
        <f t="shared" si="107"/>
        <v>video games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14">
        <f t="shared" si="102"/>
        <v>41915.9375</v>
      </c>
      <c r="K1098" s="6">
        <v>1409747154</v>
      </c>
      <c r="L1098" s="14">
        <f t="shared" si="103"/>
        <v>41885.309652777774</v>
      </c>
      <c r="M1098" s="88">
        <f>Table1[[#This Row],[Data Ended Conversion]]-Table1[[#This Row],[Data Created Conversion]]</f>
        <v>30.627847222225682</v>
      </c>
      <c r="N1098" s="6" t="b">
        <v>0</v>
      </c>
      <c r="O1098" s="6">
        <v>29</v>
      </c>
      <c r="P1098" s="6" t="b">
        <v>0</v>
      </c>
      <c r="Q1098" s="6" t="s">
        <v>8282</v>
      </c>
      <c r="R1098" s="7">
        <f t="shared" si="104"/>
        <v>0.17933333333333334</v>
      </c>
      <c r="S1098" s="8">
        <f t="shared" si="105"/>
        <v>74.206896551724142</v>
      </c>
      <c r="T1098" s="6" t="str">
        <f t="shared" si="106"/>
        <v>games</v>
      </c>
      <c r="U1098" s="6" t="str">
        <f t="shared" si="107"/>
        <v>video games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14">
        <f t="shared" si="102"/>
        <v>41700.584224537037</v>
      </c>
      <c r="K1099" s="6">
        <v>1390330877</v>
      </c>
      <c r="L1099" s="14">
        <f t="shared" si="103"/>
        <v>41660.584224537037</v>
      </c>
      <c r="M1099" s="88">
        <f>Table1[[#This Row],[Data Ended Conversion]]-Table1[[#This Row],[Data Created Conversion]]</f>
        <v>40</v>
      </c>
      <c r="N1099" s="6" t="b">
        <v>0</v>
      </c>
      <c r="O1099" s="6">
        <v>7</v>
      </c>
      <c r="P1099" s="6" t="b">
        <v>0</v>
      </c>
      <c r="Q1099" s="6" t="s">
        <v>8282</v>
      </c>
      <c r="R1099" s="7">
        <f t="shared" si="104"/>
        <v>4.6999999999999999E-4</v>
      </c>
      <c r="S1099" s="8">
        <f t="shared" si="105"/>
        <v>6.7142857142857144</v>
      </c>
      <c r="T1099" s="6" t="str">
        <f t="shared" si="106"/>
        <v>games</v>
      </c>
      <c r="U1099" s="6" t="str">
        <f t="shared" si="107"/>
        <v>video games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14">
        <f t="shared" si="102"/>
        <v>41742.554340277777</v>
      </c>
      <c r="K1100" s="6">
        <v>1394821095</v>
      </c>
      <c r="L1100" s="14">
        <f t="shared" si="103"/>
        <v>41712.554340277777</v>
      </c>
      <c r="M1100" s="88">
        <f>Table1[[#This Row],[Data Ended Conversion]]-Table1[[#This Row],[Data Created Conversion]]</f>
        <v>30</v>
      </c>
      <c r="N1100" s="6" t="b">
        <v>0</v>
      </c>
      <c r="O1100" s="6">
        <v>22</v>
      </c>
      <c r="P1100" s="6" t="b">
        <v>0</v>
      </c>
      <c r="Q1100" s="6" t="s">
        <v>8282</v>
      </c>
      <c r="R1100" s="7">
        <f t="shared" si="104"/>
        <v>7.2120000000000004E-2</v>
      </c>
      <c r="S1100" s="8">
        <f t="shared" si="105"/>
        <v>81.954545454545453</v>
      </c>
      <c r="T1100" s="6" t="str">
        <f t="shared" si="106"/>
        <v>games</v>
      </c>
      <c r="U1100" s="6" t="str">
        <f t="shared" si="107"/>
        <v>video games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14">
        <f t="shared" si="102"/>
        <v>42137.628101851849</v>
      </c>
      <c r="K1101" s="6">
        <v>1428955468</v>
      </c>
      <c r="L1101" s="14">
        <f t="shared" si="103"/>
        <v>42107.628101851849</v>
      </c>
      <c r="M1101" s="88">
        <f>Table1[[#This Row],[Data Ended Conversion]]-Table1[[#This Row],[Data Created Conversion]]</f>
        <v>30</v>
      </c>
      <c r="N1101" s="6" t="b">
        <v>0</v>
      </c>
      <c r="O1101" s="6">
        <v>1</v>
      </c>
      <c r="P1101" s="6" t="b">
        <v>0</v>
      </c>
      <c r="Q1101" s="6" t="s">
        <v>8282</v>
      </c>
      <c r="R1101" s="7">
        <f t="shared" si="104"/>
        <v>5.0000000000000001E-3</v>
      </c>
      <c r="S1101" s="8">
        <f t="shared" si="105"/>
        <v>25</v>
      </c>
      <c r="T1101" s="6" t="str">
        <f t="shared" si="106"/>
        <v>games</v>
      </c>
      <c r="U1101" s="6" t="str">
        <f t="shared" si="107"/>
        <v>video games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14">
        <f t="shared" si="102"/>
        <v>42413.902442129627</v>
      </c>
      <c r="K1102" s="6">
        <v>1452825571</v>
      </c>
      <c r="L1102" s="14">
        <f t="shared" si="103"/>
        <v>42383.902442129627</v>
      </c>
      <c r="M1102" s="88">
        <f>Table1[[#This Row],[Data Ended Conversion]]-Table1[[#This Row],[Data Created Conversion]]</f>
        <v>30</v>
      </c>
      <c r="N1102" s="6" t="b">
        <v>0</v>
      </c>
      <c r="O1102" s="6">
        <v>10</v>
      </c>
      <c r="P1102" s="6" t="b">
        <v>0</v>
      </c>
      <c r="Q1102" s="6" t="s">
        <v>8282</v>
      </c>
      <c r="R1102" s="7">
        <f t="shared" si="104"/>
        <v>2.5000000000000001E-2</v>
      </c>
      <c r="S1102" s="8">
        <f t="shared" si="105"/>
        <v>10</v>
      </c>
      <c r="T1102" s="6" t="str">
        <f t="shared" si="106"/>
        <v>games</v>
      </c>
      <c r="U1102" s="6" t="str">
        <f t="shared" si="107"/>
        <v>video games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14">
        <f t="shared" si="102"/>
        <v>42565.549999999996</v>
      </c>
      <c r="K1103" s="6">
        <v>1466188338</v>
      </c>
      <c r="L1103" s="14">
        <f t="shared" si="103"/>
        <v>42538.564097222225</v>
      </c>
      <c r="M1103" s="88">
        <f>Table1[[#This Row],[Data Ended Conversion]]-Table1[[#This Row],[Data Created Conversion]]</f>
        <v>26.985902777771116</v>
      </c>
      <c r="N1103" s="6" t="b">
        <v>0</v>
      </c>
      <c r="O1103" s="6">
        <v>6</v>
      </c>
      <c r="P1103" s="6" t="b">
        <v>0</v>
      </c>
      <c r="Q1103" s="6" t="s">
        <v>8282</v>
      </c>
      <c r="R1103" s="7">
        <f t="shared" si="104"/>
        <v>4.0999999999999999E-4</v>
      </c>
      <c r="S1103" s="8">
        <f t="shared" si="105"/>
        <v>6.833333333333333</v>
      </c>
      <c r="T1103" s="6" t="str">
        <f t="shared" si="106"/>
        <v>games</v>
      </c>
      <c r="U1103" s="6" t="str">
        <f t="shared" si="107"/>
        <v>video games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14">
        <f t="shared" si="102"/>
        <v>41617.040972222218</v>
      </c>
      <c r="K1104" s="6">
        <v>1383095125</v>
      </c>
      <c r="L1104" s="14">
        <f t="shared" si="103"/>
        <v>41576.837094907409</v>
      </c>
      <c r="M1104" s="88">
        <f>Table1[[#This Row],[Data Ended Conversion]]-Table1[[#This Row],[Data Created Conversion]]</f>
        <v>40.203877314808778</v>
      </c>
      <c r="N1104" s="6" t="b">
        <v>0</v>
      </c>
      <c r="O1104" s="6">
        <v>24</v>
      </c>
      <c r="P1104" s="6" t="b">
        <v>0</v>
      </c>
      <c r="Q1104" s="6" t="s">
        <v>8282</v>
      </c>
      <c r="R1104" s="7">
        <f t="shared" si="104"/>
        <v>5.3124999999999999E-2</v>
      </c>
      <c r="S1104" s="8">
        <f t="shared" si="105"/>
        <v>17.708333333333332</v>
      </c>
      <c r="T1104" s="6" t="str">
        <f t="shared" si="106"/>
        <v>games</v>
      </c>
      <c r="U1104" s="6" t="str">
        <f t="shared" si="107"/>
        <v>video games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14">
        <f t="shared" si="102"/>
        <v>42539.013773148145</v>
      </c>
      <c r="K1105" s="6">
        <v>1461043190</v>
      </c>
      <c r="L1105" s="14">
        <f t="shared" si="103"/>
        <v>42479.013773148145</v>
      </c>
      <c r="M1105" s="88">
        <f>Table1[[#This Row],[Data Ended Conversion]]-Table1[[#This Row],[Data Created Conversion]]</f>
        <v>60</v>
      </c>
      <c r="N1105" s="6" t="b">
        <v>0</v>
      </c>
      <c r="O1105" s="6">
        <v>15</v>
      </c>
      <c r="P1105" s="6" t="b">
        <v>0</v>
      </c>
      <c r="Q1105" s="6" t="s">
        <v>8282</v>
      </c>
      <c r="R1105" s="7">
        <f t="shared" si="104"/>
        <v>1.6199999999999999E-2</v>
      </c>
      <c r="S1105" s="8">
        <f t="shared" si="105"/>
        <v>16.2</v>
      </c>
      <c r="T1105" s="6" t="str">
        <f t="shared" si="106"/>
        <v>games</v>
      </c>
      <c r="U1105" s="6" t="str">
        <f t="shared" si="107"/>
        <v>video games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14">
        <f t="shared" si="102"/>
        <v>41801.201631944445</v>
      </c>
      <c r="K1106" s="6">
        <v>1399888221</v>
      </c>
      <c r="L1106" s="14">
        <f t="shared" si="103"/>
        <v>41771.201631944445</v>
      </c>
      <c r="M1106" s="88">
        <f>Table1[[#This Row],[Data Ended Conversion]]-Table1[[#This Row],[Data Created Conversion]]</f>
        <v>30</v>
      </c>
      <c r="N1106" s="6" t="b">
        <v>0</v>
      </c>
      <c r="O1106" s="6">
        <v>37</v>
      </c>
      <c r="P1106" s="6" t="b">
        <v>0</v>
      </c>
      <c r="Q1106" s="6" t="s">
        <v>8282</v>
      </c>
      <c r="R1106" s="7">
        <f t="shared" si="104"/>
        <v>4.9516666666666667E-2</v>
      </c>
      <c r="S1106" s="8">
        <f t="shared" si="105"/>
        <v>80.297297297297291</v>
      </c>
      <c r="T1106" s="6" t="str">
        <f t="shared" si="106"/>
        <v>games</v>
      </c>
      <c r="U1106" s="6" t="str">
        <f t="shared" si="107"/>
        <v>video games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14">
        <f t="shared" si="102"/>
        <v>41721.885729166665</v>
      </c>
      <c r="K1107" s="6">
        <v>1393038927</v>
      </c>
      <c r="L1107" s="14">
        <f t="shared" si="103"/>
        <v>41691.927395833329</v>
      </c>
      <c r="M1107" s="88">
        <f>Table1[[#This Row],[Data Ended Conversion]]-Table1[[#This Row],[Data Created Conversion]]</f>
        <v>29.958333333335759</v>
      </c>
      <c r="N1107" s="6" t="b">
        <v>0</v>
      </c>
      <c r="O1107" s="6">
        <v>20</v>
      </c>
      <c r="P1107" s="6" t="b">
        <v>0</v>
      </c>
      <c r="Q1107" s="6" t="s">
        <v>8282</v>
      </c>
      <c r="R1107" s="7">
        <f t="shared" si="104"/>
        <v>1.5900000000000001E-3</v>
      </c>
      <c r="S1107" s="8">
        <f t="shared" si="105"/>
        <v>71.55</v>
      </c>
      <c r="T1107" s="6" t="str">
        <f t="shared" si="106"/>
        <v>games</v>
      </c>
      <c r="U1107" s="6" t="str">
        <f t="shared" si="107"/>
        <v>video games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14">
        <f t="shared" si="102"/>
        <v>41003.490451388883</v>
      </c>
      <c r="K1108" s="6">
        <v>1330969575</v>
      </c>
      <c r="L1108" s="14">
        <f t="shared" si="103"/>
        <v>40973.532118055555</v>
      </c>
      <c r="M1108" s="88">
        <f>Table1[[#This Row],[Data Ended Conversion]]-Table1[[#This Row],[Data Created Conversion]]</f>
        <v>29.958333333328483</v>
      </c>
      <c r="N1108" s="6" t="b">
        <v>0</v>
      </c>
      <c r="O1108" s="6">
        <v>7</v>
      </c>
      <c r="P1108" s="6" t="b">
        <v>0</v>
      </c>
      <c r="Q1108" s="6" t="s">
        <v>8282</v>
      </c>
      <c r="R1108" s="7">
        <f t="shared" si="104"/>
        <v>0.41249999999999998</v>
      </c>
      <c r="S1108" s="8">
        <f t="shared" si="105"/>
        <v>23.571428571428573</v>
      </c>
      <c r="T1108" s="6" t="str">
        <f t="shared" si="106"/>
        <v>games</v>
      </c>
      <c r="U1108" s="6" t="str">
        <f t="shared" si="107"/>
        <v>video games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14">
        <f t="shared" si="102"/>
        <v>41843.653055555551</v>
      </c>
      <c r="K1109" s="6">
        <v>1403556024</v>
      </c>
      <c r="L1109" s="14">
        <f t="shared" si="103"/>
        <v>41813.653055555551</v>
      </c>
      <c r="M1109" s="88">
        <f>Table1[[#This Row],[Data Ended Conversion]]-Table1[[#This Row],[Data Created Conversion]]</f>
        <v>30</v>
      </c>
      <c r="N1109" s="6" t="b">
        <v>0</v>
      </c>
      <c r="O1109" s="6">
        <v>0</v>
      </c>
      <c r="P1109" s="6" t="b">
        <v>0</v>
      </c>
      <c r="Q1109" s="6" t="s">
        <v>8282</v>
      </c>
      <c r="R1109" s="7">
        <f t="shared" si="104"/>
        <v>0</v>
      </c>
      <c r="S1109" s="8" t="str">
        <f t="shared" si="105"/>
        <v>-</v>
      </c>
      <c r="T1109" s="6" t="str">
        <f t="shared" si="106"/>
        <v>games</v>
      </c>
      <c r="U1109" s="6" t="str">
        <f t="shared" si="107"/>
        <v>video games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14">
        <f t="shared" si="102"/>
        <v>41012.386979166666</v>
      </c>
      <c r="K1110" s="6">
        <v>1329146235</v>
      </c>
      <c r="L1110" s="14">
        <f t="shared" si="103"/>
        <v>40952.42864583333</v>
      </c>
      <c r="M1110" s="88">
        <f>Table1[[#This Row],[Data Ended Conversion]]-Table1[[#This Row],[Data Created Conversion]]</f>
        <v>59.958333333335759</v>
      </c>
      <c r="N1110" s="6" t="b">
        <v>0</v>
      </c>
      <c r="O1110" s="6">
        <v>21</v>
      </c>
      <c r="P1110" s="6" t="b">
        <v>0</v>
      </c>
      <c r="Q1110" s="6" t="s">
        <v>8282</v>
      </c>
      <c r="R1110" s="7">
        <f t="shared" si="104"/>
        <v>2.93E-2</v>
      </c>
      <c r="S1110" s="8">
        <f t="shared" si="105"/>
        <v>34.88095238095238</v>
      </c>
      <c r="T1110" s="6" t="str">
        <f t="shared" si="106"/>
        <v>games</v>
      </c>
      <c r="U1110" s="6" t="str">
        <f t="shared" si="107"/>
        <v>video games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14">
        <f t="shared" si="102"/>
        <v>42692.5855324074</v>
      </c>
      <c r="K1111" s="6">
        <v>1476900190</v>
      </c>
      <c r="L1111" s="14">
        <f t="shared" si="103"/>
        <v>42662.543865740743</v>
      </c>
      <c r="M1111" s="88">
        <f>Table1[[#This Row],[Data Ended Conversion]]-Table1[[#This Row],[Data Created Conversion]]</f>
        <v>30.041666666656965</v>
      </c>
      <c r="N1111" s="6" t="b">
        <v>0</v>
      </c>
      <c r="O1111" s="6">
        <v>3</v>
      </c>
      <c r="P1111" s="6" t="b">
        <v>0</v>
      </c>
      <c r="Q1111" s="6" t="s">
        <v>8282</v>
      </c>
      <c r="R1111" s="7">
        <f t="shared" si="104"/>
        <v>4.4999999999999997E-3</v>
      </c>
      <c r="S1111" s="8">
        <f t="shared" si="105"/>
        <v>15</v>
      </c>
      <c r="T1111" s="6" t="str">
        <f t="shared" si="106"/>
        <v>games</v>
      </c>
      <c r="U1111" s="6" t="str">
        <f t="shared" si="107"/>
        <v>video games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14">
        <f t="shared" si="102"/>
        <v>41250.72479166666</v>
      </c>
      <c r="K1112" s="6">
        <v>1352327022</v>
      </c>
      <c r="L1112" s="14">
        <f t="shared" si="103"/>
        <v>41220.72479166666</v>
      </c>
      <c r="M1112" s="88">
        <f>Table1[[#This Row],[Data Ended Conversion]]-Table1[[#This Row],[Data Created Conversion]]</f>
        <v>30</v>
      </c>
      <c r="N1112" s="6" t="b">
        <v>0</v>
      </c>
      <c r="O1112" s="6">
        <v>11</v>
      </c>
      <c r="P1112" s="6" t="b">
        <v>0</v>
      </c>
      <c r="Q1112" s="6" t="s">
        <v>8282</v>
      </c>
      <c r="R1112" s="7">
        <f t="shared" si="104"/>
        <v>5.1000000000000004E-3</v>
      </c>
      <c r="S1112" s="8">
        <f t="shared" si="105"/>
        <v>23.181818181818183</v>
      </c>
      <c r="T1112" s="6" t="str">
        <f t="shared" si="106"/>
        <v>games</v>
      </c>
      <c r="U1112" s="6" t="str">
        <f t="shared" si="107"/>
        <v>video games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14">
        <f t="shared" si="102"/>
        <v>42376.995254629634</v>
      </c>
      <c r="K1113" s="6">
        <v>1449636790</v>
      </c>
      <c r="L1113" s="14">
        <f t="shared" si="103"/>
        <v>42346.995254629634</v>
      </c>
      <c r="M1113" s="88">
        <f>Table1[[#This Row],[Data Ended Conversion]]-Table1[[#This Row],[Data Created Conversion]]</f>
        <v>30</v>
      </c>
      <c r="N1113" s="6" t="b">
        <v>0</v>
      </c>
      <c r="O1113" s="6">
        <v>1</v>
      </c>
      <c r="P1113" s="6" t="b">
        <v>0</v>
      </c>
      <c r="Q1113" s="6" t="s">
        <v>8282</v>
      </c>
      <c r="R1113" s="7">
        <f t="shared" si="104"/>
        <v>4.0000000000000002E-4</v>
      </c>
      <c r="S1113" s="8">
        <f t="shared" si="105"/>
        <v>1</v>
      </c>
      <c r="T1113" s="6" t="str">
        <f t="shared" si="106"/>
        <v>games</v>
      </c>
      <c r="U1113" s="6" t="str">
        <f t="shared" si="107"/>
        <v>video games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14">
        <f t="shared" si="102"/>
        <v>42023.145833333336</v>
      </c>
      <c r="K1114" s="6">
        <v>1416507211</v>
      </c>
      <c r="L1114" s="14">
        <f t="shared" si="103"/>
        <v>41963.551053240742</v>
      </c>
      <c r="M1114" s="88">
        <f>Table1[[#This Row],[Data Ended Conversion]]-Table1[[#This Row],[Data Created Conversion]]</f>
        <v>59.594780092593282</v>
      </c>
      <c r="N1114" s="6" t="b">
        <v>0</v>
      </c>
      <c r="O1114" s="6">
        <v>312</v>
      </c>
      <c r="P1114" s="6" t="b">
        <v>0</v>
      </c>
      <c r="Q1114" s="6" t="s">
        <v>8282</v>
      </c>
      <c r="R1114" s="7">
        <f t="shared" si="104"/>
        <v>0.35537409090909089</v>
      </c>
      <c r="S1114" s="8">
        <f t="shared" si="105"/>
        <v>100.23371794871794</v>
      </c>
      <c r="T1114" s="6" t="str">
        <f t="shared" si="106"/>
        <v>games</v>
      </c>
      <c r="U1114" s="6" t="str">
        <f t="shared" si="107"/>
        <v>video games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14">
        <f t="shared" si="102"/>
        <v>41865.768749999996</v>
      </c>
      <c r="K1115" s="6">
        <v>1405466820</v>
      </c>
      <c r="L1115" s="14">
        <f t="shared" si="103"/>
        <v>41835.768749999996</v>
      </c>
      <c r="M1115" s="88">
        <f>Table1[[#This Row],[Data Ended Conversion]]-Table1[[#This Row],[Data Created Conversion]]</f>
        <v>30</v>
      </c>
      <c r="N1115" s="6" t="b">
        <v>0</v>
      </c>
      <c r="O1115" s="6">
        <v>1</v>
      </c>
      <c r="P1115" s="6" t="b">
        <v>0</v>
      </c>
      <c r="Q1115" s="6" t="s">
        <v>8282</v>
      </c>
      <c r="R1115" s="7">
        <f t="shared" si="104"/>
        <v>5.0000000000000001E-3</v>
      </c>
      <c r="S1115" s="8">
        <f t="shared" si="105"/>
        <v>5</v>
      </c>
      <c r="T1115" s="6" t="str">
        <f t="shared" si="106"/>
        <v>games</v>
      </c>
      <c r="U1115" s="6" t="str">
        <f t="shared" si="107"/>
        <v>video games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14">
        <f t="shared" si="102"/>
        <v>41556.13758101852</v>
      </c>
      <c r="K1116" s="6">
        <v>1378714687</v>
      </c>
      <c r="L1116" s="14">
        <f t="shared" si="103"/>
        <v>41526.13758101852</v>
      </c>
      <c r="M1116" s="88">
        <f>Table1[[#This Row],[Data Ended Conversion]]-Table1[[#This Row],[Data Created Conversion]]</f>
        <v>30</v>
      </c>
      <c r="N1116" s="6" t="b">
        <v>0</v>
      </c>
      <c r="O1116" s="6">
        <v>3</v>
      </c>
      <c r="P1116" s="6" t="b">
        <v>0</v>
      </c>
      <c r="Q1116" s="6" t="s">
        <v>8282</v>
      </c>
      <c r="R1116" s="7">
        <f t="shared" si="104"/>
        <v>1.6666666666666668E-3</v>
      </c>
      <c r="S1116" s="8">
        <f t="shared" si="105"/>
        <v>3.3333333333333335</v>
      </c>
      <c r="T1116" s="6" t="str">
        <f t="shared" si="106"/>
        <v>games</v>
      </c>
      <c r="U1116" s="6" t="str">
        <f t="shared" si="107"/>
        <v>video games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14">
        <f t="shared" si="102"/>
        <v>42459.445543981477</v>
      </c>
      <c r="K1117" s="6">
        <v>1456764095</v>
      </c>
      <c r="L1117" s="14">
        <f t="shared" si="103"/>
        <v>42429.487210648142</v>
      </c>
      <c r="M1117" s="88">
        <f>Table1[[#This Row],[Data Ended Conversion]]-Table1[[#This Row],[Data Created Conversion]]</f>
        <v>29.958333333335759</v>
      </c>
      <c r="N1117" s="6" t="b">
        <v>0</v>
      </c>
      <c r="O1117" s="6">
        <v>4</v>
      </c>
      <c r="P1117" s="6" t="b">
        <v>0</v>
      </c>
      <c r="Q1117" s="6" t="s">
        <v>8282</v>
      </c>
      <c r="R1117" s="7">
        <f t="shared" si="104"/>
        <v>1.325E-3</v>
      </c>
      <c r="S1117" s="8">
        <f t="shared" si="105"/>
        <v>13.25</v>
      </c>
      <c r="T1117" s="6" t="str">
        <f t="shared" si="106"/>
        <v>games</v>
      </c>
      <c r="U1117" s="6" t="str">
        <f t="shared" si="107"/>
        <v>video games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14">
        <f t="shared" si="102"/>
        <v>41069.638981481476</v>
      </c>
      <c r="K1118" s="6">
        <v>1334089208</v>
      </c>
      <c r="L1118" s="14">
        <f t="shared" si="103"/>
        <v>41009.638981481476</v>
      </c>
      <c r="M1118" s="88">
        <f>Table1[[#This Row],[Data Ended Conversion]]-Table1[[#This Row],[Data Created Conversion]]</f>
        <v>60</v>
      </c>
      <c r="N1118" s="6" t="b">
        <v>0</v>
      </c>
      <c r="O1118" s="6">
        <v>10</v>
      </c>
      <c r="P1118" s="6" t="b">
        <v>0</v>
      </c>
      <c r="Q1118" s="6" t="s">
        <v>8282</v>
      </c>
      <c r="R1118" s="7">
        <f t="shared" si="104"/>
        <v>3.5704000000000004E-4</v>
      </c>
      <c r="S1118" s="8">
        <f t="shared" si="105"/>
        <v>17.852</v>
      </c>
      <c r="T1118" s="6" t="str">
        <f t="shared" si="106"/>
        <v>games</v>
      </c>
      <c r="U1118" s="6" t="str">
        <f t="shared" si="107"/>
        <v>video games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14">
        <f t="shared" si="102"/>
        <v>42363.390196759261</v>
      </c>
      <c r="K1119" s="6">
        <v>1448461313</v>
      </c>
      <c r="L1119" s="14">
        <f t="shared" si="103"/>
        <v>42333.390196759261</v>
      </c>
      <c r="M1119" s="88">
        <f>Table1[[#This Row],[Data Ended Conversion]]-Table1[[#This Row],[Data Created Conversion]]</f>
        <v>30</v>
      </c>
      <c r="N1119" s="6" t="b">
        <v>0</v>
      </c>
      <c r="O1119" s="6">
        <v>8</v>
      </c>
      <c r="P1119" s="6" t="b">
        <v>0</v>
      </c>
      <c r="Q1119" s="6" t="s">
        <v>8282</v>
      </c>
      <c r="R1119" s="7">
        <f t="shared" si="104"/>
        <v>8.3000000000000004E-2</v>
      </c>
      <c r="S1119" s="8">
        <f t="shared" si="105"/>
        <v>10.375</v>
      </c>
      <c r="T1119" s="6" t="str">
        <f t="shared" si="106"/>
        <v>games</v>
      </c>
      <c r="U1119" s="6" t="str">
        <f t="shared" si="107"/>
        <v>video games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14">
        <f t="shared" si="102"/>
        <v>41733.91642361111</v>
      </c>
      <c r="K1120" s="6">
        <v>1394078379</v>
      </c>
      <c r="L1120" s="14">
        <f t="shared" si="103"/>
        <v>41703.958090277774</v>
      </c>
      <c r="M1120" s="88">
        <f>Table1[[#This Row],[Data Ended Conversion]]-Table1[[#This Row],[Data Created Conversion]]</f>
        <v>29.958333333335759</v>
      </c>
      <c r="N1120" s="6" t="b">
        <v>0</v>
      </c>
      <c r="O1120" s="6">
        <v>3</v>
      </c>
      <c r="P1120" s="6" t="b">
        <v>0</v>
      </c>
      <c r="Q1120" s="6" t="s">
        <v>8282</v>
      </c>
      <c r="R1120" s="7">
        <f t="shared" si="104"/>
        <v>2.4222222222222221E-2</v>
      </c>
      <c r="S1120" s="8">
        <f t="shared" si="105"/>
        <v>36.333333333333336</v>
      </c>
      <c r="T1120" s="6" t="str">
        <f t="shared" si="106"/>
        <v>games</v>
      </c>
      <c r="U1120" s="6" t="str">
        <f t="shared" si="107"/>
        <v>video games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14">
        <f t="shared" si="102"/>
        <v>41735.584074074075</v>
      </c>
      <c r="K1121" s="6">
        <v>1395687664</v>
      </c>
      <c r="L1121" s="14">
        <f t="shared" si="103"/>
        <v>41722.584074074075</v>
      </c>
      <c r="M1121" s="88">
        <f>Table1[[#This Row],[Data Ended Conversion]]-Table1[[#This Row],[Data Created Conversion]]</f>
        <v>13</v>
      </c>
      <c r="N1121" s="6" t="b">
        <v>0</v>
      </c>
      <c r="O1121" s="6">
        <v>1</v>
      </c>
      <c r="P1121" s="6" t="b">
        <v>0</v>
      </c>
      <c r="Q1121" s="6" t="s">
        <v>8282</v>
      </c>
      <c r="R1121" s="7">
        <f t="shared" si="104"/>
        <v>2.3809523809523812E-3</v>
      </c>
      <c r="S1121" s="8">
        <f t="shared" si="105"/>
        <v>5</v>
      </c>
      <c r="T1121" s="6" t="str">
        <f t="shared" si="106"/>
        <v>games</v>
      </c>
      <c r="U1121" s="6" t="str">
        <f t="shared" si="107"/>
        <v>video games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14">
        <f t="shared" si="102"/>
        <v>40844.664351851847</v>
      </c>
      <c r="K1122" s="6">
        <v>1315947400</v>
      </c>
      <c r="L1122" s="14">
        <f t="shared" si="103"/>
        <v>40799.664351851847</v>
      </c>
      <c r="M1122" s="88">
        <f>Table1[[#This Row],[Data Ended Conversion]]-Table1[[#This Row],[Data Created Conversion]]</f>
        <v>45</v>
      </c>
      <c r="N1122" s="6" t="b">
        <v>0</v>
      </c>
      <c r="O1122" s="6">
        <v>0</v>
      </c>
      <c r="P1122" s="6" t="b">
        <v>0</v>
      </c>
      <c r="Q1122" s="6" t="s">
        <v>8282</v>
      </c>
      <c r="R1122" s="7">
        <f t="shared" si="104"/>
        <v>0</v>
      </c>
      <c r="S1122" s="8" t="str">
        <f t="shared" si="105"/>
        <v>-</v>
      </c>
      <c r="T1122" s="6" t="str">
        <f t="shared" si="106"/>
        <v>games</v>
      </c>
      <c r="U1122" s="6" t="str">
        <f t="shared" si="107"/>
        <v>video games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14">
        <f t="shared" si="102"/>
        <v>42442.684212962959</v>
      </c>
      <c r="K1123" s="6">
        <v>1455315916</v>
      </c>
      <c r="L1123" s="14">
        <f t="shared" si="103"/>
        <v>42412.72587962963</v>
      </c>
      <c r="M1123" s="88">
        <f>Table1[[#This Row],[Data Ended Conversion]]-Table1[[#This Row],[Data Created Conversion]]</f>
        <v>29.958333333328483</v>
      </c>
      <c r="N1123" s="6" t="b">
        <v>0</v>
      </c>
      <c r="O1123" s="6">
        <v>5</v>
      </c>
      <c r="P1123" s="6" t="b">
        <v>0</v>
      </c>
      <c r="Q1123" s="6" t="s">
        <v>8282</v>
      </c>
      <c r="R1123" s="7">
        <f t="shared" si="104"/>
        <v>1.16E-4</v>
      </c>
      <c r="S1123" s="8">
        <f t="shared" si="105"/>
        <v>5.8</v>
      </c>
      <c r="T1123" s="6" t="str">
        <f t="shared" si="106"/>
        <v>games</v>
      </c>
      <c r="U1123" s="6" t="str">
        <f t="shared" si="107"/>
        <v>video games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14">
        <f t="shared" si="102"/>
        <v>41424.495659722219</v>
      </c>
      <c r="K1124" s="6">
        <v>1368723225</v>
      </c>
      <c r="L1124" s="14">
        <f t="shared" si="103"/>
        <v>41410.495659722219</v>
      </c>
      <c r="M1124" s="88">
        <f>Table1[[#This Row],[Data Ended Conversion]]-Table1[[#This Row],[Data Created Conversion]]</f>
        <v>14</v>
      </c>
      <c r="N1124" s="6" t="b">
        <v>0</v>
      </c>
      <c r="O1124" s="6">
        <v>0</v>
      </c>
      <c r="P1124" s="6" t="b">
        <v>0</v>
      </c>
      <c r="Q1124" s="6" t="s">
        <v>8282</v>
      </c>
      <c r="R1124" s="7">
        <f t="shared" si="104"/>
        <v>0</v>
      </c>
      <c r="S1124" s="8" t="str">
        <f t="shared" si="105"/>
        <v>-</v>
      </c>
      <c r="T1124" s="6" t="str">
        <f t="shared" si="106"/>
        <v>games</v>
      </c>
      <c r="U1124" s="6" t="str">
        <f t="shared" si="107"/>
        <v>video games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14">
        <f t="shared" si="102"/>
        <v>41748.315370370365</v>
      </c>
      <c r="K1125" s="6">
        <v>1395318848</v>
      </c>
      <c r="L1125" s="14">
        <f t="shared" si="103"/>
        <v>41718.315370370365</v>
      </c>
      <c r="M1125" s="88">
        <f>Table1[[#This Row],[Data Ended Conversion]]-Table1[[#This Row],[Data Created Conversion]]</f>
        <v>30</v>
      </c>
      <c r="N1125" s="6" t="b">
        <v>0</v>
      </c>
      <c r="O1125" s="6">
        <v>3</v>
      </c>
      <c r="P1125" s="6" t="b">
        <v>0</v>
      </c>
      <c r="Q1125" s="6" t="s">
        <v>8282</v>
      </c>
      <c r="R1125" s="7">
        <f t="shared" si="104"/>
        <v>2.2000000000000001E-3</v>
      </c>
      <c r="S1125" s="8">
        <f t="shared" si="105"/>
        <v>3.6666666666666665</v>
      </c>
      <c r="T1125" s="6" t="str">
        <f t="shared" si="106"/>
        <v>games</v>
      </c>
      <c r="U1125" s="6" t="str">
        <f t="shared" si="107"/>
        <v>video games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14">
        <f t="shared" si="102"/>
        <v>42124.458923611113</v>
      </c>
      <c r="K1126" s="6">
        <v>1427817651</v>
      </c>
      <c r="L1126" s="14">
        <f t="shared" si="103"/>
        <v>42094.458923611113</v>
      </c>
      <c r="M1126" s="88">
        <f>Table1[[#This Row],[Data Ended Conversion]]-Table1[[#This Row],[Data Created Conversion]]</f>
        <v>30</v>
      </c>
      <c r="N1126" s="6" t="b">
        <v>0</v>
      </c>
      <c r="O1126" s="6">
        <v>7</v>
      </c>
      <c r="P1126" s="6" t="b">
        <v>0</v>
      </c>
      <c r="Q1126" s="6" t="s">
        <v>8283</v>
      </c>
      <c r="R1126" s="7">
        <f t="shared" si="104"/>
        <v>4.7222222222222223E-3</v>
      </c>
      <c r="S1126" s="8">
        <f t="shared" si="105"/>
        <v>60.714285714285715</v>
      </c>
      <c r="T1126" s="6" t="str">
        <f t="shared" si="106"/>
        <v>games</v>
      </c>
      <c r="U1126" s="6" t="str">
        <f t="shared" si="107"/>
        <v>mobile games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14">
        <f t="shared" si="102"/>
        <v>42272.415856481479</v>
      </c>
      <c r="K1127" s="6">
        <v>1438009130</v>
      </c>
      <c r="L1127" s="14">
        <f t="shared" si="103"/>
        <v>42212.415856481479</v>
      </c>
      <c r="M1127" s="88">
        <f>Table1[[#This Row],[Data Ended Conversion]]-Table1[[#This Row],[Data Created Conversion]]</f>
        <v>60</v>
      </c>
      <c r="N1127" s="6" t="b">
        <v>0</v>
      </c>
      <c r="O1127" s="6">
        <v>0</v>
      </c>
      <c r="P1127" s="6" t="b">
        <v>0</v>
      </c>
      <c r="Q1127" s="6" t="s">
        <v>8283</v>
      </c>
      <c r="R1127" s="7">
        <f t="shared" si="104"/>
        <v>0</v>
      </c>
      <c r="S1127" s="8" t="str">
        <f t="shared" si="105"/>
        <v>-</v>
      </c>
      <c r="T1127" s="6" t="str">
        <f t="shared" si="106"/>
        <v>games</v>
      </c>
      <c r="U1127" s="6" t="str">
        <f t="shared" si="107"/>
        <v>mobile games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14">
        <f t="shared" si="102"/>
        <v>42565.11914351851</v>
      </c>
      <c r="K1128" s="6">
        <v>1465890694</v>
      </c>
      <c r="L1128" s="14">
        <f t="shared" si="103"/>
        <v>42535.11914351851</v>
      </c>
      <c r="M1128" s="88">
        <f>Table1[[#This Row],[Data Ended Conversion]]-Table1[[#This Row],[Data Created Conversion]]</f>
        <v>30</v>
      </c>
      <c r="N1128" s="6" t="b">
        <v>0</v>
      </c>
      <c r="O1128" s="6">
        <v>2</v>
      </c>
      <c r="P1128" s="6" t="b">
        <v>0</v>
      </c>
      <c r="Q1128" s="6" t="s">
        <v>8283</v>
      </c>
      <c r="R1128" s="7">
        <f t="shared" si="104"/>
        <v>5.0000000000000001E-3</v>
      </c>
      <c r="S1128" s="8">
        <f t="shared" si="105"/>
        <v>5</v>
      </c>
      <c r="T1128" s="6" t="str">
        <f t="shared" si="106"/>
        <v>games</v>
      </c>
      <c r="U1128" s="6" t="str">
        <f t="shared" si="107"/>
        <v>mobile games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14">
        <f t="shared" si="102"/>
        <v>41957.687499999993</v>
      </c>
      <c r="K1129" s="6">
        <v>1413318600</v>
      </c>
      <c r="L1129" s="14">
        <f t="shared" si="103"/>
        <v>41926.645833333328</v>
      </c>
      <c r="M1129" s="88">
        <f>Table1[[#This Row],[Data Ended Conversion]]-Table1[[#This Row],[Data Created Conversion]]</f>
        <v>31.041666666664241</v>
      </c>
      <c r="N1129" s="6" t="b">
        <v>0</v>
      </c>
      <c r="O1129" s="6">
        <v>23</v>
      </c>
      <c r="P1129" s="6" t="b">
        <v>0</v>
      </c>
      <c r="Q1129" s="6" t="s">
        <v>8283</v>
      </c>
      <c r="R1129" s="7">
        <f t="shared" si="104"/>
        <v>1.6714285714285713E-2</v>
      </c>
      <c r="S1129" s="8">
        <f t="shared" si="105"/>
        <v>25.434782608695652</v>
      </c>
      <c r="T1129" s="6" t="str">
        <f t="shared" si="106"/>
        <v>games</v>
      </c>
      <c r="U1129" s="6" t="str">
        <f t="shared" si="107"/>
        <v>mobile games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14">
        <f t="shared" si="102"/>
        <v>41858.441168981481</v>
      </c>
      <c r="K1130" s="6">
        <v>1404833717</v>
      </c>
      <c r="L1130" s="14">
        <f t="shared" si="103"/>
        <v>41828.441168981481</v>
      </c>
      <c r="M1130" s="88">
        <f>Table1[[#This Row],[Data Ended Conversion]]-Table1[[#This Row],[Data Created Conversion]]</f>
        <v>30</v>
      </c>
      <c r="N1130" s="6" t="b">
        <v>0</v>
      </c>
      <c r="O1130" s="6">
        <v>1</v>
      </c>
      <c r="P1130" s="6" t="b">
        <v>0</v>
      </c>
      <c r="Q1130" s="6" t="s">
        <v>8283</v>
      </c>
      <c r="R1130" s="7">
        <f t="shared" si="104"/>
        <v>1E-3</v>
      </c>
      <c r="S1130" s="8">
        <f t="shared" si="105"/>
        <v>1</v>
      </c>
      <c r="T1130" s="6" t="str">
        <f t="shared" si="106"/>
        <v>games</v>
      </c>
      <c r="U1130" s="6" t="str">
        <f t="shared" si="107"/>
        <v>mobile games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14">
        <f t="shared" si="102"/>
        <v>42526.056631944441</v>
      </c>
      <c r="K1131" s="6">
        <v>1462515693</v>
      </c>
      <c r="L1131" s="14">
        <f t="shared" si="103"/>
        <v>42496.056631944441</v>
      </c>
      <c r="M1131" s="88">
        <f>Table1[[#This Row],[Data Ended Conversion]]-Table1[[#This Row],[Data Created Conversion]]</f>
        <v>30</v>
      </c>
      <c r="N1131" s="6" t="b">
        <v>0</v>
      </c>
      <c r="O1131" s="6">
        <v>2</v>
      </c>
      <c r="P1131" s="6" t="b">
        <v>0</v>
      </c>
      <c r="Q1131" s="6" t="s">
        <v>8283</v>
      </c>
      <c r="R1131" s="7">
        <f t="shared" si="104"/>
        <v>1.0499999999999999E-3</v>
      </c>
      <c r="S1131" s="8">
        <f t="shared" si="105"/>
        <v>10.5</v>
      </c>
      <c r="T1131" s="6" t="str">
        <f t="shared" si="106"/>
        <v>games</v>
      </c>
      <c r="U1131" s="6" t="str">
        <f t="shared" si="107"/>
        <v>mobile games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14">
        <f t="shared" si="102"/>
        <v>41968.829861111109</v>
      </c>
      <c r="K1132" s="6">
        <v>1411775700</v>
      </c>
      <c r="L1132" s="14">
        <f t="shared" si="103"/>
        <v>41908.788194444445</v>
      </c>
      <c r="M1132" s="88">
        <f>Table1[[#This Row],[Data Ended Conversion]]-Table1[[#This Row],[Data Created Conversion]]</f>
        <v>60.041666666664241</v>
      </c>
      <c r="N1132" s="6" t="b">
        <v>0</v>
      </c>
      <c r="O1132" s="6">
        <v>3</v>
      </c>
      <c r="P1132" s="6" t="b">
        <v>0</v>
      </c>
      <c r="Q1132" s="6" t="s">
        <v>8283</v>
      </c>
      <c r="R1132" s="7">
        <f t="shared" si="104"/>
        <v>2.2000000000000001E-3</v>
      </c>
      <c r="S1132" s="8">
        <f t="shared" si="105"/>
        <v>3.6666666666666665</v>
      </c>
      <c r="T1132" s="6" t="str">
        <f t="shared" si="106"/>
        <v>games</v>
      </c>
      <c r="U1132" s="6" t="str">
        <f t="shared" si="107"/>
        <v>mobile games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14">
        <f t="shared" si="102"/>
        <v>42362.699861111112</v>
      </c>
      <c r="K1133" s="6">
        <v>1448401668</v>
      </c>
      <c r="L1133" s="14">
        <f t="shared" si="103"/>
        <v>42332.699861111112</v>
      </c>
      <c r="M1133" s="88">
        <f>Table1[[#This Row],[Data Ended Conversion]]-Table1[[#This Row],[Data Created Conversion]]</f>
        <v>30</v>
      </c>
      <c r="N1133" s="6" t="b">
        <v>0</v>
      </c>
      <c r="O1133" s="6">
        <v>0</v>
      </c>
      <c r="P1133" s="6" t="b">
        <v>0</v>
      </c>
      <c r="Q1133" s="6" t="s">
        <v>8283</v>
      </c>
      <c r="R1133" s="7">
        <f t="shared" si="104"/>
        <v>0</v>
      </c>
      <c r="S1133" s="8" t="str">
        <f t="shared" si="105"/>
        <v>-</v>
      </c>
      <c r="T1133" s="6" t="str">
        <f t="shared" si="106"/>
        <v>games</v>
      </c>
      <c r="U1133" s="6" t="str">
        <f t="shared" si="107"/>
        <v>mobile games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14">
        <f t="shared" si="102"/>
        <v>42735.907071759262</v>
      </c>
      <c r="K1134" s="6">
        <v>1480646771</v>
      </c>
      <c r="L1134" s="14">
        <f t="shared" si="103"/>
        <v>42705.907071759262</v>
      </c>
      <c r="M1134" s="88">
        <f>Table1[[#This Row],[Data Ended Conversion]]-Table1[[#This Row],[Data Created Conversion]]</f>
        <v>30</v>
      </c>
      <c r="N1134" s="6" t="b">
        <v>0</v>
      </c>
      <c r="O1134" s="6">
        <v>13</v>
      </c>
      <c r="P1134" s="6" t="b">
        <v>0</v>
      </c>
      <c r="Q1134" s="6" t="s">
        <v>8283</v>
      </c>
      <c r="R1134" s="7">
        <f t="shared" si="104"/>
        <v>0.14380000000000001</v>
      </c>
      <c r="S1134" s="8">
        <f t="shared" si="105"/>
        <v>110.61538461538461</v>
      </c>
      <c r="T1134" s="6" t="str">
        <f t="shared" si="106"/>
        <v>games</v>
      </c>
      <c r="U1134" s="6" t="str">
        <f t="shared" si="107"/>
        <v>mobile games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14">
        <f t="shared" si="102"/>
        <v>41851.198854166665</v>
      </c>
      <c r="K1135" s="6">
        <v>1404207981</v>
      </c>
      <c r="L1135" s="14">
        <f t="shared" si="103"/>
        <v>41821.198854166665</v>
      </c>
      <c r="M1135" s="88">
        <f>Table1[[#This Row],[Data Ended Conversion]]-Table1[[#This Row],[Data Created Conversion]]</f>
        <v>30</v>
      </c>
      <c r="N1135" s="6" t="b">
        <v>0</v>
      </c>
      <c r="O1135" s="6">
        <v>1</v>
      </c>
      <c r="P1135" s="6" t="b">
        <v>0</v>
      </c>
      <c r="Q1135" s="6" t="s">
        <v>8283</v>
      </c>
      <c r="R1135" s="7">
        <f t="shared" si="104"/>
        <v>6.6666666666666671E-3</v>
      </c>
      <c r="S1135" s="8">
        <f t="shared" si="105"/>
        <v>20</v>
      </c>
      <c r="T1135" s="6" t="str">
        <f t="shared" si="106"/>
        <v>games</v>
      </c>
      <c r="U1135" s="6" t="str">
        <f t="shared" si="107"/>
        <v>mobile games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14">
        <f t="shared" si="102"/>
        <v>41971.981249999997</v>
      </c>
      <c r="K1136" s="6">
        <v>1416034228</v>
      </c>
      <c r="L1136" s="14">
        <f t="shared" si="103"/>
        <v>41958.07671296296</v>
      </c>
      <c r="M1136" s="88">
        <f>Table1[[#This Row],[Data Ended Conversion]]-Table1[[#This Row],[Data Created Conversion]]</f>
        <v>13.904537037036789</v>
      </c>
      <c r="N1136" s="6" t="b">
        <v>0</v>
      </c>
      <c r="O1136" s="6">
        <v>1</v>
      </c>
      <c r="P1136" s="6" t="b">
        <v>0</v>
      </c>
      <c r="Q1136" s="6" t="s">
        <v>8283</v>
      </c>
      <c r="R1136" s="7">
        <f t="shared" si="104"/>
        <v>4.0000000000000003E-5</v>
      </c>
      <c r="S1136" s="8">
        <f t="shared" si="105"/>
        <v>1</v>
      </c>
      <c r="T1136" s="6" t="str">
        <f t="shared" si="106"/>
        <v>games</v>
      </c>
      <c r="U1136" s="6" t="str">
        <f t="shared" si="107"/>
        <v>mobile games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14">
        <f t="shared" si="102"/>
        <v>42588.781180555547</v>
      </c>
      <c r="K1137" s="6">
        <v>1467935094</v>
      </c>
      <c r="L1137" s="14">
        <f t="shared" si="103"/>
        <v>42558.781180555547</v>
      </c>
      <c r="M1137" s="88">
        <f>Table1[[#This Row],[Data Ended Conversion]]-Table1[[#This Row],[Data Created Conversion]]</f>
        <v>30</v>
      </c>
      <c r="N1137" s="6" t="b">
        <v>0</v>
      </c>
      <c r="O1137" s="6">
        <v>1</v>
      </c>
      <c r="P1137" s="6" t="b">
        <v>0</v>
      </c>
      <c r="Q1137" s="6" t="s">
        <v>8283</v>
      </c>
      <c r="R1137" s="7">
        <f t="shared" si="104"/>
        <v>0.05</v>
      </c>
      <c r="S1137" s="8">
        <f t="shared" si="105"/>
        <v>50</v>
      </c>
      <c r="T1137" s="6" t="str">
        <f t="shared" si="106"/>
        <v>games</v>
      </c>
      <c r="U1137" s="6" t="str">
        <f t="shared" si="107"/>
        <v>mobile games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14">
        <f t="shared" si="102"/>
        <v>42357.463298611103</v>
      </c>
      <c r="K1138" s="6">
        <v>1447949229</v>
      </c>
      <c r="L1138" s="14">
        <f t="shared" si="103"/>
        <v>42327.463298611103</v>
      </c>
      <c r="M1138" s="88">
        <f>Table1[[#This Row],[Data Ended Conversion]]-Table1[[#This Row],[Data Created Conversion]]</f>
        <v>30</v>
      </c>
      <c r="N1138" s="6" t="b">
        <v>0</v>
      </c>
      <c r="O1138" s="6">
        <v>6</v>
      </c>
      <c r="P1138" s="6" t="b">
        <v>0</v>
      </c>
      <c r="Q1138" s="6" t="s">
        <v>8283</v>
      </c>
      <c r="R1138" s="7">
        <f t="shared" si="104"/>
        <v>6.4439140811455853E-2</v>
      </c>
      <c r="S1138" s="8">
        <f t="shared" si="105"/>
        <v>45</v>
      </c>
      <c r="T1138" s="6" t="str">
        <f t="shared" si="106"/>
        <v>games</v>
      </c>
      <c r="U1138" s="6" t="str">
        <f t="shared" si="107"/>
        <v>mobile games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14">
        <f t="shared" si="102"/>
        <v>42483.611354166664</v>
      </c>
      <c r="K1139" s="6">
        <v>1458848421</v>
      </c>
      <c r="L1139" s="14">
        <f t="shared" si="103"/>
        <v>42453.611354166664</v>
      </c>
      <c r="M1139" s="88">
        <f>Table1[[#This Row],[Data Ended Conversion]]-Table1[[#This Row],[Data Created Conversion]]</f>
        <v>30</v>
      </c>
      <c r="N1139" s="6" t="b">
        <v>0</v>
      </c>
      <c r="O1139" s="6">
        <v>39</v>
      </c>
      <c r="P1139" s="6" t="b">
        <v>0</v>
      </c>
      <c r="Q1139" s="6" t="s">
        <v>8283</v>
      </c>
      <c r="R1139" s="7">
        <f t="shared" si="104"/>
        <v>0.39500000000000002</v>
      </c>
      <c r="S1139" s="8">
        <f t="shared" si="105"/>
        <v>253.2051282051282</v>
      </c>
      <c r="T1139" s="6" t="str">
        <f t="shared" si="106"/>
        <v>games</v>
      </c>
      <c r="U1139" s="6" t="str">
        <f t="shared" si="107"/>
        <v>mobile games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14">
        <f t="shared" si="102"/>
        <v>42756.698275462964</v>
      </c>
      <c r="K1140" s="6">
        <v>1483307131</v>
      </c>
      <c r="L1140" s="14">
        <f t="shared" si="103"/>
        <v>42736.698275462964</v>
      </c>
      <c r="M1140" s="88">
        <f>Table1[[#This Row],[Data Ended Conversion]]-Table1[[#This Row],[Data Created Conversion]]</f>
        <v>20</v>
      </c>
      <c r="N1140" s="6" t="b">
        <v>0</v>
      </c>
      <c r="O1140" s="6">
        <v>4</v>
      </c>
      <c r="P1140" s="6" t="b">
        <v>0</v>
      </c>
      <c r="Q1140" s="6" t="s">
        <v>8283</v>
      </c>
      <c r="R1140" s="7">
        <f t="shared" si="104"/>
        <v>3.5714285714285713E-3</v>
      </c>
      <c r="S1140" s="8">
        <f t="shared" si="105"/>
        <v>31.25</v>
      </c>
      <c r="T1140" s="6" t="str">
        <f t="shared" si="106"/>
        <v>games</v>
      </c>
      <c r="U1140" s="6" t="str">
        <f t="shared" si="107"/>
        <v>mobile games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14">
        <f t="shared" si="102"/>
        <v>42005.139189814807</v>
      </c>
      <c r="K1141" s="6">
        <v>1417508426</v>
      </c>
      <c r="L1141" s="14">
        <f t="shared" si="103"/>
        <v>41975.139189814807</v>
      </c>
      <c r="M1141" s="88">
        <f>Table1[[#This Row],[Data Ended Conversion]]-Table1[[#This Row],[Data Created Conversion]]</f>
        <v>30</v>
      </c>
      <c r="N1141" s="6" t="b">
        <v>0</v>
      </c>
      <c r="O1141" s="6">
        <v>1</v>
      </c>
      <c r="P1141" s="6" t="b">
        <v>0</v>
      </c>
      <c r="Q1141" s="6" t="s">
        <v>8283</v>
      </c>
      <c r="R1141" s="7">
        <f t="shared" si="104"/>
        <v>6.2500000000000001E-4</v>
      </c>
      <c r="S1141" s="8">
        <f t="shared" si="105"/>
        <v>5</v>
      </c>
      <c r="T1141" s="6" t="str">
        <f t="shared" si="106"/>
        <v>games</v>
      </c>
      <c r="U1141" s="6" t="str">
        <f t="shared" si="107"/>
        <v>mobile games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14">
        <f t="shared" si="102"/>
        <v>42222.253715277773</v>
      </c>
      <c r="K1142" s="6">
        <v>1436267121</v>
      </c>
      <c r="L1142" s="14">
        <f t="shared" si="103"/>
        <v>42192.253715277773</v>
      </c>
      <c r="M1142" s="88">
        <f>Table1[[#This Row],[Data Ended Conversion]]-Table1[[#This Row],[Data Created Conversion]]</f>
        <v>30</v>
      </c>
      <c r="N1142" s="6" t="b">
        <v>0</v>
      </c>
      <c r="O1142" s="6">
        <v>0</v>
      </c>
      <c r="P1142" s="6" t="b">
        <v>0</v>
      </c>
      <c r="Q1142" s="6" t="s">
        <v>8283</v>
      </c>
      <c r="R1142" s="7">
        <f t="shared" si="104"/>
        <v>0</v>
      </c>
      <c r="S1142" s="8" t="str">
        <f t="shared" si="105"/>
        <v>-</v>
      </c>
      <c r="T1142" s="6" t="str">
        <f t="shared" si="106"/>
        <v>games</v>
      </c>
      <c r="U1142" s="6" t="str">
        <f t="shared" si="107"/>
        <v>mobile games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14">
        <f t="shared" si="102"/>
        <v>42194.491319444445</v>
      </c>
      <c r="K1143" s="6">
        <v>1433868450</v>
      </c>
      <c r="L1143" s="14">
        <f t="shared" si="103"/>
        <v>42164.491319444445</v>
      </c>
      <c r="M1143" s="88">
        <f>Table1[[#This Row],[Data Ended Conversion]]-Table1[[#This Row],[Data Created Conversion]]</f>
        <v>30</v>
      </c>
      <c r="N1143" s="6" t="b">
        <v>0</v>
      </c>
      <c r="O1143" s="6">
        <v>0</v>
      </c>
      <c r="P1143" s="6" t="b">
        <v>0</v>
      </c>
      <c r="Q1143" s="6" t="s">
        <v>8283</v>
      </c>
      <c r="R1143" s="7">
        <f t="shared" si="104"/>
        <v>0</v>
      </c>
      <c r="S1143" s="8" t="str">
        <f t="shared" si="105"/>
        <v>-</v>
      </c>
      <c r="T1143" s="6" t="str">
        <f t="shared" si="106"/>
        <v>games</v>
      </c>
      <c r="U1143" s="6" t="str">
        <f t="shared" si="107"/>
        <v>mobile games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14">
        <f t="shared" si="102"/>
        <v>42051.797766203708</v>
      </c>
      <c r="K1144" s="6">
        <v>1421539727</v>
      </c>
      <c r="L1144" s="14">
        <f t="shared" si="103"/>
        <v>42021.797766203708</v>
      </c>
      <c r="M1144" s="88">
        <f>Table1[[#This Row],[Data Ended Conversion]]-Table1[[#This Row],[Data Created Conversion]]</f>
        <v>30</v>
      </c>
      <c r="N1144" s="6" t="b">
        <v>0</v>
      </c>
      <c r="O1144" s="6">
        <v>0</v>
      </c>
      <c r="P1144" s="6" t="b">
        <v>0</v>
      </c>
      <c r="Q1144" s="6" t="s">
        <v>8283</v>
      </c>
      <c r="R1144" s="7">
        <f t="shared" si="104"/>
        <v>0</v>
      </c>
      <c r="S1144" s="8" t="str">
        <f t="shared" si="105"/>
        <v>-</v>
      </c>
      <c r="T1144" s="6" t="str">
        <f t="shared" si="106"/>
        <v>games</v>
      </c>
      <c r="U1144" s="6" t="str">
        <f t="shared" si="107"/>
        <v>mobile games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14">
        <f t="shared" si="102"/>
        <v>42354.985254629624</v>
      </c>
      <c r="K1145" s="6">
        <v>1447735126</v>
      </c>
      <c r="L1145" s="14">
        <f t="shared" si="103"/>
        <v>42324.985254629624</v>
      </c>
      <c r="M1145" s="88">
        <f>Table1[[#This Row],[Data Ended Conversion]]-Table1[[#This Row],[Data Created Conversion]]</f>
        <v>30</v>
      </c>
      <c r="N1145" s="6" t="b">
        <v>0</v>
      </c>
      <c r="O1145" s="6">
        <v>8</v>
      </c>
      <c r="P1145" s="6" t="b">
        <v>0</v>
      </c>
      <c r="Q1145" s="6" t="s">
        <v>8283</v>
      </c>
      <c r="R1145" s="7">
        <f t="shared" si="104"/>
        <v>4.1333333333333335E-3</v>
      </c>
      <c r="S1145" s="8">
        <f t="shared" si="105"/>
        <v>23.25</v>
      </c>
      <c r="T1145" s="6" t="str">
        <f t="shared" si="106"/>
        <v>games</v>
      </c>
      <c r="U1145" s="6" t="str">
        <f t="shared" si="107"/>
        <v>mobile games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14">
        <f t="shared" si="102"/>
        <v>42122.973611111105</v>
      </c>
      <c r="K1146" s="6">
        <v>1427689320</v>
      </c>
      <c r="L1146" s="14">
        <f t="shared" si="103"/>
        <v>42092.973611111105</v>
      </c>
      <c r="M1146" s="88">
        <f>Table1[[#This Row],[Data Ended Conversion]]-Table1[[#This Row],[Data Created Conversion]]</f>
        <v>30</v>
      </c>
      <c r="N1146" s="6" t="b">
        <v>0</v>
      </c>
      <c r="O1146" s="6">
        <v>0</v>
      </c>
      <c r="P1146" s="6" t="b">
        <v>0</v>
      </c>
      <c r="Q1146" s="6" t="s">
        <v>8284</v>
      </c>
      <c r="R1146" s="7">
        <f t="shared" si="104"/>
        <v>0</v>
      </c>
      <c r="S1146" s="8" t="str">
        <f t="shared" si="105"/>
        <v>-</v>
      </c>
      <c r="T1146" s="6" t="str">
        <f t="shared" si="106"/>
        <v>food</v>
      </c>
      <c r="U1146" s="6" t="str">
        <f t="shared" si="107"/>
        <v>food trucks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14">
        <f t="shared" si="102"/>
        <v>41914.539259259262</v>
      </c>
      <c r="K1147" s="6">
        <v>1407088592</v>
      </c>
      <c r="L1147" s="14">
        <f t="shared" si="103"/>
        <v>41854.539259259262</v>
      </c>
      <c r="M1147" s="88">
        <f>Table1[[#This Row],[Data Ended Conversion]]-Table1[[#This Row],[Data Created Conversion]]</f>
        <v>60</v>
      </c>
      <c r="N1147" s="6" t="b">
        <v>0</v>
      </c>
      <c r="O1147" s="6">
        <v>1</v>
      </c>
      <c r="P1147" s="6" t="b">
        <v>0</v>
      </c>
      <c r="Q1147" s="6" t="s">
        <v>8284</v>
      </c>
      <c r="R1147" s="7">
        <f t="shared" si="104"/>
        <v>1.25E-3</v>
      </c>
      <c r="S1147" s="8">
        <f t="shared" si="105"/>
        <v>100</v>
      </c>
      <c r="T1147" s="6" t="str">
        <f t="shared" si="106"/>
        <v>food</v>
      </c>
      <c r="U1147" s="6" t="str">
        <f t="shared" si="107"/>
        <v>food trucks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14">
        <f t="shared" si="102"/>
        <v>41761.745057870365</v>
      </c>
      <c r="K1148" s="6">
        <v>1395787973</v>
      </c>
      <c r="L1148" s="14">
        <f t="shared" si="103"/>
        <v>41723.745057870365</v>
      </c>
      <c r="M1148" s="88">
        <f>Table1[[#This Row],[Data Ended Conversion]]-Table1[[#This Row],[Data Created Conversion]]</f>
        <v>38</v>
      </c>
      <c r="N1148" s="6" t="b">
        <v>0</v>
      </c>
      <c r="O1148" s="6">
        <v>12</v>
      </c>
      <c r="P1148" s="6" t="b">
        <v>0</v>
      </c>
      <c r="Q1148" s="6" t="s">
        <v>8284</v>
      </c>
      <c r="R1148" s="7">
        <f t="shared" si="104"/>
        <v>8.8333333333333333E-2</v>
      </c>
      <c r="S1148" s="8">
        <f t="shared" si="105"/>
        <v>44.166666666666664</v>
      </c>
      <c r="T1148" s="6" t="str">
        <f t="shared" si="106"/>
        <v>food</v>
      </c>
      <c r="U1148" s="6" t="str">
        <f t="shared" si="107"/>
        <v>food trucks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14">
        <f t="shared" si="102"/>
        <v>41931.763692129629</v>
      </c>
      <c r="K1149" s="6">
        <v>1408576783</v>
      </c>
      <c r="L1149" s="14">
        <f t="shared" si="103"/>
        <v>41871.763692129629</v>
      </c>
      <c r="M1149" s="88">
        <f>Table1[[#This Row],[Data Ended Conversion]]-Table1[[#This Row],[Data Created Conversion]]</f>
        <v>60</v>
      </c>
      <c r="N1149" s="6" t="b">
        <v>0</v>
      </c>
      <c r="O1149" s="6">
        <v>0</v>
      </c>
      <c r="P1149" s="6" t="b">
        <v>0</v>
      </c>
      <c r="Q1149" s="6" t="s">
        <v>8284</v>
      </c>
      <c r="R1149" s="7">
        <f t="shared" si="104"/>
        <v>0</v>
      </c>
      <c r="S1149" s="8" t="str">
        <f t="shared" si="105"/>
        <v>-</v>
      </c>
      <c r="T1149" s="6" t="str">
        <f t="shared" si="106"/>
        <v>food</v>
      </c>
      <c r="U1149" s="6" t="str">
        <f t="shared" si="107"/>
        <v>food trucks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14">
        <f t="shared" si="102"/>
        <v>42705.00440972222</v>
      </c>
      <c r="K1150" s="6">
        <v>1477973181</v>
      </c>
      <c r="L1150" s="14">
        <f t="shared" si="103"/>
        <v>42674.962743055548</v>
      </c>
      <c r="M1150" s="88">
        <f>Table1[[#This Row],[Data Ended Conversion]]-Table1[[#This Row],[Data Created Conversion]]</f>
        <v>30.041666666671517</v>
      </c>
      <c r="N1150" s="6" t="b">
        <v>0</v>
      </c>
      <c r="O1150" s="6">
        <v>3</v>
      </c>
      <c r="P1150" s="6" t="b">
        <v>0</v>
      </c>
      <c r="Q1150" s="6" t="s">
        <v>8284</v>
      </c>
      <c r="R1150" s="7">
        <f t="shared" si="104"/>
        <v>4.8666666666666667E-3</v>
      </c>
      <c r="S1150" s="8">
        <f t="shared" si="105"/>
        <v>24.333333333333332</v>
      </c>
      <c r="T1150" s="6" t="str">
        <f t="shared" si="106"/>
        <v>food</v>
      </c>
      <c r="U1150" s="6" t="str">
        <f t="shared" si="107"/>
        <v>food trucks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14">
        <f t="shared" si="102"/>
        <v>42537.501921296294</v>
      </c>
      <c r="K1151" s="6">
        <v>1463504566</v>
      </c>
      <c r="L1151" s="14">
        <f t="shared" si="103"/>
        <v>42507.501921296294</v>
      </c>
      <c r="M1151" s="88">
        <f>Table1[[#This Row],[Data Ended Conversion]]-Table1[[#This Row],[Data Created Conversion]]</f>
        <v>30</v>
      </c>
      <c r="N1151" s="6" t="b">
        <v>0</v>
      </c>
      <c r="O1151" s="6">
        <v>2</v>
      </c>
      <c r="P1151" s="6" t="b">
        <v>0</v>
      </c>
      <c r="Q1151" s="6" t="s">
        <v>8284</v>
      </c>
      <c r="R1151" s="7">
        <f t="shared" si="104"/>
        <v>1.5E-3</v>
      </c>
      <c r="S1151" s="8">
        <f t="shared" si="105"/>
        <v>37.5</v>
      </c>
      <c r="T1151" s="6" t="str">
        <f t="shared" si="106"/>
        <v>food</v>
      </c>
      <c r="U1151" s="6" t="str">
        <f t="shared" si="107"/>
        <v>food trucks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14">
        <f t="shared" si="102"/>
        <v>42377.74623842592</v>
      </c>
      <c r="K1152" s="6">
        <v>1447109675</v>
      </c>
      <c r="L1152" s="14">
        <f t="shared" si="103"/>
        <v>42317.74623842592</v>
      </c>
      <c r="M1152" s="88">
        <f>Table1[[#This Row],[Data Ended Conversion]]-Table1[[#This Row],[Data Created Conversion]]</f>
        <v>60</v>
      </c>
      <c r="N1152" s="6" t="b">
        <v>0</v>
      </c>
      <c r="O1152" s="6">
        <v>6</v>
      </c>
      <c r="P1152" s="6" t="b">
        <v>0</v>
      </c>
      <c r="Q1152" s="6" t="s">
        <v>8284</v>
      </c>
      <c r="R1152" s="7">
        <f t="shared" si="104"/>
        <v>0.1008</v>
      </c>
      <c r="S1152" s="8">
        <f t="shared" si="105"/>
        <v>42</v>
      </c>
      <c r="T1152" s="6" t="str">
        <f t="shared" si="106"/>
        <v>food</v>
      </c>
      <c r="U1152" s="6" t="str">
        <f t="shared" si="107"/>
        <v>food trucks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14">
        <f t="shared" si="102"/>
        <v>42253.894247685181</v>
      </c>
      <c r="K1153" s="6">
        <v>1439000863</v>
      </c>
      <c r="L1153" s="14">
        <f t="shared" si="103"/>
        <v>42223.894247685181</v>
      </c>
      <c r="M1153" s="88">
        <f>Table1[[#This Row],[Data Ended Conversion]]-Table1[[#This Row],[Data Created Conversion]]</f>
        <v>30</v>
      </c>
      <c r="N1153" s="6" t="b">
        <v>0</v>
      </c>
      <c r="O1153" s="6">
        <v>0</v>
      </c>
      <c r="P1153" s="6" t="b">
        <v>0</v>
      </c>
      <c r="Q1153" s="6" t="s">
        <v>8284</v>
      </c>
      <c r="R1153" s="7">
        <f t="shared" si="104"/>
        <v>0</v>
      </c>
      <c r="S1153" s="8" t="str">
        <f t="shared" si="105"/>
        <v>-</v>
      </c>
      <c r="T1153" s="6" t="str">
        <f t="shared" si="106"/>
        <v>food</v>
      </c>
      <c r="U1153" s="6" t="str">
        <f t="shared" si="107"/>
        <v>food trucks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14">
        <f t="shared" ref="J1154:J1217" si="108">(((I1154/60)/60)/24)+DATE(1970,1,1)+(-5/24)</f>
        <v>42139.501296296294</v>
      </c>
      <c r="K1154" s="6">
        <v>1429117312</v>
      </c>
      <c r="L1154" s="14">
        <f t="shared" ref="L1154:L1217" si="109">(((K1154/60)/60)/24)+DATE(1970,1,1)+(-5/24)</f>
        <v>42109.501296296294</v>
      </c>
      <c r="M1154" s="88">
        <f>Table1[[#This Row],[Data Ended Conversion]]-Table1[[#This Row],[Data Created Conversion]]</f>
        <v>30</v>
      </c>
      <c r="N1154" s="6" t="b">
        <v>0</v>
      </c>
      <c r="O1154" s="6">
        <v>15</v>
      </c>
      <c r="P1154" s="6" t="b">
        <v>0</v>
      </c>
      <c r="Q1154" s="6" t="s">
        <v>8284</v>
      </c>
      <c r="R1154" s="7">
        <f t="shared" si="104"/>
        <v>5.6937500000000002E-2</v>
      </c>
      <c r="S1154" s="8">
        <f t="shared" si="105"/>
        <v>60.733333333333334</v>
      </c>
      <c r="T1154" s="6" t="str">
        <f t="shared" si="106"/>
        <v>food</v>
      </c>
      <c r="U1154" s="6" t="str">
        <f t="shared" si="107"/>
        <v>food trucks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14">
        <f t="shared" si="108"/>
        <v>42173.505844907406</v>
      </c>
      <c r="K1155" s="6">
        <v>1432055305</v>
      </c>
      <c r="L1155" s="14">
        <f t="shared" si="109"/>
        <v>42143.505844907406</v>
      </c>
      <c r="M1155" s="88">
        <f>Table1[[#This Row],[Data Ended Conversion]]-Table1[[#This Row],[Data Created Conversion]]</f>
        <v>30</v>
      </c>
      <c r="N1155" s="6" t="b">
        <v>0</v>
      </c>
      <c r="O1155" s="6">
        <v>1</v>
      </c>
      <c r="P1155" s="6" t="b">
        <v>0</v>
      </c>
      <c r="Q1155" s="6" t="s">
        <v>8284</v>
      </c>
      <c r="R1155" s="7">
        <f t="shared" ref="R1155:R1218" si="110">IFERROR(E1155/D1155,"-")</f>
        <v>6.2500000000000003E-3</v>
      </c>
      <c r="S1155" s="8">
        <f t="shared" ref="S1155:S1218" si="111">IFERROR(E1155/O1155,"-")</f>
        <v>50</v>
      </c>
      <c r="T1155" s="6" t="str">
        <f t="shared" ref="T1155:T1218" si="112">LEFT(Q1155,FIND("/",Q1155)-1)</f>
        <v>food</v>
      </c>
      <c r="U1155" s="6" t="str">
        <f t="shared" ref="U1155:U1218" si="113">RIGHT(Q1155,LEN(Q1155)-FIND("/",Q1155))</f>
        <v>food trucks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14">
        <f t="shared" si="108"/>
        <v>42252.900532407402</v>
      </c>
      <c r="K1156" s="6">
        <v>1438915006</v>
      </c>
      <c r="L1156" s="14">
        <f t="shared" si="109"/>
        <v>42222.900532407402</v>
      </c>
      <c r="M1156" s="88">
        <f>Table1[[#This Row],[Data Ended Conversion]]-Table1[[#This Row],[Data Created Conversion]]</f>
        <v>30</v>
      </c>
      <c r="N1156" s="6" t="b">
        <v>0</v>
      </c>
      <c r="O1156" s="6">
        <v>3</v>
      </c>
      <c r="P1156" s="6" t="b">
        <v>0</v>
      </c>
      <c r="Q1156" s="6" t="s">
        <v>8284</v>
      </c>
      <c r="R1156" s="7">
        <f t="shared" si="110"/>
        <v>6.5000000000000002E-2</v>
      </c>
      <c r="S1156" s="8">
        <f t="shared" si="111"/>
        <v>108.33333333333333</v>
      </c>
      <c r="T1156" s="6" t="str">
        <f t="shared" si="112"/>
        <v>food</v>
      </c>
      <c r="U1156" s="6" t="str">
        <f t="shared" si="113"/>
        <v>food trucks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14">
        <f t="shared" si="108"/>
        <v>41865.555648148147</v>
      </c>
      <c r="K1157" s="6">
        <v>1405448408</v>
      </c>
      <c r="L1157" s="14">
        <f t="shared" si="109"/>
        <v>41835.555648148147</v>
      </c>
      <c r="M1157" s="88">
        <f>Table1[[#This Row],[Data Ended Conversion]]-Table1[[#This Row],[Data Created Conversion]]</f>
        <v>30</v>
      </c>
      <c r="N1157" s="6" t="b">
        <v>0</v>
      </c>
      <c r="O1157" s="6">
        <v>8</v>
      </c>
      <c r="P1157" s="6" t="b">
        <v>0</v>
      </c>
      <c r="Q1157" s="6" t="s">
        <v>8284</v>
      </c>
      <c r="R1157" s="7">
        <f t="shared" si="110"/>
        <v>7.5199999999999998E-3</v>
      </c>
      <c r="S1157" s="8">
        <f t="shared" si="111"/>
        <v>23.5</v>
      </c>
      <c r="T1157" s="6" t="str">
        <f t="shared" si="112"/>
        <v>food</v>
      </c>
      <c r="U1157" s="6" t="str">
        <f t="shared" si="113"/>
        <v>food trucks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14">
        <f t="shared" si="108"/>
        <v>42058.862986111104</v>
      </c>
      <c r="K1158" s="6">
        <v>1422150162</v>
      </c>
      <c r="L1158" s="14">
        <f t="shared" si="109"/>
        <v>42028.862986111104</v>
      </c>
      <c r="M1158" s="88">
        <f>Table1[[#This Row],[Data Ended Conversion]]-Table1[[#This Row],[Data Created Conversion]]</f>
        <v>30</v>
      </c>
      <c r="N1158" s="6" t="b">
        <v>0</v>
      </c>
      <c r="O1158" s="6">
        <v>0</v>
      </c>
      <c r="P1158" s="6" t="b">
        <v>0</v>
      </c>
      <c r="Q1158" s="6" t="s">
        <v>8284</v>
      </c>
      <c r="R1158" s="7">
        <f t="shared" si="110"/>
        <v>0</v>
      </c>
      <c r="S1158" s="8" t="str">
        <f t="shared" si="111"/>
        <v>-</v>
      </c>
      <c r="T1158" s="6" t="str">
        <f t="shared" si="112"/>
        <v>food</v>
      </c>
      <c r="U1158" s="6" t="str">
        <f t="shared" si="113"/>
        <v>food trucks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14">
        <f t="shared" si="108"/>
        <v>41978.461574074077</v>
      </c>
      <c r="K1159" s="6">
        <v>1412607880</v>
      </c>
      <c r="L1159" s="14">
        <f t="shared" si="109"/>
        <v>41918.419907407406</v>
      </c>
      <c r="M1159" s="88">
        <f>Table1[[#This Row],[Data Ended Conversion]]-Table1[[#This Row],[Data Created Conversion]]</f>
        <v>60.041666666671517</v>
      </c>
      <c r="N1159" s="6" t="b">
        <v>0</v>
      </c>
      <c r="O1159" s="6">
        <v>3</v>
      </c>
      <c r="P1159" s="6" t="b">
        <v>0</v>
      </c>
      <c r="Q1159" s="6" t="s">
        <v>8284</v>
      </c>
      <c r="R1159" s="7">
        <f t="shared" si="110"/>
        <v>1.5100000000000001E-2</v>
      </c>
      <c r="S1159" s="8">
        <f t="shared" si="111"/>
        <v>50.333333333333336</v>
      </c>
      <c r="T1159" s="6" t="str">
        <f t="shared" si="112"/>
        <v>food</v>
      </c>
      <c r="U1159" s="6" t="str">
        <f t="shared" si="113"/>
        <v>food trucks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14">
        <f t="shared" si="108"/>
        <v>41981.883425925924</v>
      </c>
      <c r="K1160" s="6">
        <v>1415499128</v>
      </c>
      <c r="L1160" s="14">
        <f t="shared" si="109"/>
        <v>41951.883425925924</v>
      </c>
      <c r="M1160" s="88">
        <f>Table1[[#This Row],[Data Ended Conversion]]-Table1[[#This Row],[Data Created Conversion]]</f>
        <v>30</v>
      </c>
      <c r="N1160" s="6" t="b">
        <v>0</v>
      </c>
      <c r="O1160" s="6">
        <v>3</v>
      </c>
      <c r="P1160" s="6" t="b">
        <v>0</v>
      </c>
      <c r="Q1160" s="6" t="s">
        <v>8284</v>
      </c>
      <c r="R1160" s="7">
        <f t="shared" si="110"/>
        <v>4.6666666666666671E-3</v>
      </c>
      <c r="S1160" s="8">
        <f t="shared" si="111"/>
        <v>11.666666666666666</v>
      </c>
      <c r="T1160" s="6" t="str">
        <f t="shared" si="112"/>
        <v>food</v>
      </c>
      <c r="U1160" s="6" t="str">
        <f t="shared" si="113"/>
        <v>food trucks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14">
        <f t="shared" si="108"/>
        <v>42185.447916666664</v>
      </c>
      <c r="K1161" s="6">
        <v>1433006765</v>
      </c>
      <c r="L1161" s="14">
        <f t="shared" si="109"/>
        <v>42154.518113425926</v>
      </c>
      <c r="M1161" s="88">
        <f>Table1[[#This Row],[Data Ended Conversion]]-Table1[[#This Row],[Data Created Conversion]]</f>
        <v>30.929803240738693</v>
      </c>
      <c r="N1161" s="6" t="b">
        <v>0</v>
      </c>
      <c r="O1161" s="6">
        <v>0</v>
      </c>
      <c r="P1161" s="6" t="b">
        <v>0</v>
      </c>
      <c r="Q1161" s="6" t="s">
        <v>8284</v>
      </c>
      <c r="R1161" s="7">
        <f t="shared" si="110"/>
        <v>0</v>
      </c>
      <c r="S1161" s="8" t="str">
        <f t="shared" si="111"/>
        <v>-</v>
      </c>
      <c r="T1161" s="6" t="str">
        <f t="shared" si="112"/>
        <v>food</v>
      </c>
      <c r="U1161" s="6" t="str">
        <f t="shared" si="113"/>
        <v>food trucks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14">
        <f t="shared" si="108"/>
        <v>42090.90493055556</v>
      </c>
      <c r="K1162" s="6">
        <v>1424922186</v>
      </c>
      <c r="L1162" s="14">
        <f t="shared" si="109"/>
        <v>42060.946597222217</v>
      </c>
      <c r="M1162" s="88">
        <f>Table1[[#This Row],[Data Ended Conversion]]-Table1[[#This Row],[Data Created Conversion]]</f>
        <v>29.958333333343035</v>
      </c>
      <c r="N1162" s="6" t="b">
        <v>0</v>
      </c>
      <c r="O1162" s="6">
        <v>19</v>
      </c>
      <c r="P1162" s="6" t="b">
        <v>0</v>
      </c>
      <c r="Q1162" s="6" t="s">
        <v>8284</v>
      </c>
      <c r="R1162" s="7">
        <f t="shared" si="110"/>
        <v>3.85E-2</v>
      </c>
      <c r="S1162" s="8">
        <f t="shared" si="111"/>
        <v>60.789473684210527</v>
      </c>
      <c r="T1162" s="6" t="str">
        <f t="shared" si="112"/>
        <v>food</v>
      </c>
      <c r="U1162" s="6" t="str">
        <f t="shared" si="113"/>
        <v>food trucks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14">
        <f t="shared" si="108"/>
        <v>42143.421168981477</v>
      </c>
      <c r="K1163" s="6">
        <v>1430233589</v>
      </c>
      <c r="L1163" s="14">
        <f t="shared" si="109"/>
        <v>42122.421168981477</v>
      </c>
      <c r="M1163" s="88">
        <f>Table1[[#This Row],[Data Ended Conversion]]-Table1[[#This Row],[Data Created Conversion]]</f>
        <v>21</v>
      </c>
      <c r="N1163" s="6" t="b">
        <v>0</v>
      </c>
      <c r="O1163" s="6">
        <v>0</v>
      </c>
      <c r="P1163" s="6" t="b">
        <v>0</v>
      </c>
      <c r="Q1163" s="6" t="s">
        <v>8284</v>
      </c>
      <c r="R1163" s="7">
        <f t="shared" si="110"/>
        <v>0</v>
      </c>
      <c r="S1163" s="8" t="str">
        <f t="shared" si="111"/>
        <v>-</v>
      </c>
      <c r="T1163" s="6" t="str">
        <f t="shared" si="112"/>
        <v>food</v>
      </c>
      <c r="U1163" s="6" t="str">
        <f t="shared" si="113"/>
        <v>food trucks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14">
        <f t="shared" si="108"/>
        <v>41907.475277777776</v>
      </c>
      <c r="K1164" s="6">
        <v>1408983864</v>
      </c>
      <c r="L1164" s="14">
        <f t="shared" si="109"/>
        <v>41876.475277777776</v>
      </c>
      <c r="M1164" s="88">
        <f>Table1[[#This Row],[Data Ended Conversion]]-Table1[[#This Row],[Data Created Conversion]]</f>
        <v>31</v>
      </c>
      <c r="N1164" s="6" t="b">
        <v>0</v>
      </c>
      <c r="O1164" s="6">
        <v>2</v>
      </c>
      <c r="P1164" s="6" t="b">
        <v>0</v>
      </c>
      <c r="Q1164" s="6" t="s">
        <v>8284</v>
      </c>
      <c r="R1164" s="7">
        <f t="shared" si="110"/>
        <v>5.8333333333333338E-4</v>
      </c>
      <c r="S1164" s="8">
        <f t="shared" si="111"/>
        <v>17.5</v>
      </c>
      <c r="T1164" s="6" t="str">
        <f t="shared" si="112"/>
        <v>food</v>
      </c>
      <c r="U1164" s="6" t="str">
        <f t="shared" si="113"/>
        <v>food trucks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14">
        <f t="shared" si="108"/>
        <v>41860.515277777777</v>
      </c>
      <c r="K1165" s="6">
        <v>1405012920</v>
      </c>
      <c r="L1165" s="14">
        <f t="shared" si="109"/>
        <v>41830.515277777777</v>
      </c>
      <c r="M1165" s="88">
        <f>Table1[[#This Row],[Data Ended Conversion]]-Table1[[#This Row],[Data Created Conversion]]</f>
        <v>30</v>
      </c>
      <c r="N1165" s="6" t="b">
        <v>0</v>
      </c>
      <c r="O1165" s="6">
        <v>0</v>
      </c>
      <c r="P1165" s="6" t="b">
        <v>0</v>
      </c>
      <c r="Q1165" s="6" t="s">
        <v>8284</v>
      </c>
      <c r="R1165" s="7">
        <f t="shared" si="110"/>
        <v>0</v>
      </c>
      <c r="S1165" s="8" t="str">
        <f t="shared" si="111"/>
        <v>-</v>
      </c>
      <c r="T1165" s="6" t="str">
        <f t="shared" si="112"/>
        <v>food</v>
      </c>
      <c r="U1165" s="6" t="str">
        <f t="shared" si="113"/>
        <v>food trucks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14">
        <f t="shared" si="108"/>
        <v>42539.51599537037</v>
      </c>
      <c r="K1166" s="6">
        <v>1463678582</v>
      </c>
      <c r="L1166" s="14">
        <f t="shared" si="109"/>
        <v>42509.51599537037</v>
      </c>
      <c r="M1166" s="88">
        <f>Table1[[#This Row],[Data Ended Conversion]]-Table1[[#This Row],[Data Created Conversion]]</f>
        <v>30</v>
      </c>
      <c r="N1166" s="6" t="b">
        <v>0</v>
      </c>
      <c r="O1166" s="6">
        <v>0</v>
      </c>
      <c r="P1166" s="6" t="b">
        <v>0</v>
      </c>
      <c r="Q1166" s="6" t="s">
        <v>8284</v>
      </c>
      <c r="R1166" s="7">
        <f t="shared" si="110"/>
        <v>0</v>
      </c>
      <c r="S1166" s="8" t="str">
        <f t="shared" si="111"/>
        <v>-</v>
      </c>
      <c r="T1166" s="6" t="str">
        <f t="shared" si="112"/>
        <v>food</v>
      </c>
      <c r="U1166" s="6" t="str">
        <f t="shared" si="113"/>
        <v>food trucks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14">
        <f t="shared" si="108"/>
        <v>41826.006134259253</v>
      </c>
      <c r="K1167" s="6">
        <v>1401685730</v>
      </c>
      <c r="L1167" s="14">
        <f t="shared" si="109"/>
        <v>41792.006134259253</v>
      </c>
      <c r="M1167" s="88">
        <f>Table1[[#This Row],[Data Ended Conversion]]-Table1[[#This Row],[Data Created Conversion]]</f>
        <v>34</v>
      </c>
      <c r="N1167" s="6" t="b">
        <v>0</v>
      </c>
      <c r="O1167" s="6">
        <v>25</v>
      </c>
      <c r="P1167" s="6" t="b">
        <v>0</v>
      </c>
      <c r="Q1167" s="6" t="s">
        <v>8284</v>
      </c>
      <c r="R1167" s="7">
        <f t="shared" si="110"/>
        <v>0.20705000000000001</v>
      </c>
      <c r="S1167" s="8">
        <f t="shared" si="111"/>
        <v>82.82</v>
      </c>
      <c r="T1167" s="6" t="str">
        <f t="shared" si="112"/>
        <v>food</v>
      </c>
      <c r="U1167" s="6" t="str">
        <f t="shared" si="113"/>
        <v>food trucks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14">
        <f t="shared" si="108"/>
        <v>42180.958333333336</v>
      </c>
      <c r="K1168" s="6">
        <v>1432640342</v>
      </c>
      <c r="L1168" s="14">
        <f t="shared" si="109"/>
        <v>42150.277106481481</v>
      </c>
      <c r="M1168" s="88">
        <f>Table1[[#This Row],[Data Ended Conversion]]-Table1[[#This Row],[Data Created Conversion]]</f>
        <v>30.681226851855172</v>
      </c>
      <c r="N1168" s="6" t="b">
        <v>0</v>
      </c>
      <c r="O1168" s="6">
        <v>8</v>
      </c>
      <c r="P1168" s="6" t="b">
        <v>0</v>
      </c>
      <c r="Q1168" s="6" t="s">
        <v>8284</v>
      </c>
      <c r="R1168" s="7">
        <f t="shared" si="110"/>
        <v>0.19139999999999999</v>
      </c>
      <c r="S1168" s="8">
        <f t="shared" si="111"/>
        <v>358.875</v>
      </c>
      <c r="T1168" s="6" t="str">
        <f t="shared" si="112"/>
        <v>food</v>
      </c>
      <c r="U1168" s="6" t="str">
        <f t="shared" si="113"/>
        <v>food trucks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14">
        <f t="shared" si="108"/>
        <v>41894.526562499996</v>
      </c>
      <c r="K1169" s="6">
        <v>1407865095</v>
      </c>
      <c r="L1169" s="14">
        <f t="shared" si="109"/>
        <v>41863.526562499996</v>
      </c>
      <c r="M1169" s="88">
        <f>Table1[[#This Row],[Data Ended Conversion]]-Table1[[#This Row],[Data Created Conversion]]</f>
        <v>31</v>
      </c>
      <c r="N1169" s="6" t="b">
        <v>0</v>
      </c>
      <c r="O1169" s="6">
        <v>16</v>
      </c>
      <c r="P1169" s="6" t="b">
        <v>0</v>
      </c>
      <c r="Q1169" s="6" t="s">
        <v>8284</v>
      </c>
      <c r="R1169" s="7">
        <f t="shared" si="110"/>
        <v>1.6316666666666667E-2</v>
      </c>
      <c r="S1169" s="8">
        <f t="shared" si="111"/>
        <v>61.1875</v>
      </c>
      <c r="T1169" s="6" t="str">
        <f t="shared" si="112"/>
        <v>food</v>
      </c>
      <c r="U1169" s="6" t="str">
        <f t="shared" si="113"/>
        <v>food trucks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14">
        <f t="shared" si="108"/>
        <v>42634.845659722218</v>
      </c>
      <c r="K1170" s="6">
        <v>1471915065</v>
      </c>
      <c r="L1170" s="14">
        <f t="shared" si="109"/>
        <v>42604.845659722218</v>
      </c>
      <c r="M1170" s="88">
        <f>Table1[[#This Row],[Data Ended Conversion]]-Table1[[#This Row],[Data Created Conversion]]</f>
        <v>30</v>
      </c>
      <c r="N1170" s="6" t="b">
        <v>0</v>
      </c>
      <c r="O1170" s="6">
        <v>3</v>
      </c>
      <c r="P1170" s="6" t="b">
        <v>0</v>
      </c>
      <c r="Q1170" s="6" t="s">
        <v>8284</v>
      </c>
      <c r="R1170" s="7">
        <f t="shared" si="110"/>
        <v>5.6666666666666664E-2</v>
      </c>
      <c r="S1170" s="8">
        <f t="shared" si="111"/>
        <v>340</v>
      </c>
      <c r="T1170" s="6" t="str">
        <f t="shared" si="112"/>
        <v>food</v>
      </c>
      <c r="U1170" s="6" t="str">
        <f t="shared" si="113"/>
        <v>food trucks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14">
        <f t="shared" si="108"/>
        <v>42057.145405092589</v>
      </c>
      <c r="K1171" s="6">
        <v>1422001763</v>
      </c>
      <c r="L1171" s="14">
        <f t="shared" si="109"/>
        <v>42027.145405092589</v>
      </c>
      <c r="M1171" s="88">
        <f>Table1[[#This Row],[Data Ended Conversion]]-Table1[[#This Row],[Data Created Conversion]]</f>
        <v>30</v>
      </c>
      <c r="N1171" s="6" t="b">
        <v>0</v>
      </c>
      <c r="O1171" s="6">
        <v>3</v>
      </c>
      <c r="P1171" s="6" t="b">
        <v>0</v>
      </c>
      <c r="Q1171" s="6" t="s">
        <v>8284</v>
      </c>
      <c r="R1171" s="7">
        <f t="shared" si="110"/>
        <v>1.6999999999999999E-3</v>
      </c>
      <c r="S1171" s="8">
        <f t="shared" si="111"/>
        <v>5.666666666666667</v>
      </c>
      <c r="T1171" s="6" t="str">
        <f t="shared" si="112"/>
        <v>food</v>
      </c>
      <c r="U1171" s="6" t="str">
        <f t="shared" si="113"/>
        <v>food trucks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14">
        <f t="shared" si="108"/>
        <v>42154.684849537036</v>
      </c>
      <c r="K1172" s="6">
        <v>1430429171</v>
      </c>
      <c r="L1172" s="14">
        <f t="shared" si="109"/>
        <v>42124.684849537036</v>
      </c>
      <c r="M1172" s="88">
        <f>Table1[[#This Row],[Data Ended Conversion]]-Table1[[#This Row],[Data Created Conversion]]</f>
        <v>30</v>
      </c>
      <c r="N1172" s="6" t="b">
        <v>0</v>
      </c>
      <c r="O1172" s="6">
        <v>2</v>
      </c>
      <c r="P1172" s="6" t="b">
        <v>0</v>
      </c>
      <c r="Q1172" s="6" t="s">
        <v>8284</v>
      </c>
      <c r="R1172" s="7">
        <f t="shared" si="110"/>
        <v>4.0000000000000001E-3</v>
      </c>
      <c r="S1172" s="8">
        <f t="shared" si="111"/>
        <v>50</v>
      </c>
      <c r="T1172" s="6" t="str">
        <f t="shared" si="112"/>
        <v>food</v>
      </c>
      <c r="U1172" s="6" t="str">
        <f t="shared" si="113"/>
        <v>food trucks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14">
        <f t="shared" si="108"/>
        <v>41956.638043981475</v>
      </c>
      <c r="K1173" s="6">
        <v>1414351127</v>
      </c>
      <c r="L1173" s="14">
        <f t="shared" si="109"/>
        <v>41938.596377314811</v>
      </c>
      <c r="M1173" s="88">
        <f>Table1[[#This Row],[Data Ended Conversion]]-Table1[[#This Row],[Data Created Conversion]]</f>
        <v>18.041666666664241</v>
      </c>
      <c r="N1173" s="6" t="b">
        <v>0</v>
      </c>
      <c r="O1173" s="6">
        <v>1</v>
      </c>
      <c r="P1173" s="6" t="b">
        <v>0</v>
      </c>
      <c r="Q1173" s="6" t="s">
        <v>8284</v>
      </c>
      <c r="R1173" s="7">
        <f t="shared" si="110"/>
        <v>1E-3</v>
      </c>
      <c r="S1173" s="8">
        <f t="shared" si="111"/>
        <v>25</v>
      </c>
      <c r="T1173" s="6" t="str">
        <f t="shared" si="112"/>
        <v>food</v>
      </c>
      <c r="U1173" s="6" t="str">
        <f t="shared" si="113"/>
        <v>food trucks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14">
        <f t="shared" si="108"/>
        <v>41871.473981481482</v>
      </c>
      <c r="K1174" s="6">
        <v>1405959752</v>
      </c>
      <c r="L1174" s="14">
        <f t="shared" si="109"/>
        <v>41841.473981481482</v>
      </c>
      <c r="M1174" s="88">
        <f>Table1[[#This Row],[Data Ended Conversion]]-Table1[[#This Row],[Data Created Conversion]]</f>
        <v>30</v>
      </c>
      <c r="N1174" s="6" t="b">
        <v>0</v>
      </c>
      <c r="O1174" s="6">
        <v>0</v>
      </c>
      <c r="P1174" s="6" t="b">
        <v>0</v>
      </c>
      <c r="Q1174" s="6" t="s">
        <v>8284</v>
      </c>
      <c r="R1174" s="7">
        <f t="shared" si="110"/>
        <v>0</v>
      </c>
      <c r="S1174" s="8" t="str">
        <f t="shared" si="111"/>
        <v>-</v>
      </c>
      <c r="T1174" s="6" t="str">
        <f t="shared" si="112"/>
        <v>food</v>
      </c>
      <c r="U1174" s="6" t="str">
        <f t="shared" si="113"/>
        <v>food trucks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14">
        <f t="shared" si="108"/>
        <v>42218.97751157407</v>
      </c>
      <c r="K1175" s="6">
        <v>1435552057</v>
      </c>
      <c r="L1175" s="14">
        <f t="shared" si="109"/>
        <v>42183.97751157407</v>
      </c>
      <c r="M1175" s="88">
        <f>Table1[[#This Row],[Data Ended Conversion]]-Table1[[#This Row],[Data Created Conversion]]</f>
        <v>35</v>
      </c>
      <c r="N1175" s="6" t="b">
        <v>0</v>
      </c>
      <c r="O1175" s="6">
        <v>1</v>
      </c>
      <c r="P1175" s="6" t="b">
        <v>0</v>
      </c>
      <c r="Q1175" s="6" t="s">
        <v>8284</v>
      </c>
      <c r="R1175" s="7">
        <f t="shared" si="110"/>
        <v>2.4000000000000001E-4</v>
      </c>
      <c r="S1175" s="8">
        <f t="shared" si="111"/>
        <v>30</v>
      </c>
      <c r="T1175" s="6" t="str">
        <f t="shared" si="112"/>
        <v>food</v>
      </c>
      <c r="U1175" s="6" t="str">
        <f t="shared" si="113"/>
        <v>food trucks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14">
        <f t="shared" si="108"/>
        <v>42498.633414351854</v>
      </c>
      <c r="K1176" s="6">
        <v>1460146327</v>
      </c>
      <c r="L1176" s="14">
        <f t="shared" si="109"/>
        <v>42468.633414351854</v>
      </c>
      <c r="M1176" s="88">
        <f>Table1[[#This Row],[Data Ended Conversion]]-Table1[[#This Row],[Data Created Conversion]]</f>
        <v>30</v>
      </c>
      <c r="N1176" s="6" t="b">
        <v>0</v>
      </c>
      <c r="O1176" s="6">
        <v>19</v>
      </c>
      <c r="P1176" s="6" t="b">
        <v>0</v>
      </c>
      <c r="Q1176" s="6" t="s">
        <v>8284</v>
      </c>
      <c r="R1176" s="7">
        <f t="shared" si="110"/>
        <v>5.906666666666667E-2</v>
      </c>
      <c r="S1176" s="8">
        <f t="shared" si="111"/>
        <v>46.631578947368418</v>
      </c>
      <c r="T1176" s="6" t="str">
        <f t="shared" si="112"/>
        <v>food</v>
      </c>
      <c r="U1176" s="6" t="str">
        <f t="shared" si="113"/>
        <v>food trucks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14">
        <f t="shared" si="108"/>
        <v>42200.520127314812</v>
      </c>
      <c r="K1177" s="6">
        <v>1434389339</v>
      </c>
      <c r="L1177" s="14">
        <f t="shared" si="109"/>
        <v>42170.520127314812</v>
      </c>
      <c r="M1177" s="88">
        <f>Table1[[#This Row],[Data Ended Conversion]]-Table1[[#This Row],[Data Created Conversion]]</f>
        <v>30</v>
      </c>
      <c r="N1177" s="6" t="b">
        <v>0</v>
      </c>
      <c r="O1177" s="6">
        <v>9</v>
      </c>
      <c r="P1177" s="6" t="b">
        <v>0</v>
      </c>
      <c r="Q1177" s="6" t="s">
        <v>8284</v>
      </c>
      <c r="R1177" s="7">
        <f t="shared" si="110"/>
        <v>2.9250000000000002E-2</v>
      </c>
      <c r="S1177" s="8">
        <f t="shared" si="111"/>
        <v>65</v>
      </c>
      <c r="T1177" s="6" t="str">
        <f t="shared" si="112"/>
        <v>food</v>
      </c>
      <c r="U1177" s="6" t="str">
        <f t="shared" si="113"/>
        <v>food trucks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14">
        <f t="shared" si="108"/>
        <v>42800.333333333336</v>
      </c>
      <c r="K1178" s="6">
        <v>1484094498</v>
      </c>
      <c r="L1178" s="14">
        <f t="shared" si="109"/>
        <v>42745.811319444438</v>
      </c>
      <c r="M1178" s="88">
        <f>Table1[[#This Row],[Data Ended Conversion]]-Table1[[#This Row],[Data Created Conversion]]</f>
        <v>54.522013888898073</v>
      </c>
      <c r="N1178" s="6" t="b">
        <v>0</v>
      </c>
      <c r="O1178" s="6">
        <v>1</v>
      </c>
      <c r="P1178" s="6" t="b">
        <v>0</v>
      </c>
      <c r="Q1178" s="6" t="s">
        <v>8284</v>
      </c>
      <c r="R1178" s="7">
        <f t="shared" si="110"/>
        <v>5.7142857142857142E-5</v>
      </c>
      <c r="S1178" s="8">
        <f t="shared" si="111"/>
        <v>10</v>
      </c>
      <c r="T1178" s="6" t="str">
        <f t="shared" si="112"/>
        <v>food</v>
      </c>
      <c r="U1178" s="6" t="str">
        <f t="shared" si="113"/>
        <v>food trucks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14">
        <f t="shared" si="108"/>
        <v>41927.452499999999</v>
      </c>
      <c r="K1179" s="6">
        <v>1410796296</v>
      </c>
      <c r="L1179" s="14">
        <f t="shared" si="109"/>
        <v>41897.452499999999</v>
      </c>
      <c r="M1179" s="88">
        <f>Table1[[#This Row],[Data Ended Conversion]]-Table1[[#This Row],[Data Created Conversion]]</f>
        <v>30</v>
      </c>
      <c r="N1179" s="6" t="b">
        <v>0</v>
      </c>
      <c r="O1179" s="6">
        <v>0</v>
      </c>
      <c r="P1179" s="6" t="b">
        <v>0</v>
      </c>
      <c r="Q1179" s="6" t="s">
        <v>8284</v>
      </c>
      <c r="R1179" s="7">
        <f t="shared" si="110"/>
        <v>0</v>
      </c>
      <c r="S1179" s="8" t="str">
        <f t="shared" si="111"/>
        <v>-</v>
      </c>
      <c r="T1179" s="6" t="str">
        <f t="shared" si="112"/>
        <v>food</v>
      </c>
      <c r="U1179" s="6" t="str">
        <f t="shared" si="113"/>
        <v>food trucks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14">
        <f t="shared" si="108"/>
        <v>41867.69736111111</v>
      </c>
      <c r="K1180" s="6">
        <v>1405633452</v>
      </c>
      <c r="L1180" s="14">
        <f t="shared" si="109"/>
        <v>41837.69736111111</v>
      </c>
      <c r="M1180" s="88">
        <f>Table1[[#This Row],[Data Ended Conversion]]-Table1[[#This Row],[Data Created Conversion]]</f>
        <v>30</v>
      </c>
      <c r="N1180" s="6" t="b">
        <v>0</v>
      </c>
      <c r="O1180" s="6">
        <v>1</v>
      </c>
      <c r="P1180" s="6" t="b">
        <v>0</v>
      </c>
      <c r="Q1180" s="6" t="s">
        <v>8284</v>
      </c>
      <c r="R1180" s="7">
        <f t="shared" si="110"/>
        <v>6.666666666666667E-5</v>
      </c>
      <c r="S1180" s="8">
        <f t="shared" si="111"/>
        <v>5</v>
      </c>
      <c r="T1180" s="6" t="str">
        <f t="shared" si="112"/>
        <v>food</v>
      </c>
      <c r="U1180" s="6" t="str">
        <f t="shared" si="113"/>
        <v>food trucks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14">
        <f t="shared" si="108"/>
        <v>42305.511886574073</v>
      </c>
      <c r="K1181" s="6">
        <v>1443460627</v>
      </c>
      <c r="L1181" s="14">
        <f t="shared" si="109"/>
        <v>42275.511886574073</v>
      </c>
      <c r="M1181" s="88">
        <f>Table1[[#This Row],[Data Ended Conversion]]-Table1[[#This Row],[Data Created Conversion]]</f>
        <v>30</v>
      </c>
      <c r="N1181" s="6" t="b">
        <v>0</v>
      </c>
      <c r="O1181" s="6">
        <v>5</v>
      </c>
      <c r="P1181" s="6" t="b">
        <v>0</v>
      </c>
      <c r="Q1181" s="6" t="s">
        <v>8284</v>
      </c>
      <c r="R1181" s="7">
        <f t="shared" si="110"/>
        <v>5.3333333333333337E-2</v>
      </c>
      <c r="S1181" s="8">
        <f t="shared" si="111"/>
        <v>640</v>
      </c>
      <c r="T1181" s="6" t="str">
        <f t="shared" si="112"/>
        <v>food</v>
      </c>
      <c r="U1181" s="6" t="str">
        <f t="shared" si="113"/>
        <v>food trucks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14">
        <f t="shared" si="108"/>
        <v>41818.598541666666</v>
      </c>
      <c r="K1182" s="6">
        <v>1400786514</v>
      </c>
      <c r="L1182" s="14">
        <f t="shared" si="109"/>
        <v>41781.598541666666</v>
      </c>
      <c r="M1182" s="88">
        <f>Table1[[#This Row],[Data Ended Conversion]]-Table1[[#This Row],[Data Created Conversion]]</f>
        <v>37</v>
      </c>
      <c r="N1182" s="6" t="b">
        <v>0</v>
      </c>
      <c r="O1182" s="6">
        <v>85</v>
      </c>
      <c r="P1182" s="6" t="b">
        <v>0</v>
      </c>
      <c r="Q1182" s="6" t="s">
        <v>8284</v>
      </c>
      <c r="R1182" s="7">
        <f t="shared" si="110"/>
        <v>0.11749999999999999</v>
      </c>
      <c r="S1182" s="8">
        <f t="shared" si="111"/>
        <v>69.117647058823536</v>
      </c>
      <c r="T1182" s="6" t="str">
        <f t="shared" si="112"/>
        <v>food</v>
      </c>
      <c r="U1182" s="6" t="str">
        <f t="shared" si="113"/>
        <v>food trucks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14">
        <f t="shared" si="108"/>
        <v>42064.131030092591</v>
      </c>
      <c r="K1183" s="6">
        <v>1422605321</v>
      </c>
      <c r="L1183" s="14">
        <f t="shared" si="109"/>
        <v>42034.131030092591</v>
      </c>
      <c r="M1183" s="88">
        <f>Table1[[#This Row],[Data Ended Conversion]]-Table1[[#This Row],[Data Created Conversion]]</f>
        <v>30</v>
      </c>
      <c r="N1183" s="6" t="b">
        <v>0</v>
      </c>
      <c r="O1183" s="6">
        <v>3</v>
      </c>
      <c r="P1183" s="6" t="b">
        <v>0</v>
      </c>
      <c r="Q1183" s="6" t="s">
        <v>8284</v>
      </c>
      <c r="R1183" s="7">
        <f t="shared" si="110"/>
        <v>8.0000000000000007E-5</v>
      </c>
      <c r="S1183" s="8">
        <f t="shared" si="111"/>
        <v>1.3333333333333333</v>
      </c>
      <c r="T1183" s="6" t="str">
        <f t="shared" si="112"/>
        <v>food</v>
      </c>
      <c r="U1183" s="6" t="str">
        <f t="shared" si="113"/>
        <v>food trucks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14">
        <f t="shared" si="108"/>
        <v>42747.487499999996</v>
      </c>
      <c r="K1184" s="6">
        <v>1482609088</v>
      </c>
      <c r="L1184" s="14">
        <f t="shared" si="109"/>
        <v>42728.619074074071</v>
      </c>
      <c r="M1184" s="88">
        <f>Table1[[#This Row],[Data Ended Conversion]]-Table1[[#This Row],[Data Created Conversion]]</f>
        <v>18.868425925924385</v>
      </c>
      <c r="N1184" s="6" t="b">
        <v>0</v>
      </c>
      <c r="O1184" s="6">
        <v>4</v>
      </c>
      <c r="P1184" s="6" t="b">
        <v>0</v>
      </c>
      <c r="Q1184" s="6" t="s">
        <v>8284</v>
      </c>
      <c r="R1184" s="7">
        <f t="shared" si="110"/>
        <v>4.2000000000000003E-2</v>
      </c>
      <c r="S1184" s="8">
        <f t="shared" si="111"/>
        <v>10.5</v>
      </c>
      <c r="T1184" s="6" t="str">
        <f t="shared" si="112"/>
        <v>food</v>
      </c>
      <c r="U1184" s="6" t="str">
        <f t="shared" si="113"/>
        <v>food trucks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14">
        <f t="shared" si="108"/>
        <v>42675.957638888889</v>
      </c>
      <c r="K1185" s="6">
        <v>1476391223</v>
      </c>
      <c r="L1185" s="14">
        <f t="shared" si="109"/>
        <v>42656.653043981474</v>
      </c>
      <c r="M1185" s="88">
        <f>Table1[[#This Row],[Data Ended Conversion]]-Table1[[#This Row],[Data Created Conversion]]</f>
        <v>19.304594907414867</v>
      </c>
      <c r="N1185" s="6" t="b">
        <v>0</v>
      </c>
      <c r="O1185" s="6">
        <v>3</v>
      </c>
      <c r="P1185" s="6" t="b">
        <v>0</v>
      </c>
      <c r="Q1185" s="6" t="s">
        <v>8284</v>
      </c>
      <c r="R1185" s="7">
        <f t="shared" si="110"/>
        <v>0.04</v>
      </c>
      <c r="S1185" s="8">
        <f t="shared" si="111"/>
        <v>33.333333333333336</v>
      </c>
      <c r="T1185" s="6" t="str">
        <f t="shared" si="112"/>
        <v>food</v>
      </c>
      <c r="U1185" s="6" t="str">
        <f t="shared" si="113"/>
        <v>food trucks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14">
        <f t="shared" si="108"/>
        <v>42772.391331018516</v>
      </c>
      <c r="K1186" s="6">
        <v>1483712611</v>
      </c>
      <c r="L1186" s="14">
        <f t="shared" si="109"/>
        <v>42741.391331018516</v>
      </c>
      <c r="M1186" s="88">
        <f>Table1[[#This Row],[Data Ended Conversion]]-Table1[[#This Row],[Data Created Conversion]]</f>
        <v>31</v>
      </c>
      <c r="N1186" s="6" t="b">
        <v>0</v>
      </c>
      <c r="O1186" s="6">
        <v>375</v>
      </c>
      <c r="P1186" s="6" t="b">
        <v>1</v>
      </c>
      <c r="Q1186" s="6" t="s">
        <v>8285</v>
      </c>
      <c r="R1186" s="7">
        <f t="shared" si="110"/>
        <v>1.0493636363636363</v>
      </c>
      <c r="S1186" s="8">
        <f t="shared" si="111"/>
        <v>61.562666666666665</v>
      </c>
      <c r="T1186" t="str">
        <f t="shared" si="112"/>
        <v>photography</v>
      </c>
      <c r="U1186" t="str">
        <f t="shared" si="113"/>
        <v>photobooks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14">
        <f t="shared" si="108"/>
        <v>42162.958333333336</v>
      </c>
      <c r="K1187" s="6">
        <v>1430945149</v>
      </c>
      <c r="L1187" s="14">
        <f t="shared" si="109"/>
        <v>42130.656817129631</v>
      </c>
      <c r="M1187" s="88">
        <f>Table1[[#This Row],[Data Ended Conversion]]-Table1[[#This Row],[Data Created Conversion]]</f>
        <v>32.301516203704523</v>
      </c>
      <c r="N1187" s="6" t="b">
        <v>0</v>
      </c>
      <c r="O1187" s="6">
        <v>111</v>
      </c>
      <c r="P1187" s="6" t="b">
        <v>1</v>
      </c>
      <c r="Q1187" s="6" t="s">
        <v>8285</v>
      </c>
      <c r="R1187" s="7">
        <f t="shared" si="110"/>
        <v>1.0544</v>
      </c>
      <c r="S1187" s="8">
        <f t="shared" si="111"/>
        <v>118.73873873873873</v>
      </c>
      <c r="T1187" t="str">
        <f t="shared" si="112"/>
        <v>photography</v>
      </c>
      <c r="U1187" t="str">
        <f t="shared" si="113"/>
        <v>photobooks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14">
        <f t="shared" si="108"/>
        <v>42156.737499999996</v>
      </c>
      <c r="K1188" s="6">
        <v>1430340195</v>
      </c>
      <c r="L1188" s="14">
        <f t="shared" si="109"/>
        <v>42123.655034722215</v>
      </c>
      <c r="M1188" s="88">
        <f>Table1[[#This Row],[Data Ended Conversion]]-Table1[[#This Row],[Data Created Conversion]]</f>
        <v>33.082465277781012</v>
      </c>
      <c r="N1188" s="6" t="b">
        <v>0</v>
      </c>
      <c r="O1188" s="6">
        <v>123</v>
      </c>
      <c r="P1188" s="6" t="b">
        <v>1</v>
      </c>
      <c r="Q1188" s="6" t="s">
        <v>8285</v>
      </c>
      <c r="R1188" s="7">
        <f t="shared" si="110"/>
        <v>1.0673333333333332</v>
      </c>
      <c r="S1188" s="8">
        <f t="shared" si="111"/>
        <v>65.081300813008127</v>
      </c>
      <c r="T1188" t="str">
        <f t="shared" si="112"/>
        <v>photography</v>
      </c>
      <c r="U1188" t="str">
        <f t="shared" si="113"/>
        <v>photobooks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14">
        <f t="shared" si="108"/>
        <v>42141.541666666664</v>
      </c>
      <c r="K1189" s="6">
        <v>1429133323</v>
      </c>
      <c r="L1189" s="14">
        <f t="shared" si="109"/>
        <v>42109.686608796292</v>
      </c>
      <c r="M1189" s="88">
        <f>Table1[[#This Row],[Data Ended Conversion]]-Table1[[#This Row],[Data Created Conversion]]</f>
        <v>31.855057870372548</v>
      </c>
      <c r="N1189" s="6" t="b">
        <v>0</v>
      </c>
      <c r="O1189" s="6">
        <v>70</v>
      </c>
      <c r="P1189" s="6" t="b">
        <v>1</v>
      </c>
      <c r="Q1189" s="6" t="s">
        <v>8285</v>
      </c>
      <c r="R1189" s="7">
        <f t="shared" si="110"/>
        <v>1.0412571428571429</v>
      </c>
      <c r="S1189" s="8">
        <f t="shared" si="111"/>
        <v>130.15714285714284</v>
      </c>
      <c r="T1189" t="str">
        <f t="shared" si="112"/>
        <v>photography</v>
      </c>
      <c r="U1189" t="str">
        <f t="shared" si="113"/>
        <v>photobooks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14">
        <f t="shared" si="108"/>
        <v>42732.492361111108</v>
      </c>
      <c r="K1190" s="6">
        <v>1481129340</v>
      </c>
      <c r="L1190" s="14">
        <f t="shared" si="109"/>
        <v>42711.492361111108</v>
      </c>
      <c r="M1190" s="88">
        <f>Table1[[#This Row],[Data Ended Conversion]]-Table1[[#This Row],[Data Created Conversion]]</f>
        <v>21</v>
      </c>
      <c r="N1190" s="6" t="b">
        <v>0</v>
      </c>
      <c r="O1190" s="6">
        <v>85</v>
      </c>
      <c r="P1190" s="6" t="b">
        <v>1</v>
      </c>
      <c r="Q1190" s="6" t="s">
        <v>8285</v>
      </c>
      <c r="R1190" s="7">
        <f t="shared" si="110"/>
        <v>1.6054999999999999</v>
      </c>
      <c r="S1190" s="8">
        <f t="shared" si="111"/>
        <v>37.776470588235291</v>
      </c>
      <c r="T1190" t="str">
        <f t="shared" si="112"/>
        <v>photography</v>
      </c>
      <c r="U1190" t="str">
        <f t="shared" si="113"/>
        <v>photobooks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14">
        <f t="shared" si="108"/>
        <v>42550.770775462959</v>
      </c>
      <c r="K1191" s="6">
        <v>1465428595</v>
      </c>
      <c r="L1191" s="14">
        <f t="shared" si="109"/>
        <v>42529.770775462959</v>
      </c>
      <c r="M1191" s="88">
        <f>Table1[[#This Row],[Data Ended Conversion]]-Table1[[#This Row],[Data Created Conversion]]</f>
        <v>21</v>
      </c>
      <c r="N1191" s="6" t="b">
        <v>0</v>
      </c>
      <c r="O1191" s="6">
        <v>86</v>
      </c>
      <c r="P1191" s="6" t="b">
        <v>1</v>
      </c>
      <c r="Q1191" s="6" t="s">
        <v>8285</v>
      </c>
      <c r="R1191" s="7">
        <f t="shared" si="110"/>
        <v>1.0777777777777777</v>
      </c>
      <c r="S1191" s="8">
        <f t="shared" si="111"/>
        <v>112.79069767441861</v>
      </c>
      <c r="T1191" t="str">
        <f t="shared" si="112"/>
        <v>photography</v>
      </c>
      <c r="U1191" t="str">
        <f t="shared" si="113"/>
        <v>photobooks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14">
        <f t="shared" si="108"/>
        <v>41882.457465277774</v>
      </c>
      <c r="K1192" s="6">
        <v>1406908725</v>
      </c>
      <c r="L1192" s="14">
        <f t="shared" si="109"/>
        <v>41852.457465277774</v>
      </c>
      <c r="M1192" s="88">
        <f>Table1[[#This Row],[Data Ended Conversion]]-Table1[[#This Row],[Data Created Conversion]]</f>
        <v>30</v>
      </c>
      <c r="N1192" s="6" t="b">
        <v>0</v>
      </c>
      <c r="O1192" s="6">
        <v>13</v>
      </c>
      <c r="P1192" s="6" t="b">
        <v>1</v>
      </c>
      <c r="Q1192" s="6" t="s">
        <v>8285</v>
      </c>
      <c r="R1192" s="7">
        <f t="shared" si="110"/>
        <v>1.35</v>
      </c>
      <c r="S1192" s="8">
        <f t="shared" si="111"/>
        <v>51.92307692307692</v>
      </c>
      <c r="T1192" t="str">
        <f t="shared" si="112"/>
        <v>photography</v>
      </c>
      <c r="U1192" t="str">
        <f t="shared" si="113"/>
        <v>photobooks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14">
        <f t="shared" si="108"/>
        <v>42449.353703703695</v>
      </c>
      <c r="K1193" s="6">
        <v>1455892160</v>
      </c>
      <c r="L1193" s="14">
        <f t="shared" si="109"/>
        <v>42419.395370370366</v>
      </c>
      <c r="M1193" s="88">
        <f>Table1[[#This Row],[Data Ended Conversion]]-Table1[[#This Row],[Data Created Conversion]]</f>
        <v>29.958333333328483</v>
      </c>
      <c r="N1193" s="6" t="b">
        <v>0</v>
      </c>
      <c r="O1193" s="6">
        <v>33</v>
      </c>
      <c r="P1193" s="6" t="b">
        <v>1</v>
      </c>
      <c r="Q1193" s="6" t="s">
        <v>8285</v>
      </c>
      <c r="R1193" s="7">
        <f t="shared" si="110"/>
        <v>1.0907407407407408</v>
      </c>
      <c r="S1193" s="8">
        <f t="shared" si="111"/>
        <v>89.242424242424249</v>
      </c>
      <c r="T1193" t="str">
        <f t="shared" si="112"/>
        <v>photography</v>
      </c>
      <c r="U1193" t="str">
        <f t="shared" si="113"/>
        <v>photobooks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14">
        <f t="shared" si="108"/>
        <v>42777.298356481479</v>
      </c>
      <c r="K1194" s="6">
        <v>1484222978</v>
      </c>
      <c r="L1194" s="14">
        <f t="shared" si="109"/>
        <v>42747.298356481479</v>
      </c>
      <c r="M1194" s="88">
        <f>Table1[[#This Row],[Data Ended Conversion]]-Table1[[#This Row],[Data Created Conversion]]</f>
        <v>30</v>
      </c>
      <c r="N1194" s="6" t="b">
        <v>0</v>
      </c>
      <c r="O1194" s="6">
        <v>15</v>
      </c>
      <c r="P1194" s="6" t="b">
        <v>1</v>
      </c>
      <c r="Q1194" s="6" t="s">
        <v>8285</v>
      </c>
      <c r="R1194" s="7">
        <f t="shared" si="110"/>
        <v>2.9</v>
      </c>
      <c r="S1194" s="8">
        <f t="shared" si="111"/>
        <v>19.333333333333332</v>
      </c>
      <c r="T1194" t="str">
        <f t="shared" si="112"/>
        <v>photography</v>
      </c>
      <c r="U1194" t="str">
        <f t="shared" si="113"/>
        <v>photobooks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14">
        <f t="shared" si="108"/>
        <v>42469.526076388887</v>
      </c>
      <c r="K1195" s="6">
        <v>1455043053</v>
      </c>
      <c r="L1195" s="14">
        <f t="shared" si="109"/>
        <v>42409.567743055559</v>
      </c>
      <c r="M1195" s="88">
        <f>Table1[[#This Row],[Data Ended Conversion]]-Table1[[#This Row],[Data Created Conversion]]</f>
        <v>59.958333333328483</v>
      </c>
      <c r="N1195" s="6" t="b">
        <v>0</v>
      </c>
      <c r="O1195" s="6">
        <v>273</v>
      </c>
      <c r="P1195" s="6" t="b">
        <v>1</v>
      </c>
      <c r="Q1195" s="6" t="s">
        <v>8285</v>
      </c>
      <c r="R1195" s="7">
        <f t="shared" si="110"/>
        <v>1.0395714285714286</v>
      </c>
      <c r="S1195" s="8">
        <f t="shared" si="111"/>
        <v>79.967032967032964</v>
      </c>
      <c r="T1195" t="str">
        <f t="shared" si="112"/>
        <v>photography</v>
      </c>
      <c r="U1195" t="str">
        <f t="shared" si="113"/>
        <v>photobooks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14">
        <f t="shared" si="108"/>
        <v>42102.27984953703</v>
      </c>
      <c r="K1196" s="6">
        <v>1425901379</v>
      </c>
      <c r="L1196" s="14">
        <f t="shared" si="109"/>
        <v>42072.27984953703</v>
      </c>
      <c r="M1196" s="88">
        <f>Table1[[#This Row],[Data Ended Conversion]]-Table1[[#This Row],[Data Created Conversion]]</f>
        <v>30</v>
      </c>
      <c r="N1196" s="6" t="b">
        <v>0</v>
      </c>
      <c r="O1196" s="6">
        <v>714</v>
      </c>
      <c r="P1196" s="6" t="b">
        <v>1</v>
      </c>
      <c r="Q1196" s="6" t="s">
        <v>8285</v>
      </c>
      <c r="R1196" s="7">
        <f t="shared" si="110"/>
        <v>3.2223999999999999</v>
      </c>
      <c r="S1196" s="8">
        <f t="shared" si="111"/>
        <v>56.414565826330531</v>
      </c>
      <c r="T1196" t="str">
        <f t="shared" si="112"/>
        <v>photography</v>
      </c>
      <c r="U1196" t="str">
        <f t="shared" si="113"/>
        <v>photobooks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14">
        <f t="shared" si="108"/>
        <v>42358.166666666664</v>
      </c>
      <c r="K1197" s="6">
        <v>1445415653</v>
      </c>
      <c r="L1197" s="14">
        <f t="shared" si="109"/>
        <v>42298.139502314814</v>
      </c>
      <c r="M1197" s="88">
        <f>Table1[[#This Row],[Data Ended Conversion]]-Table1[[#This Row],[Data Created Conversion]]</f>
        <v>60.027164351849933</v>
      </c>
      <c r="N1197" s="6" t="b">
        <v>0</v>
      </c>
      <c r="O1197" s="6">
        <v>170</v>
      </c>
      <c r="P1197" s="6" t="b">
        <v>1</v>
      </c>
      <c r="Q1197" s="6" t="s">
        <v>8285</v>
      </c>
      <c r="R1197" s="7">
        <f t="shared" si="110"/>
        <v>1.35</v>
      </c>
      <c r="S1197" s="8">
        <f t="shared" si="111"/>
        <v>79.411764705882348</v>
      </c>
      <c r="T1197" t="str">
        <f t="shared" si="112"/>
        <v>photography</v>
      </c>
      <c r="U1197" t="str">
        <f t="shared" si="113"/>
        <v>photobooks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14">
        <f t="shared" si="108"/>
        <v>42356.610405092586</v>
      </c>
      <c r="K1198" s="6">
        <v>1447875539</v>
      </c>
      <c r="L1198" s="14">
        <f t="shared" si="109"/>
        <v>42326.610405092586</v>
      </c>
      <c r="M1198" s="88">
        <f>Table1[[#This Row],[Data Ended Conversion]]-Table1[[#This Row],[Data Created Conversion]]</f>
        <v>30</v>
      </c>
      <c r="N1198" s="6" t="b">
        <v>0</v>
      </c>
      <c r="O1198" s="6">
        <v>512</v>
      </c>
      <c r="P1198" s="6" t="b">
        <v>1</v>
      </c>
      <c r="Q1198" s="6" t="s">
        <v>8285</v>
      </c>
      <c r="R1198" s="7">
        <f t="shared" si="110"/>
        <v>2.6991034482758622</v>
      </c>
      <c r="S1198" s="8">
        <f t="shared" si="111"/>
        <v>76.439453125</v>
      </c>
      <c r="T1198" t="str">
        <f t="shared" si="112"/>
        <v>photography</v>
      </c>
      <c r="U1198" t="str">
        <f t="shared" si="113"/>
        <v>photobooks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14">
        <f t="shared" si="108"/>
        <v>42534.040972222218</v>
      </c>
      <c r="K1199" s="6">
        <v>1463155034</v>
      </c>
      <c r="L1199" s="14">
        <f t="shared" si="109"/>
        <v>42503.456412037034</v>
      </c>
      <c r="M1199" s="88">
        <f>Table1[[#This Row],[Data Ended Conversion]]-Table1[[#This Row],[Data Created Conversion]]</f>
        <v>30.584560185183364</v>
      </c>
      <c r="N1199" s="6" t="b">
        <v>0</v>
      </c>
      <c r="O1199" s="6">
        <v>314</v>
      </c>
      <c r="P1199" s="6" t="b">
        <v>1</v>
      </c>
      <c r="Q1199" s="6" t="s">
        <v>8285</v>
      </c>
      <c r="R1199" s="7">
        <f t="shared" si="110"/>
        <v>2.5329333333333333</v>
      </c>
      <c r="S1199" s="8">
        <f t="shared" si="111"/>
        <v>121</v>
      </c>
      <c r="T1199" t="str">
        <f t="shared" si="112"/>
        <v>photography</v>
      </c>
      <c r="U1199" t="str">
        <f t="shared" si="113"/>
        <v>photobooks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14">
        <f t="shared" si="108"/>
        <v>42368.916666666664</v>
      </c>
      <c r="K1200" s="6">
        <v>1448463086</v>
      </c>
      <c r="L1200" s="14">
        <f t="shared" si="109"/>
        <v>42333.410717592589</v>
      </c>
      <c r="M1200" s="88">
        <f>Table1[[#This Row],[Data Ended Conversion]]-Table1[[#This Row],[Data Created Conversion]]</f>
        <v>35.505949074075033</v>
      </c>
      <c r="N1200" s="6" t="b">
        <v>0</v>
      </c>
      <c r="O1200" s="6">
        <v>167</v>
      </c>
      <c r="P1200" s="6" t="b">
        <v>1</v>
      </c>
      <c r="Q1200" s="6" t="s">
        <v>8285</v>
      </c>
      <c r="R1200" s="7">
        <f t="shared" si="110"/>
        <v>2.6059999999999999</v>
      </c>
      <c r="S1200" s="8">
        <f t="shared" si="111"/>
        <v>54.616766467065865</v>
      </c>
      <c r="T1200" t="str">
        <f t="shared" si="112"/>
        <v>photography</v>
      </c>
      <c r="U1200" t="str">
        <f t="shared" si="113"/>
        <v>photobooks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14">
        <f t="shared" si="108"/>
        <v>42193.562499999993</v>
      </c>
      <c r="K1201" s="6">
        <v>1433615400</v>
      </c>
      <c r="L1201" s="14">
        <f t="shared" si="109"/>
        <v>42161.562499999993</v>
      </c>
      <c r="M1201" s="88">
        <f>Table1[[#This Row],[Data Ended Conversion]]-Table1[[#This Row],[Data Created Conversion]]</f>
        <v>32</v>
      </c>
      <c r="N1201" s="6" t="b">
        <v>0</v>
      </c>
      <c r="O1201" s="6">
        <v>9</v>
      </c>
      <c r="P1201" s="6" t="b">
        <v>1</v>
      </c>
      <c r="Q1201" s="6" t="s">
        <v>8285</v>
      </c>
      <c r="R1201" s="7">
        <f t="shared" si="110"/>
        <v>1.0131677953348381</v>
      </c>
      <c r="S1201" s="8">
        <f t="shared" si="111"/>
        <v>299.22222222222223</v>
      </c>
      <c r="T1201" t="str">
        <f t="shared" si="112"/>
        <v>photography</v>
      </c>
      <c r="U1201" t="str">
        <f t="shared" si="113"/>
        <v>photobooks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14">
        <f t="shared" si="108"/>
        <v>42110.269166666665</v>
      </c>
      <c r="K1202" s="6">
        <v>1427369256</v>
      </c>
      <c r="L1202" s="14">
        <f t="shared" si="109"/>
        <v>42089.269166666665</v>
      </c>
      <c r="M1202" s="88">
        <f>Table1[[#This Row],[Data Ended Conversion]]-Table1[[#This Row],[Data Created Conversion]]</f>
        <v>21</v>
      </c>
      <c r="N1202" s="6" t="b">
        <v>0</v>
      </c>
      <c r="O1202" s="6">
        <v>103</v>
      </c>
      <c r="P1202" s="6" t="b">
        <v>1</v>
      </c>
      <c r="Q1202" s="6" t="s">
        <v>8285</v>
      </c>
      <c r="R1202" s="7">
        <f t="shared" si="110"/>
        <v>1.2560416666666667</v>
      </c>
      <c r="S1202" s="8">
        <f t="shared" si="111"/>
        <v>58.533980582524272</v>
      </c>
      <c r="T1202" t="str">
        <f t="shared" si="112"/>
        <v>photography</v>
      </c>
      <c r="U1202" t="str">
        <f t="shared" si="113"/>
        <v>photobooks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14">
        <f t="shared" si="108"/>
        <v>42566.398680555554</v>
      </c>
      <c r="K1203" s="6">
        <v>1466001246</v>
      </c>
      <c r="L1203" s="14">
        <f t="shared" si="109"/>
        <v>42536.398680555554</v>
      </c>
      <c r="M1203" s="88">
        <f>Table1[[#This Row],[Data Ended Conversion]]-Table1[[#This Row],[Data Created Conversion]]</f>
        <v>30</v>
      </c>
      <c r="N1203" s="6" t="b">
        <v>0</v>
      </c>
      <c r="O1203" s="6">
        <v>111</v>
      </c>
      <c r="P1203" s="6" t="b">
        <v>1</v>
      </c>
      <c r="Q1203" s="6" t="s">
        <v>8285</v>
      </c>
      <c r="R1203" s="7">
        <f t="shared" si="110"/>
        <v>1.0243783333333334</v>
      </c>
      <c r="S1203" s="8">
        <f t="shared" si="111"/>
        <v>55.371801801801809</v>
      </c>
      <c r="T1203" t="str">
        <f t="shared" si="112"/>
        <v>photography</v>
      </c>
      <c r="U1203" t="str">
        <f t="shared" si="113"/>
        <v>photobooks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14">
        <f t="shared" si="108"/>
        <v>42182.080486111103</v>
      </c>
      <c r="K1204" s="6">
        <v>1432796154</v>
      </c>
      <c r="L1204" s="14">
        <f t="shared" si="109"/>
        <v>42152.080486111103</v>
      </c>
      <c r="M1204" s="88">
        <f>Table1[[#This Row],[Data Ended Conversion]]-Table1[[#This Row],[Data Created Conversion]]</f>
        <v>30</v>
      </c>
      <c r="N1204" s="6" t="b">
        <v>0</v>
      </c>
      <c r="O1204" s="6">
        <v>271</v>
      </c>
      <c r="P1204" s="6" t="b">
        <v>1</v>
      </c>
      <c r="Q1204" s="6" t="s">
        <v>8285</v>
      </c>
      <c r="R1204" s="7">
        <f t="shared" si="110"/>
        <v>1.99244</v>
      </c>
      <c r="S1204" s="8">
        <f t="shared" si="111"/>
        <v>183.80442804428046</v>
      </c>
      <c r="T1204" t="str">
        <f t="shared" si="112"/>
        <v>photography</v>
      </c>
      <c r="U1204" t="str">
        <f t="shared" si="113"/>
        <v>photobooks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14">
        <f t="shared" si="108"/>
        <v>42155.4065625</v>
      </c>
      <c r="K1205" s="6">
        <v>1430491527</v>
      </c>
      <c r="L1205" s="14">
        <f t="shared" si="109"/>
        <v>42125.4065625</v>
      </c>
      <c r="M1205" s="88">
        <f>Table1[[#This Row],[Data Ended Conversion]]-Table1[[#This Row],[Data Created Conversion]]</f>
        <v>30</v>
      </c>
      <c r="N1205" s="6" t="b">
        <v>0</v>
      </c>
      <c r="O1205" s="6">
        <v>101</v>
      </c>
      <c r="P1205" s="6" t="b">
        <v>1</v>
      </c>
      <c r="Q1205" s="6" t="s">
        <v>8285</v>
      </c>
      <c r="R1205" s="7">
        <f t="shared" si="110"/>
        <v>1.0245398773006136</v>
      </c>
      <c r="S1205" s="8">
        <f t="shared" si="111"/>
        <v>165.34653465346534</v>
      </c>
      <c r="T1205" t="str">
        <f t="shared" si="112"/>
        <v>photography</v>
      </c>
      <c r="U1205" t="str">
        <f t="shared" si="113"/>
        <v>photobooks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14">
        <f t="shared" si="108"/>
        <v>42341.999999999993</v>
      </c>
      <c r="K1206" s="6">
        <v>1445363833</v>
      </c>
      <c r="L1206" s="14">
        <f t="shared" si="109"/>
        <v>42297.539733796293</v>
      </c>
      <c r="M1206" s="88">
        <f>Table1[[#This Row],[Data Ended Conversion]]-Table1[[#This Row],[Data Created Conversion]]</f>
        <v>44.460266203699575</v>
      </c>
      <c r="N1206" s="6" t="b">
        <v>0</v>
      </c>
      <c r="O1206" s="6">
        <v>57</v>
      </c>
      <c r="P1206" s="6" t="b">
        <v>1</v>
      </c>
      <c r="Q1206" s="6" t="s">
        <v>8285</v>
      </c>
      <c r="R1206" s="7">
        <f t="shared" si="110"/>
        <v>1.0294615384615384</v>
      </c>
      <c r="S1206" s="8">
        <f t="shared" si="111"/>
        <v>234.78947368421052</v>
      </c>
      <c r="T1206" t="str">
        <f t="shared" si="112"/>
        <v>photography</v>
      </c>
      <c r="U1206" t="str">
        <f t="shared" si="113"/>
        <v>photobooks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14">
        <f t="shared" si="108"/>
        <v>42168.298043981478</v>
      </c>
      <c r="K1207" s="6">
        <v>1431605351</v>
      </c>
      <c r="L1207" s="14">
        <f t="shared" si="109"/>
        <v>42138.298043981478</v>
      </c>
      <c r="M1207" s="88">
        <f>Table1[[#This Row],[Data Ended Conversion]]-Table1[[#This Row],[Data Created Conversion]]</f>
        <v>30</v>
      </c>
      <c r="N1207" s="6" t="b">
        <v>0</v>
      </c>
      <c r="O1207" s="6">
        <v>62</v>
      </c>
      <c r="P1207" s="6" t="b">
        <v>1</v>
      </c>
      <c r="Q1207" s="6" t="s">
        <v>8285</v>
      </c>
      <c r="R1207" s="7">
        <f t="shared" si="110"/>
        <v>1.0086153846153847</v>
      </c>
      <c r="S1207" s="8">
        <f t="shared" si="111"/>
        <v>211.48387096774192</v>
      </c>
      <c r="T1207" t="str">
        <f t="shared" si="112"/>
        <v>photography</v>
      </c>
      <c r="U1207" t="str">
        <f t="shared" si="113"/>
        <v>photobooks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14">
        <f t="shared" si="108"/>
        <v>42805.353472222218</v>
      </c>
      <c r="K1208" s="6">
        <v>1486406253</v>
      </c>
      <c r="L1208" s="14">
        <f t="shared" si="109"/>
        <v>42772.567743055559</v>
      </c>
      <c r="M1208" s="88">
        <f>Table1[[#This Row],[Data Ended Conversion]]-Table1[[#This Row],[Data Created Conversion]]</f>
        <v>32.785729166658712</v>
      </c>
      <c r="N1208" s="6" t="b">
        <v>0</v>
      </c>
      <c r="O1208" s="6">
        <v>32</v>
      </c>
      <c r="P1208" s="6" t="b">
        <v>1</v>
      </c>
      <c r="Q1208" s="6" t="s">
        <v>8285</v>
      </c>
      <c r="R1208" s="7">
        <f t="shared" si="110"/>
        <v>1.1499999999999999</v>
      </c>
      <c r="S1208" s="8">
        <f t="shared" si="111"/>
        <v>32.34375</v>
      </c>
      <c r="T1208" t="str">
        <f t="shared" si="112"/>
        <v>photography</v>
      </c>
      <c r="U1208" t="str">
        <f t="shared" si="113"/>
        <v>photobooks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14">
        <f t="shared" si="108"/>
        <v>42460.208333333336</v>
      </c>
      <c r="K1209" s="6">
        <v>1456827573</v>
      </c>
      <c r="L1209" s="14">
        <f t="shared" si="109"/>
        <v>42430.221909722219</v>
      </c>
      <c r="M1209" s="88">
        <f>Table1[[#This Row],[Data Ended Conversion]]-Table1[[#This Row],[Data Created Conversion]]</f>
        <v>29.986423611117061</v>
      </c>
      <c r="N1209" s="6" t="b">
        <v>0</v>
      </c>
      <c r="O1209" s="6">
        <v>141</v>
      </c>
      <c r="P1209" s="6" t="b">
        <v>1</v>
      </c>
      <c r="Q1209" s="6" t="s">
        <v>8285</v>
      </c>
      <c r="R1209" s="7">
        <f t="shared" si="110"/>
        <v>1.0416766467065868</v>
      </c>
      <c r="S1209" s="8">
        <f t="shared" si="111"/>
        <v>123.37588652482269</v>
      </c>
      <c r="T1209" t="str">
        <f t="shared" si="112"/>
        <v>photography</v>
      </c>
      <c r="U1209" t="str">
        <f t="shared" si="113"/>
        <v>photobooks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14">
        <f t="shared" si="108"/>
        <v>42453.459074074075</v>
      </c>
      <c r="K1210" s="6">
        <v>1456246864</v>
      </c>
      <c r="L1210" s="14">
        <f t="shared" si="109"/>
        <v>42423.500740740739</v>
      </c>
      <c r="M1210" s="88">
        <f>Table1[[#This Row],[Data Ended Conversion]]-Table1[[#This Row],[Data Created Conversion]]</f>
        <v>29.958333333335759</v>
      </c>
      <c r="N1210" s="6" t="b">
        <v>0</v>
      </c>
      <c r="O1210" s="6">
        <v>75</v>
      </c>
      <c r="P1210" s="6" t="b">
        <v>1</v>
      </c>
      <c r="Q1210" s="6" t="s">
        <v>8285</v>
      </c>
      <c r="R1210" s="7">
        <f t="shared" si="110"/>
        <v>1.5529999999999999</v>
      </c>
      <c r="S1210" s="8">
        <f t="shared" si="111"/>
        <v>207.06666666666666</v>
      </c>
      <c r="T1210" t="str">
        <f t="shared" si="112"/>
        <v>photography</v>
      </c>
      <c r="U1210" t="str">
        <f t="shared" si="113"/>
        <v>photobooks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14">
        <f t="shared" si="108"/>
        <v>42791.637789351851</v>
      </c>
      <c r="K1211" s="6">
        <v>1485461905</v>
      </c>
      <c r="L1211" s="14">
        <f t="shared" si="109"/>
        <v>42761.637789351851</v>
      </c>
      <c r="M1211" s="88">
        <f>Table1[[#This Row],[Data Ended Conversion]]-Table1[[#This Row],[Data Created Conversion]]</f>
        <v>30</v>
      </c>
      <c r="N1211" s="6" t="b">
        <v>0</v>
      </c>
      <c r="O1211" s="6">
        <v>46</v>
      </c>
      <c r="P1211" s="6" t="b">
        <v>1</v>
      </c>
      <c r="Q1211" s="6" t="s">
        <v>8285</v>
      </c>
      <c r="R1211" s="7">
        <f t="shared" si="110"/>
        <v>1.06</v>
      </c>
      <c r="S1211" s="8">
        <f t="shared" si="111"/>
        <v>138.2608695652174</v>
      </c>
      <c r="T1211" t="str">
        <f t="shared" si="112"/>
        <v>photography</v>
      </c>
      <c r="U1211" t="str">
        <f t="shared" si="113"/>
        <v>photobooks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14">
        <f t="shared" si="108"/>
        <v>42155.666666666664</v>
      </c>
      <c r="K1212" s="6">
        <v>1431124572</v>
      </c>
      <c r="L1212" s="14">
        <f t="shared" si="109"/>
        <v>42132.733472222222</v>
      </c>
      <c r="M1212" s="88">
        <f>Table1[[#This Row],[Data Ended Conversion]]-Table1[[#This Row],[Data Created Conversion]]</f>
        <v>22.933194444442051</v>
      </c>
      <c r="N1212" s="6" t="b">
        <v>0</v>
      </c>
      <c r="O1212" s="6">
        <v>103</v>
      </c>
      <c r="P1212" s="6" t="b">
        <v>1</v>
      </c>
      <c r="Q1212" s="6" t="s">
        <v>8285</v>
      </c>
      <c r="R1212" s="7">
        <f t="shared" si="110"/>
        <v>2.5431499999999998</v>
      </c>
      <c r="S1212" s="8">
        <f t="shared" si="111"/>
        <v>493.81553398058253</v>
      </c>
      <c r="T1212" t="str">
        <f t="shared" si="112"/>
        <v>photography</v>
      </c>
      <c r="U1212" t="str">
        <f t="shared" si="113"/>
        <v>photobooks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14">
        <f t="shared" si="108"/>
        <v>42530.658113425925</v>
      </c>
      <c r="K1213" s="6">
        <v>1464209261</v>
      </c>
      <c r="L1213" s="14">
        <f t="shared" si="109"/>
        <v>42515.658113425925</v>
      </c>
      <c r="M1213" s="88">
        <f>Table1[[#This Row],[Data Ended Conversion]]-Table1[[#This Row],[Data Created Conversion]]</f>
        <v>15</v>
      </c>
      <c r="N1213" s="6" t="b">
        <v>0</v>
      </c>
      <c r="O1213" s="6">
        <v>6</v>
      </c>
      <c r="P1213" s="6" t="b">
        <v>1</v>
      </c>
      <c r="Q1213" s="6" t="s">
        <v>8285</v>
      </c>
      <c r="R1213" s="7">
        <f t="shared" si="110"/>
        <v>1.0109999999999999</v>
      </c>
      <c r="S1213" s="8">
        <f t="shared" si="111"/>
        <v>168.5</v>
      </c>
      <c r="T1213" t="str">
        <f t="shared" si="112"/>
        <v>photography</v>
      </c>
      <c r="U1213" t="str">
        <f t="shared" si="113"/>
        <v>photobooks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14">
        <f t="shared" si="108"/>
        <v>42334.833333333336</v>
      </c>
      <c r="K1214" s="6">
        <v>1447195695</v>
      </c>
      <c r="L1214" s="14">
        <f t="shared" si="109"/>
        <v>42318.741840277777</v>
      </c>
      <c r="M1214" s="88">
        <f>Table1[[#This Row],[Data Ended Conversion]]-Table1[[#This Row],[Data Created Conversion]]</f>
        <v>16.091493055559113</v>
      </c>
      <c r="N1214" s="6" t="b">
        <v>0</v>
      </c>
      <c r="O1214" s="6">
        <v>83</v>
      </c>
      <c r="P1214" s="6" t="b">
        <v>1</v>
      </c>
      <c r="Q1214" s="6" t="s">
        <v>8285</v>
      </c>
      <c r="R1214" s="7">
        <f t="shared" si="110"/>
        <v>1.2904</v>
      </c>
      <c r="S1214" s="8">
        <f t="shared" si="111"/>
        <v>38.867469879518069</v>
      </c>
      <c r="T1214" t="str">
        <f t="shared" si="112"/>
        <v>photography</v>
      </c>
      <c r="U1214" t="str">
        <f t="shared" si="113"/>
        <v>photobooks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14">
        <f t="shared" si="108"/>
        <v>42766.547453703701</v>
      </c>
      <c r="K1215" s="6">
        <v>1482862100</v>
      </c>
      <c r="L1215" s="14">
        <f t="shared" si="109"/>
        <v>42731.547453703701</v>
      </c>
      <c r="M1215" s="88">
        <f>Table1[[#This Row],[Data Ended Conversion]]-Table1[[#This Row],[Data Created Conversion]]</f>
        <v>35</v>
      </c>
      <c r="N1215" s="6" t="b">
        <v>0</v>
      </c>
      <c r="O1215" s="6">
        <v>108</v>
      </c>
      <c r="P1215" s="6" t="b">
        <v>1</v>
      </c>
      <c r="Q1215" s="6" t="s">
        <v>8285</v>
      </c>
      <c r="R1215" s="7">
        <f t="shared" si="110"/>
        <v>1.0223076923076924</v>
      </c>
      <c r="S1215" s="8">
        <f t="shared" si="111"/>
        <v>61.527777777777779</v>
      </c>
      <c r="T1215" t="str">
        <f t="shared" si="112"/>
        <v>photography</v>
      </c>
      <c r="U1215" t="str">
        <f t="shared" si="113"/>
        <v>photobooks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14">
        <f t="shared" si="108"/>
        <v>42164.632002314807</v>
      </c>
      <c r="K1216" s="6">
        <v>1428696605</v>
      </c>
      <c r="L1216" s="14">
        <f t="shared" si="109"/>
        <v>42104.632002314807</v>
      </c>
      <c r="M1216" s="88">
        <f>Table1[[#This Row],[Data Ended Conversion]]-Table1[[#This Row],[Data Created Conversion]]</f>
        <v>60</v>
      </c>
      <c r="N1216" s="6" t="b">
        <v>0</v>
      </c>
      <c r="O1216" s="6">
        <v>25</v>
      </c>
      <c r="P1216" s="6" t="b">
        <v>1</v>
      </c>
      <c r="Q1216" s="6" t="s">
        <v>8285</v>
      </c>
      <c r="R1216" s="7">
        <f t="shared" si="110"/>
        <v>1.3180000000000001</v>
      </c>
      <c r="S1216" s="8">
        <f t="shared" si="111"/>
        <v>105.44</v>
      </c>
      <c r="T1216" t="str">
        <f t="shared" si="112"/>
        <v>photography</v>
      </c>
      <c r="U1216" t="str">
        <f t="shared" si="113"/>
        <v>photobooks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14">
        <f t="shared" si="108"/>
        <v>41789.714768518512</v>
      </c>
      <c r="K1217" s="6">
        <v>1398895756</v>
      </c>
      <c r="L1217" s="14">
        <f t="shared" si="109"/>
        <v>41759.714768518512</v>
      </c>
      <c r="M1217" s="88">
        <f>Table1[[#This Row],[Data Ended Conversion]]-Table1[[#This Row],[Data Created Conversion]]</f>
        <v>30</v>
      </c>
      <c r="N1217" s="6" t="b">
        <v>0</v>
      </c>
      <c r="O1217" s="6">
        <v>549</v>
      </c>
      <c r="P1217" s="6" t="b">
        <v>1</v>
      </c>
      <c r="Q1217" s="6" t="s">
        <v>8285</v>
      </c>
      <c r="R1217" s="7">
        <f t="shared" si="110"/>
        <v>7.8608020000000005</v>
      </c>
      <c r="S1217" s="8">
        <f t="shared" si="111"/>
        <v>71.592003642987251</v>
      </c>
      <c r="T1217" t="str">
        <f t="shared" si="112"/>
        <v>photography</v>
      </c>
      <c r="U1217" t="str">
        <f t="shared" si="113"/>
        <v>photobooks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14">
        <f t="shared" ref="J1218:J1281" si="114">(((I1218/60)/60)/24)+DATE(1970,1,1)+(-5/24)</f>
        <v>42279.752083333333</v>
      </c>
      <c r="K1218" s="6">
        <v>1441032457</v>
      </c>
      <c r="L1218" s="14">
        <f t="shared" ref="L1218:L1281" si="115">(((K1218/60)/60)/24)+DATE(1970,1,1)+(-5/24)</f>
        <v>42247.408067129632</v>
      </c>
      <c r="M1218" s="88">
        <f>Table1[[#This Row],[Data Ended Conversion]]-Table1[[#This Row],[Data Created Conversion]]</f>
        <v>32.344016203700448</v>
      </c>
      <c r="N1218" s="6" t="b">
        <v>0</v>
      </c>
      <c r="O1218" s="6">
        <v>222</v>
      </c>
      <c r="P1218" s="6" t="b">
        <v>1</v>
      </c>
      <c r="Q1218" s="6" t="s">
        <v>8285</v>
      </c>
      <c r="R1218" s="7">
        <f t="shared" si="110"/>
        <v>1.4570000000000001</v>
      </c>
      <c r="S1218" s="8">
        <f t="shared" si="111"/>
        <v>91.882882882882882</v>
      </c>
      <c r="T1218" t="str">
        <f t="shared" si="112"/>
        <v>photography</v>
      </c>
      <c r="U1218" t="str">
        <f t="shared" si="113"/>
        <v>photobooks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14">
        <f t="shared" si="114"/>
        <v>42565.6011574074</v>
      </c>
      <c r="K1219" s="6">
        <v>1465932340</v>
      </c>
      <c r="L1219" s="14">
        <f t="shared" si="115"/>
        <v>42535.6011574074</v>
      </c>
      <c r="M1219" s="88">
        <f>Table1[[#This Row],[Data Ended Conversion]]-Table1[[#This Row],[Data Created Conversion]]</f>
        <v>30</v>
      </c>
      <c r="N1219" s="6" t="b">
        <v>0</v>
      </c>
      <c r="O1219" s="6">
        <v>183</v>
      </c>
      <c r="P1219" s="6" t="b">
        <v>1</v>
      </c>
      <c r="Q1219" s="6" t="s">
        <v>8285</v>
      </c>
      <c r="R1219" s="7">
        <f t="shared" ref="R1219:R1282" si="116">IFERROR(E1219/D1219,"-")</f>
        <v>1.026</v>
      </c>
      <c r="S1219" s="8">
        <f t="shared" ref="S1219:S1282" si="117">IFERROR(E1219/O1219,"-")</f>
        <v>148.57377049180329</v>
      </c>
      <c r="T1219" t="str">
        <f t="shared" ref="T1219:T1282" si="118">LEFT(Q1219,FIND("/",Q1219)-1)</f>
        <v>photography</v>
      </c>
      <c r="U1219" t="str">
        <f t="shared" ref="U1219:U1282" si="119">RIGHT(Q1219,LEN(Q1219)-FIND("/",Q1219))</f>
        <v>photobooks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14">
        <f t="shared" si="114"/>
        <v>42308.916666666664</v>
      </c>
      <c r="K1220" s="6">
        <v>1443714800</v>
      </c>
      <c r="L1220" s="14">
        <f t="shared" si="115"/>
        <v>42278.453703703701</v>
      </c>
      <c r="M1220" s="88">
        <f>Table1[[#This Row],[Data Ended Conversion]]-Table1[[#This Row],[Data Created Conversion]]</f>
        <v>30.462962962963502</v>
      </c>
      <c r="N1220" s="6" t="b">
        <v>0</v>
      </c>
      <c r="O1220" s="6">
        <v>89</v>
      </c>
      <c r="P1220" s="6" t="b">
        <v>1</v>
      </c>
      <c r="Q1220" s="6" t="s">
        <v>8285</v>
      </c>
      <c r="R1220" s="7">
        <f t="shared" si="116"/>
        <v>1.7227777777777777</v>
      </c>
      <c r="S1220" s="8">
        <f t="shared" si="117"/>
        <v>174.2134831460674</v>
      </c>
      <c r="T1220" t="str">
        <f t="shared" si="118"/>
        <v>photography</v>
      </c>
      <c r="U1220" t="str">
        <f t="shared" si="119"/>
        <v>photobooks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14">
        <f t="shared" si="114"/>
        <v>42663.253622685181</v>
      </c>
      <c r="K1221" s="6">
        <v>1474369513</v>
      </c>
      <c r="L1221" s="14">
        <f t="shared" si="115"/>
        <v>42633.253622685181</v>
      </c>
      <c r="M1221" s="88">
        <f>Table1[[#This Row],[Data Ended Conversion]]-Table1[[#This Row],[Data Created Conversion]]</f>
        <v>30</v>
      </c>
      <c r="N1221" s="6" t="b">
        <v>0</v>
      </c>
      <c r="O1221" s="6">
        <v>253</v>
      </c>
      <c r="P1221" s="6" t="b">
        <v>1</v>
      </c>
      <c r="Q1221" s="6" t="s">
        <v>8285</v>
      </c>
      <c r="R1221" s="7">
        <f t="shared" si="116"/>
        <v>1.5916819571865444</v>
      </c>
      <c r="S1221" s="8">
        <f t="shared" si="117"/>
        <v>102.86166007905139</v>
      </c>
      <c r="T1221" t="str">
        <f t="shared" si="118"/>
        <v>photography</v>
      </c>
      <c r="U1221" t="str">
        <f t="shared" si="119"/>
        <v>photobooks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14">
        <f t="shared" si="114"/>
        <v>42241.420277777775</v>
      </c>
      <c r="K1222" s="6">
        <v>1437923112</v>
      </c>
      <c r="L1222" s="14">
        <f t="shared" si="115"/>
        <v>42211.420277777775</v>
      </c>
      <c r="M1222" s="88">
        <f>Table1[[#This Row],[Data Ended Conversion]]-Table1[[#This Row],[Data Created Conversion]]</f>
        <v>30</v>
      </c>
      <c r="N1222" s="6" t="b">
        <v>0</v>
      </c>
      <c r="O1222" s="6">
        <v>140</v>
      </c>
      <c r="P1222" s="6" t="b">
        <v>1</v>
      </c>
      <c r="Q1222" s="6" t="s">
        <v>8285</v>
      </c>
      <c r="R1222" s="7">
        <f t="shared" si="116"/>
        <v>1.0376666666666667</v>
      </c>
      <c r="S1222" s="8">
        <f t="shared" si="117"/>
        <v>111.17857142857143</v>
      </c>
      <c r="T1222" t="str">
        <f t="shared" si="118"/>
        <v>photography</v>
      </c>
      <c r="U1222" t="str">
        <f t="shared" si="119"/>
        <v>photobooks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14">
        <f t="shared" si="114"/>
        <v>42707.791666666664</v>
      </c>
      <c r="K1223" s="6">
        <v>1478431488</v>
      </c>
      <c r="L1223" s="14">
        <f t="shared" si="115"/>
        <v>42680.267222222225</v>
      </c>
      <c r="M1223" s="88">
        <f>Table1[[#This Row],[Data Ended Conversion]]-Table1[[#This Row],[Data Created Conversion]]</f>
        <v>27.524444444439723</v>
      </c>
      <c r="N1223" s="6" t="b">
        <v>0</v>
      </c>
      <c r="O1223" s="6">
        <v>103</v>
      </c>
      <c r="P1223" s="6" t="b">
        <v>1</v>
      </c>
      <c r="Q1223" s="6" t="s">
        <v>8285</v>
      </c>
      <c r="R1223" s="7">
        <f t="shared" si="116"/>
        <v>1.1140954545454547</v>
      </c>
      <c r="S1223" s="8">
        <f t="shared" si="117"/>
        <v>23.796213592233013</v>
      </c>
      <c r="T1223" t="str">
        <f t="shared" si="118"/>
        <v>photography</v>
      </c>
      <c r="U1223" t="str">
        <f t="shared" si="119"/>
        <v>photobooks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14">
        <f t="shared" si="114"/>
        <v>42460.958333333336</v>
      </c>
      <c r="K1224" s="6">
        <v>1456852647</v>
      </c>
      <c r="L1224" s="14">
        <f t="shared" si="115"/>
        <v>42430.512118055551</v>
      </c>
      <c r="M1224" s="88">
        <f>Table1[[#This Row],[Data Ended Conversion]]-Table1[[#This Row],[Data Created Conversion]]</f>
        <v>30.446215277785086</v>
      </c>
      <c r="N1224" s="6" t="b">
        <v>0</v>
      </c>
      <c r="O1224" s="6">
        <v>138</v>
      </c>
      <c r="P1224" s="6" t="b">
        <v>1</v>
      </c>
      <c r="Q1224" s="6" t="s">
        <v>8285</v>
      </c>
      <c r="R1224" s="7">
        <f t="shared" si="116"/>
        <v>2.80375</v>
      </c>
      <c r="S1224" s="8">
        <f t="shared" si="117"/>
        <v>81.268115942028984</v>
      </c>
      <c r="T1224" t="str">
        <f t="shared" si="118"/>
        <v>photography</v>
      </c>
      <c r="U1224" t="str">
        <f t="shared" si="119"/>
        <v>photobooks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14">
        <f t="shared" si="114"/>
        <v>42684.010520833333</v>
      </c>
      <c r="K1225" s="6">
        <v>1476159309</v>
      </c>
      <c r="L1225" s="14">
        <f t="shared" si="115"/>
        <v>42653.968854166662</v>
      </c>
      <c r="M1225" s="88">
        <f>Table1[[#This Row],[Data Ended Conversion]]-Table1[[#This Row],[Data Created Conversion]]</f>
        <v>30.041666666671517</v>
      </c>
      <c r="N1225" s="6" t="b">
        <v>0</v>
      </c>
      <c r="O1225" s="6">
        <v>191</v>
      </c>
      <c r="P1225" s="6" t="b">
        <v>1</v>
      </c>
      <c r="Q1225" s="6" t="s">
        <v>8285</v>
      </c>
      <c r="R1225" s="7">
        <f t="shared" si="116"/>
        <v>1.1210606060606061</v>
      </c>
      <c r="S1225" s="8">
        <f t="shared" si="117"/>
        <v>116.21465968586388</v>
      </c>
      <c r="T1225" t="str">
        <f t="shared" si="118"/>
        <v>photography</v>
      </c>
      <c r="U1225" t="str">
        <f t="shared" si="119"/>
        <v>photobooks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14">
        <f t="shared" si="114"/>
        <v>41796.341458333329</v>
      </c>
      <c r="K1226" s="6">
        <v>1396876302</v>
      </c>
      <c r="L1226" s="14">
        <f t="shared" si="115"/>
        <v>41736.341458333329</v>
      </c>
      <c r="M1226" s="88">
        <f>Table1[[#This Row],[Data Ended Conversion]]-Table1[[#This Row],[Data Created Conversion]]</f>
        <v>60</v>
      </c>
      <c r="N1226" s="6" t="b">
        <v>0</v>
      </c>
      <c r="O1226" s="6">
        <v>18</v>
      </c>
      <c r="P1226" s="6" t="b">
        <v>0</v>
      </c>
      <c r="Q1226" s="6" t="s">
        <v>8286</v>
      </c>
      <c r="R1226" s="7">
        <f t="shared" si="116"/>
        <v>7.0666666666666669E-2</v>
      </c>
      <c r="S1226" s="8">
        <f t="shared" si="117"/>
        <v>58.888888888888886</v>
      </c>
      <c r="T1226" t="str">
        <f t="shared" si="118"/>
        <v>music</v>
      </c>
      <c r="U1226" t="str">
        <f t="shared" si="119"/>
        <v>world music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14">
        <f t="shared" si="114"/>
        <v>41569.697662037033</v>
      </c>
      <c r="K1227" s="6">
        <v>1377294278</v>
      </c>
      <c r="L1227" s="14">
        <f t="shared" si="115"/>
        <v>41509.697662037033</v>
      </c>
      <c r="M1227" s="88">
        <f>Table1[[#This Row],[Data Ended Conversion]]-Table1[[#This Row],[Data Created Conversion]]</f>
        <v>60</v>
      </c>
      <c r="N1227" s="6" t="b">
        <v>0</v>
      </c>
      <c r="O1227" s="6">
        <v>3</v>
      </c>
      <c r="P1227" s="6" t="b">
        <v>0</v>
      </c>
      <c r="Q1227" s="6" t="s">
        <v>8286</v>
      </c>
      <c r="R1227" s="7">
        <f t="shared" si="116"/>
        <v>4.3999999999999997E-2</v>
      </c>
      <c r="S1227" s="8">
        <f t="shared" si="117"/>
        <v>44</v>
      </c>
      <c r="T1227" t="str">
        <f t="shared" si="118"/>
        <v>music</v>
      </c>
      <c r="U1227" t="str">
        <f t="shared" si="119"/>
        <v>world music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14">
        <f t="shared" si="114"/>
        <v>41749.833333333328</v>
      </c>
      <c r="K1228" s="6">
        <v>1395089981</v>
      </c>
      <c r="L1228" s="14">
        <f t="shared" si="115"/>
        <v>41715.666446759256</v>
      </c>
      <c r="M1228" s="88">
        <f>Table1[[#This Row],[Data Ended Conversion]]-Table1[[#This Row],[Data Created Conversion]]</f>
        <v>34.166886574072123</v>
      </c>
      <c r="N1228" s="6" t="b">
        <v>0</v>
      </c>
      <c r="O1228" s="6">
        <v>40</v>
      </c>
      <c r="P1228" s="6" t="b">
        <v>0</v>
      </c>
      <c r="Q1228" s="6" t="s">
        <v>8286</v>
      </c>
      <c r="R1228" s="7">
        <f t="shared" si="116"/>
        <v>3.8739999999999997E-2</v>
      </c>
      <c r="S1228" s="8">
        <f t="shared" si="117"/>
        <v>48.424999999999997</v>
      </c>
      <c r="T1228" t="str">
        <f t="shared" si="118"/>
        <v>music</v>
      </c>
      <c r="U1228" t="str">
        <f t="shared" si="119"/>
        <v>world music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14">
        <f t="shared" si="114"/>
        <v>41858.083333333328</v>
      </c>
      <c r="K1229" s="6">
        <v>1404770616</v>
      </c>
      <c r="L1229" s="14">
        <f t="shared" si="115"/>
        <v>41827.710833333331</v>
      </c>
      <c r="M1229" s="88">
        <f>Table1[[#This Row],[Data Ended Conversion]]-Table1[[#This Row],[Data Created Conversion]]</f>
        <v>30.372499999997672</v>
      </c>
      <c r="N1229" s="6" t="b">
        <v>0</v>
      </c>
      <c r="O1229" s="6">
        <v>0</v>
      </c>
      <c r="P1229" s="6" t="b">
        <v>0</v>
      </c>
      <c r="Q1229" s="6" t="s">
        <v>8286</v>
      </c>
      <c r="R1229" s="7">
        <f t="shared" si="116"/>
        <v>0</v>
      </c>
      <c r="S1229" s="8" t="str">
        <f t="shared" si="117"/>
        <v>-</v>
      </c>
      <c r="T1229" t="str">
        <f t="shared" si="118"/>
        <v>music</v>
      </c>
      <c r="U1229" t="str">
        <f t="shared" si="119"/>
        <v>world music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14">
        <f t="shared" si="114"/>
        <v>40814.520925925921</v>
      </c>
      <c r="K1230" s="6">
        <v>1312047008</v>
      </c>
      <c r="L1230" s="14">
        <f t="shared" si="115"/>
        <v>40754.520925925921</v>
      </c>
      <c r="M1230" s="88">
        <f>Table1[[#This Row],[Data Ended Conversion]]-Table1[[#This Row],[Data Created Conversion]]</f>
        <v>60</v>
      </c>
      <c r="N1230" s="6" t="b">
        <v>0</v>
      </c>
      <c r="O1230" s="6">
        <v>24</v>
      </c>
      <c r="P1230" s="6" t="b">
        <v>0</v>
      </c>
      <c r="Q1230" s="6" t="s">
        <v>8286</v>
      </c>
      <c r="R1230" s="7">
        <f t="shared" si="116"/>
        <v>0.29299999999999998</v>
      </c>
      <c r="S1230" s="8">
        <f t="shared" si="117"/>
        <v>61.041666666666664</v>
      </c>
      <c r="T1230" t="str">
        <f t="shared" si="118"/>
        <v>music</v>
      </c>
      <c r="U1230" t="str">
        <f t="shared" si="119"/>
        <v>world music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14">
        <f t="shared" si="114"/>
        <v>41015.458333333328</v>
      </c>
      <c r="K1231" s="6">
        <v>1331982127</v>
      </c>
      <c r="L1231" s="14">
        <f t="shared" si="115"/>
        <v>40985.251469907402</v>
      </c>
      <c r="M1231" s="88">
        <f>Table1[[#This Row],[Data Ended Conversion]]-Table1[[#This Row],[Data Created Conversion]]</f>
        <v>30.206863425926713</v>
      </c>
      <c r="N1231" s="6" t="b">
        <v>0</v>
      </c>
      <c r="O1231" s="6">
        <v>1</v>
      </c>
      <c r="P1231" s="6" t="b">
        <v>0</v>
      </c>
      <c r="Q1231" s="6" t="s">
        <v>8286</v>
      </c>
      <c r="R1231" s="7">
        <f t="shared" si="116"/>
        <v>9.0909090909090905E-3</v>
      </c>
      <c r="S1231" s="8">
        <f t="shared" si="117"/>
        <v>25</v>
      </c>
      <c r="T1231" t="str">
        <f t="shared" si="118"/>
        <v>music</v>
      </c>
      <c r="U1231" t="str">
        <f t="shared" si="119"/>
        <v>world music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14">
        <f t="shared" si="114"/>
        <v>40598.764236111107</v>
      </c>
      <c r="K1232" s="6">
        <v>1295997630</v>
      </c>
      <c r="L1232" s="14">
        <f t="shared" si="115"/>
        <v>40568.764236111107</v>
      </c>
      <c r="M1232" s="88">
        <f>Table1[[#This Row],[Data Ended Conversion]]-Table1[[#This Row],[Data Created Conversion]]</f>
        <v>30</v>
      </c>
      <c r="N1232" s="6" t="b">
        <v>0</v>
      </c>
      <c r="O1232" s="6">
        <v>0</v>
      </c>
      <c r="P1232" s="6" t="b">
        <v>0</v>
      </c>
      <c r="Q1232" s="6" t="s">
        <v>8286</v>
      </c>
      <c r="R1232" s="7">
        <f t="shared" si="116"/>
        <v>0</v>
      </c>
      <c r="S1232" s="8" t="str">
        <f t="shared" si="117"/>
        <v>-</v>
      </c>
      <c r="T1232" t="str">
        <f t="shared" si="118"/>
        <v>music</v>
      </c>
      <c r="U1232" t="str">
        <f t="shared" si="119"/>
        <v>world music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14">
        <f t="shared" si="114"/>
        <v>42243.833333333336</v>
      </c>
      <c r="K1233" s="6">
        <v>1436394968</v>
      </c>
      <c r="L1233" s="14">
        <f t="shared" si="115"/>
        <v>42193.733425925922</v>
      </c>
      <c r="M1233" s="88">
        <f>Table1[[#This Row],[Data Ended Conversion]]-Table1[[#This Row],[Data Created Conversion]]</f>
        <v>50.099907407413411</v>
      </c>
      <c r="N1233" s="6" t="b">
        <v>0</v>
      </c>
      <c r="O1233" s="6">
        <v>0</v>
      </c>
      <c r="P1233" s="6" t="b">
        <v>0</v>
      </c>
      <c r="Q1233" s="6" t="s">
        <v>8286</v>
      </c>
      <c r="R1233" s="7">
        <f t="shared" si="116"/>
        <v>0</v>
      </c>
      <c r="S1233" s="8" t="str">
        <f t="shared" si="117"/>
        <v>-</v>
      </c>
      <c r="T1233" t="str">
        <f t="shared" si="118"/>
        <v>music</v>
      </c>
      <c r="U1233" t="str">
        <f t="shared" si="119"/>
        <v>world music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14">
        <f t="shared" si="114"/>
        <v>41553.639699074076</v>
      </c>
      <c r="K1234" s="6">
        <v>1377030070</v>
      </c>
      <c r="L1234" s="14">
        <f t="shared" si="115"/>
        <v>41506.639699074076</v>
      </c>
      <c r="M1234" s="88">
        <f>Table1[[#This Row],[Data Ended Conversion]]-Table1[[#This Row],[Data Created Conversion]]</f>
        <v>47</v>
      </c>
      <c r="N1234" s="6" t="b">
        <v>0</v>
      </c>
      <c r="O1234" s="6">
        <v>1</v>
      </c>
      <c r="P1234" s="6" t="b">
        <v>0</v>
      </c>
      <c r="Q1234" s="6" t="s">
        <v>8286</v>
      </c>
      <c r="R1234" s="7">
        <f t="shared" si="116"/>
        <v>8.0000000000000002E-3</v>
      </c>
      <c r="S1234" s="8">
        <f t="shared" si="117"/>
        <v>40</v>
      </c>
      <c r="T1234" t="str">
        <f t="shared" si="118"/>
        <v>music</v>
      </c>
      <c r="U1234" t="str">
        <f t="shared" si="119"/>
        <v>world music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14">
        <f t="shared" si="114"/>
        <v>40960.740439814814</v>
      </c>
      <c r="K1235" s="6">
        <v>1328049974</v>
      </c>
      <c r="L1235" s="14">
        <f t="shared" si="115"/>
        <v>40939.740439814814</v>
      </c>
      <c r="M1235" s="88">
        <f>Table1[[#This Row],[Data Ended Conversion]]-Table1[[#This Row],[Data Created Conversion]]</f>
        <v>21</v>
      </c>
      <c r="N1235" s="6" t="b">
        <v>0</v>
      </c>
      <c r="O1235" s="6">
        <v>6</v>
      </c>
      <c r="P1235" s="6" t="b">
        <v>0</v>
      </c>
      <c r="Q1235" s="6" t="s">
        <v>8286</v>
      </c>
      <c r="R1235" s="7">
        <f t="shared" si="116"/>
        <v>0.11600000000000001</v>
      </c>
      <c r="S1235" s="8">
        <f t="shared" si="117"/>
        <v>19.333333333333332</v>
      </c>
      <c r="T1235" t="str">
        <f t="shared" si="118"/>
        <v>music</v>
      </c>
      <c r="U1235" t="str">
        <f t="shared" si="119"/>
        <v>world music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14">
        <f t="shared" si="114"/>
        <v>42037.580347222225</v>
      </c>
      <c r="K1236" s="6">
        <v>1420311342</v>
      </c>
      <c r="L1236" s="14">
        <f t="shared" si="115"/>
        <v>42007.580347222225</v>
      </c>
      <c r="M1236" s="88">
        <f>Table1[[#This Row],[Data Ended Conversion]]-Table1[[#This Row],[Data Created Conversion]]</f>
        <v>30</v>
      </c>
      <c r="N1236" s="6" t="b">
        <v>0</v>
      </c>
      <c r="O1236" s="6">
        <v>0</v>
      </c>
      <c r="P1236" s="6" t="b">
        <v>0</v>
      </c>
      <c r="Q1236" s="6" t="s">
        <v>8286</v>
      </c>
      <c r="R1236" s="7">
        <f t="shared" si="116"/>
        <v>0</v>
      </c>
      <c r="S1236" s="8" t="str">
        <f t="shared" si="117"/>
        <v>-</v>
      </c>
      <c r="T1236" t="str">
        <f t="shared" si="118"/>
        <v>music</v>
      </c>
      <c r="U1236" t="str">
        <f t="shared" si="119"/>
        <v>world music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14">
        <f t="shared" si="114"/>
        <v>41622.927071759259</v>
      </c>
      <c r="K1237" s="6">
        <v>1383621299</v>
      </c>
      <c r="L1237" s="14">
        <f t="shared" si="115"/>
        <v>41582.927071759259</v>
      </c>
      <c r="M1237" s="88">
        <f>Table1[[#This Row],[Data Ended Conversion]]-Table1[[#This Row],[Data Created Conversion]]</f>
        <v>40</v>
      </c>
      <c r="N1237" s="6" t="b">
        <v>0</v>
      </c>
      <c r="O1237" s="6">
        <v>6</v>
      </c>
      <c r="P1237" s="6" t="b">
        <v>0</v>
      </c>
      <c r="Q1237" s="6" t="s">
        <v>8286</v>
      </c>
      <c r="R1237" s="7">
        <f t="shared" si="116"/>
        <v>2.787363950092912E-2</v>
      </c>
      <c r="S1237" s="8">
        <f t="shared" si="117"/>
        <v>35</v>
      </c>
      <c r="T1237" t="str">
        <f t="shared" si="118"/>
        <v>music</v>
      </c>
      <c r="U1237" t="str">
        <f t="shared" si="119"/>
        <v>world music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14">
        <f t="shared" si="114"/>
        <v>41118.458333333328</v>
      </c>
      <c r="K1238" s="6">
        <v>1342801164</v>
      </c>
      <c r="L1238" s="14">
        <f t="shared" si="115"/>
        <v>41110.47180555555</v>
      </c>
      <c r="M1238" s="88">
        <f>Table1[[#This Row],[Data Ended Conversion]]-Table1[[#This Row],[Data Created Conversion]]</f>
        <v>7.9865277777789743</v>
      </c>
      <c r="N1238" s="6" t="b">
        <v>0</v>
      </c>
      <c r="O1238" s="6">
        <v>0</v>
      </c>
      <c r="P1238" s="6" t="b">
        <v>0</v>
      </c>
      <c r="Q1238" s="6" t="s">
        <v>8286</v>
      </c>
      <c r="R1238" s="7">
        <f t="shared" si="116"/>
        <v>0</v>
      </c>
      <c r="S1238" s="8" t="str">
        <f t="shared" si="117"/>
        <v>-</v>
      </c>
      <c r="T1238" t="str">
        <f t="shared" si="118"/>
        <v>music</v>
      </c>
      <c r="U1238" t="str">
        <f t="shared" si="119"/>
        <v>world music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14">
        <f t="shared" si="114"/>
        <v>41145.074826388889</v>
      </c>
      <c r="K1239" s="6">
        <v>1344062865</v>
      </c>
      <c r="L1239" s="14">
        <f t="shared" si="115"/>
        <v>41125.074826388889</v>
      </c>
      <c r="M1239" s="88">
        <f>Table1[[#This Row],[Data Ended Conversion]]-Table1[[#This Row],[Data Created Conversion]]</f>
        <v>20</v>
      </c>
      <c r="N1239" s="6" t="b">
        <v>0</v>
      </c>
      <c r="O1239" s="6">
        <v>0</v>
      </c>
      <c r="P1239" s="6" t="b">
        <v>0</v>
      </c>
      <c r="Q1239" s="6" t="s">
        <v>8286</v>
      </c>
      <c r="R1239" s="7">
        <f t="shared" si="116"/>
        <v>0</v>
      </c>
      <c r="S1239" s="8" t="str">
        <f t="shared" si="117"/>
        <v>-</v>
      </c>
      <c r="T1239" t="str">
        <f t="shared" si="118"/>
        <v>music</v>
      </c>
      <c r="U1239" t="str">
        <f t="shared" si="119"/>
        <v>world music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14">
        <f t="shared" si="114"/>
        <v>40761.402037037034</v>
      </c>
      <c r="K1240" s="6">
        <v>1310049536</v>
      </c>
      <c r="L1240" s="14">
        <f t="shared" si="115"/>
        <v>40731.402037037034</v>
      </c>
      <c r="M1240" s="88">
        <f>Table1[[#This Row],[Data Ended Conversion]]-Table1[[#This Row],[Data Created Conversion]]</f>
        <v>30</v>
      </c>
      <c r="N1240" s="6" t="b">
        <v>0</v>
      </c>
      <c r="O1240" s="6">
        <v>3</v>
      </c>
      <c r="P1240" s="6" t="b">
        <v>0</v>
      </c>
      <c r="Q1240" s="6" t="s">
        <v>8286</v>
      </c>
      <c r="R1240" s="7">
        <f t="shared" si="116"/>
        <v>0.17799999999999999</v>
      </c>
      <c r="S1240" s="8">
        <f t="shared" si="117"/>
        <v>59.333333333333336</v>
      </c>
      <c r="T1240" t="str">
        <f t="shared" si="118"/>
        <v>music</v>
      </c>
      <c r="U1240" t="str">
        <f t="shared" si="119"/>
        <v>world music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14">
        <f t="shared" si="114"/>
        <v>40913.754247685181</v>
      </c>
      <c r="K1241" s="6">
        <v>1323212767</v>
      </c>
      <c r="L1241" s="14">
        <f t="shared" si="115"/>
        <v>40883.754247685181</v>
      </c>
      <c r="M1241" s="88">
        <f>Table1[[#This Row],[Data Ended Conversion]]-Table1[[#This Row],[Data Created Conversion]]</f>
        <v>30</v>
      </c>
      <c r="N1241" s="6" t="b">
        <v>0</v>
      </c>
      <c r="O1241" s="6">
        <v>0</v>
      </c>
      <c r="P1241" s="6" t="b">
        <v>0</v>
      </c>
      <c r="Q1241" s="6" t="s">
        <v>8286</v>
      </c>
      <c r="R1241" s="7">
        <f t="shared" si="116"/>
        <v>0</v>
      </c>
      <c r="S1241" s="8" t="str">
        <f t="shared" si="117"/>
        <v>-</v>
      </c>
      <c r="T1241" t="str">
        <f t="shared" si="118"/>
        <v>music</v>
      </c>
      <c r="U1241" t="str">
        <f t="shared" si="119"/>
        <v>world music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14">
        <f t="shared" si="114"/>
        <v>41467.70208333333</v>
      </c>
      <c r="K1242" s="6">
        <v>1368579457</v>
      </c>
      <c r="L1242" s="14">
        <f t="shared" si="115"/>
        <v>41408.831678240742</v>
      </c>
      <c r="M1242" s="88">
        <f>Table1[[#This Row],[Data Ended Conversion]]-Table1[[#This Row],[Data Created Conversion]]</f>
        <v>58.870405092588044</v>
      </c>
      <c r="N1242" s="6" t="b">
        <v>0</v>
      </c>
      <c r="O1242" s="6">
        <v>8</v>
      </c>
      <c r="P1242" s="6" t="b">
        <v>0</v>
      </c>
      <c r="Q1242" s="6" t="s">
        <v>8286</v>
      </c>
      <c r="R1242" s="7">
        <f t="shared" si="116"/>
        <v>3.0124999999999999E-2</v>
      </c>
      <c r="S1242" s="8">
        <f t="shared" si="117"/>
        <v>30.125</v>
      </c>
      <c r="T1242" t="str">
        <f t="shared" si="118"/>
        <v>music</v>
      </c>
      <c r="U1242" t="str">
        <f t="shared" si="119"/>
        <v>world music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14">
        <f t="shared" si="114"/>
        <v>41946.040972222218</v>
      </c>
      <c r="K1243" s="6">
        <v>1413057980</v>
      </c>
      <c r="L1243" s="14">
        <f t="shared" si="115"/>
        <v>41923.629398148143</v>
      </c>
      <c r="M1243" s="88">
        <f>Table1[[#This Row],[Data Ended Conversion]]-Table1[[#This Row],[Data Created Conversion]]</f>
        <v>22.411574074074451</v>
      </c>
      <c r="N1243" s="6" t="b">
        <v>0</v>
      </c>
      <c r="O1243" s="6">
        <v>34</v>
      </c>
      <c r="P1243" s="6" t="b">
        <v>0</v>
      </c>
      <c r="Q1243" s="6" t="s">
        <v>8286</v>
      </c>
      <c r="R1243" s="7">
        <f t="shared" si="116"/>
        <v>0.50739999999999996</v>
      </c>
      <c r="S1243" s="8">
        <f t="shared" si="117"/>
        <v>74.617647058823536</v>
      </c>
      <c r="T1243" t="str">
        <f t="shared" si="118"/>
        <v>music</v>
      </c>
      <c r="U1243" t="str">
        <f t="shared" si="119"/>
        <v>world music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14">
        <f t="shared" si="114"/>
        <v>40797.345833333333</v>
      </c>
      <c r="K1244" s="6">
        <v>1314417502</v>
      </c>
      <c r="L1244" s="14">
        <f t="shared" si="115"/>
        <v>40781.957199074073</v>
      </c>
      <c r="M1244" s="88">
        <f>Table1[[#This Row],[Data Ended Conversion]]-Table1[[#This Row],[Data Created Conversion]]</f>
        <v>15.388634259259561</v>
      </c>
      <c r="N1244" s="6" t="b">
        <v>0</v>
      </c>
      <c r="O1244" s="6">
        <v>1</v>
      </c>
      <c r="P1244" s="6" t="b">
        <v>0</v>
      </c>
      <c r="Q1244" s="6" t="s">
        <v>8286</v>
      </c>
      <c r="R1244" s="7">
        <f t="shared" si="116"/>
        <v>5.4884742041712408E-3</v>
      </c>
      <c r="S1244" s="8">
        <f t="shared" si="117"/>
        <v>5</v>
      </c>
      <c r="T1244" t="str">
        <f t="shared" si="118"/>
        <v>music</v>
      </c>
      <c r="U1244" t="str">
        <f t="shared" si="119"/>
        <v>world music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14">
        <f t="shared" si="114"/>
        <v>40732.666666666664</v>
      </c>
      <c r="K1245" s="6">
        <v>1304888771</v>
      </c>
      <c r="L1245" s="14">
        <f t="shared" si="115"/>
        <v>40671.670960648145</v>
      </c>
      <c r="M1245" s="88">
        <f>Table1[[#This Row],[Data Ended Conversion]]-Table1[[#This Row],[Data Created Conversion]]</f>
        <v>60.995706018518831</v>
      </c>
      <c r="N1245" s="6" t="b">
        <v>0</v>
      </c>
      <c r="O1245" s="6">
        <v>38</v>
      </c>
      <c r="P1245" s="6" t="b">
        <v>0</v>
      </c>
      <c r="Q1245" s="6" t="s">
        <v>8286</v>
      </c>
      <c r="R1245" s="7">
        <f t="shared" si="116"/>
        <v>0.14091666666666666</v>
      </c>
      <c r="S1245" s="8">
        <f t="shared" si="117"/>
        <v>44.5</v>
      </c>
      <c r="T1245" t="str">
        <f t="shared" si="118"/>
        <v>music</v>
      </c>
      <c r="U1245" t="str">
        <f t="shared" si="119"/>
        <v>world music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14">
        <f t="shared" si="114"/>
        <v>41386.666666666664</v>
      </c>
      <c r="K1246" s="6">
        <v>1363981723</v>
      </c>
      <c r="L1246" s="14">
        <f t="shared" si="115"/>
        <v>41355.617164351846</v>
      </c>
      <c r="M1246" s="88">
        <f>Table1[[#This Row],[Data Ended Conversion]]-Table1[[#This Row],[Data Created Conversion]]</f>
        <v>31.049502314817801</v>
      </c>
      <c r="N1246" s="6" t="b">
        <v>1</v>
      </c>
      <c r="O1246" s="6">
        <v>45</v>
      </c>
      <c r="P1246" s="6" t="b">
        <v>1</v>
      </c>
      <c r="Q1246" s="6" t="s">
        <v>8276</v>
      </c>
      <c r="R1246" s="7">
        <f t="shared" si="116"/>
        <v>1.038</v>
      </c>
      <c r="S1246" s="8">
        <f t="shared" si="117"/>
        <v>46.133333333333333</v>
      </c>
      <c r="T1246" t="str">
        <f t="shared" si="118"/>
        <v>music</v>
      </c>
      <c r="U1246" t="str">
        <f t="shared" si="119"/>
        <v>rock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14">
        <f t="shared" si="114"/>
        <v>41804.391597222217</v>
      </c>
      <c r="K1247" s="6">
        <v>1400163834</v>
      </c>
      <c r="L1247" s="14">
        <f t="shared" si="115"/>
        <v>41774.391597222217</v>
      </c>
      <c r="M1247" s="88">
        <f>Table1[[#This Row],[Data Ended Conversion]]-Table1[[#This Row],[Data Created Conversion]]</f>
        <v>30</v>
      </c>
      <c r="N1247" s="6" t="b">
        <v>1</v>
      </c>
      <c r="O1247" s="6">
        <v>17</v>
      </c>
      <c r="P1247" s="6" t="b">
        <v>1</v>
      </c>
      <c r="Q1247" s="6" t="s">
        <v>8276</v>
      </c>
      <c r="R1247" s="7">
        <f t="shared" si="116"/>
        <v>1.2024999999999999</v>
      </c>
      <c r="S1247" s="8">
        <f t="shared" si="117"/>
        <v>141.47058823529412</v>
      </c>
      <c r="T1247" t="str">
        <f t="shared" si="118"/>
        <v>music</v>
      </c>
      <c r="U1247" t="str">
        <f t="shared" si="119"/>
        <v>rock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14">
        <f t="shared" si="114"/>
        <v>40882.876724537033</v>
      </c>
      <c r="K1248" s="6">
        <v>1319245349</v>
      </c>
      <c r="L1248" s="14">
        <f t="shared" si="115"/>
        <v>40837.835057870368</v>
      </c>
      <c r="M1248" s="88">
        <f>Table1[[#This Row],[Data Ended Conversion]]-Table1[[#This Row],[Data Created Conversion]]</f>
        <v>45.041666666664241</v>
      </c>
      <c r="N1248" s="6" t="b">
        <v>1</v>
      </c>
      <c r="O1248" s="6">
        <v>31</v>
      </c>
      <c r="P1248" s="6" t="b">
        <v>1</v>
      </c>
      <c r="Q1248" s="6" t="s">
        <v>8276</v>
      </c>
      <c r="R1248" s="7">
        <f t="shared" si="116"/>
        <v>1.17</v>
      </c>
      <c r="S1248" s="8">
        <f t="shared" si="117"/>
        <v>75.483870967741936</v>
      </c>
      <c r="T1248" t="str">
        <f t="shared" si="118"/>
        <v>music</v>
      </c>
      <c r="U1248" t="str">
        <f t="shared" si="119"/>
        <v>rock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14">
        <f t="shared" si="114"/>
        <v>41400.083969907406</v>
      </c>
      <c r="K1249" s="6">
        <v>1365231655</v>
      </c>
      <c r="L1249" s="14">
        <f t="shared" si="115"/>
        <v>41370.083969907406</v>
      </c>
      <c r="M1249" s="88">
        <f>Table1[[#This Row],[Data Ended Conversion]]-Table1[[#This Row],[Data Created Conversion]]</f>
        <v>30</v>
      </c>
      <c r="N1249" s="6" t="b">
        <v>1</v>
      </c>
      <c r="O1249" s="6">
        <v>50</v>
      </c>
      <c r="P1249" s="6" t="b">
        <v>1</v>
      </c>
      <c r="Q1249" s="6" t="s">
        <v>8276</v>
      </c>
      <c r="R1249" s="7">
        <f t="shared" si="116"/>
        <v>1.2214285714285715</v>
      </c>
      <c r="S1249" s="8">
        <f t="shared" si="117"/>
        <v>85.5</v>
      </c>
      <c r="T1249" t="str">
        <f t="shared" si="118"/>
        <v>music</v>
      </c>
      <c r="U1249" t="str">
        <f t="shared" si="119"/>
        <v>rock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14">
        <f t="shared" si="114"/>
        <v>41803.082638888889</v>
      </c>
      <c r="K1250" s="6">
        <v>1399563953</v>
      </c>
      <c r="L1250" s="14">
        <f t="shared" si="115"/>
        <v>41767.448530092588</v>
      </c>
      <c r="M1250" s="88">
        <f>Table1[[#This Row],[Data Ended Conversion]]-Table1[[#This Row],[Data Created Conversion]]</f>
        <v>35.634108796301007</v>
      </c>
      <c r="N1250" s="6" t="b">
        <v>1</v>
      </c>
      <c r="O1250" s="6">
        <v>59</v>
      </c>
      <c r="P1250" s="6" t="b">
        <v>1</v>
      </c>
      <c r="Q1250" s="6" t="s">
        <v>8276</v>
      </c>
      <c r="R1250" s="7">
        <f t="shared" si="116"/>
        <v>1.5164</v>
      </c>
      <c r="S1250" s="8">
        <f t="shared" si="117"/>
        <v>64.254237288135599</v>
      </c>
      <c r="T1250" t="str">
        <f t="shared" si="118"/>
        <v>music</v>
      </c>
      <c r="U1250" t="str">
        <f t="shared" si="119"/>
        <v>rock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14">
        <f t="shared" si="114"/>
        <v>41097.532534722224</v>
      </c>
      <c r="K1251" s="6">
        <v>1339091211</v>
      </c>
      <c r="L1251" s="14">
        <f t="shared" si="115"/>
        <v>41067.532534722224</v>
      </c>
      <c r="M1251" s="88">
        <f>Table1[[#This Row],[Data Ended Conversion]]-Table1[[#This Row],[Data Created Conversion]]</f>
        <v>30</v>
      </c>
      <c r="N1251" s="6" t="b">
        <v>1</v>
      </c>
      <c r="O1251" s="6">
        <v>81</v>
      </c>
      <c r="P1251" s="6" t="b">
        <v>1</v>
      </c>
      <c r="Q1251" s="6" t="s">
        <v>8276</v>
      </c>
      <c r="R1251" s="7">
        <f t="shared" si="116"/>
        <v>1.0444</v>
      </c>
      <c r="S1251" s="8">
        <f t="shared" si="117"/>
        <v>64.46913580246914</v>
      </c>
      <c r="T1251" t="str">
        <f t="shared" si="118"/>
        <v>music</v>
      </c>
      <c r="U1251" t="str">
        <f t="shared" si="119"/>
        <v>rock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14">
        <f t="shared" si="114"/>
        <v>41888.434386574074</v>
      </c>
      <c r="K1252" s="6">
        <v>1406129131</v>
      </c>
      <c r="L1252" s="14">
        <f t="shared" si="115"/>
        <v>41843.434386574074</v>
      </c>
      <c r="M1252" s="88">
        <f>Table1[[#This Row],[Data Ended Conversion]]-Table1[[#This Row],[Data Created Conversion]]</f>
        <v>45</v>
      </c>
      <c r="N1252" s="6" t="b">
        <v>1</v>
      </c>
      <c r="O1252" s="6">
        <v>508</v>
      </c>
      <c r="P1252" s="6" t="b">
        <v>1</v>
      </c>
      <c r="Q1252" s="6" t="s">
        <v>8276</v>
      </c>
      <c r="R1252" s="7">
        <f t="shared" si="116"/>
        <v>2.0015333333333332</v>
      </c>
      <c r="S1252" s="8">
        <f t="shared" si="117"/>
        <v>118.2007874015748</v>
      </c>
      <c r="T1252" t="str">
        <f t="shared" si="118"/>
        <v>music</v>
      </c>
      <c r="U1252" t="str">
        <f t="shared" si="119"/>
        <v>rock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14">
        <f t="shared" si="114"/>
        <v>40811.606099537035</v>
      </c>
      <c r="K1253" s="6">
        <v>1311795167</v>
      </c>
      <c r="L1253" s="14">
        <f t="shared" si="115"/>
        <v>40751.606099537035</v>
      </c>
      <c r="M1253" s="88">
        <f>Table1[[#This Row],[Data Ended Conversion]]-Table1[[#This Row],[Data Created Conversion]]</f>
        <v>60</v>
      </c>
      <c r="N1253" s="6" t="b">
        <v>1</v>
      </c>
      <c r="O1253" s="6">
        <v>74</v>
      </c>
      <c r="P1253" s="6" t="b">
        <v>1</v>
      </c>
      <c r="Q1253" s="6" t="s">
        <v>8276</v>
      </c>
      <c r="R1253" s="7">
        <f t="shared" si="116"/>
        <v>1.018</v>
      </c>
      <c r="S1253" s="8">
        <f t="shared" si="117"/>
        <v>82.540540540540547</v>
      </c>
      <c r="T1253" t="str">
        <f t="shared" si="118"/>
        <v>music</v>
      </c>
      <c r="U1253" t="str">
        <f t="shared" si="119"/>
        <v>rock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14">
        <f t="shared" si="114"/>
        <v>41571.779733796291</v>
      </c>
      <c r="K1254" s="6">
        <v>1380238969</v>
      </c>
      <c r="L1254" s="14">
        <f t="shared" si="115"/>
        <v>41543.779733796291</v>
      </c>
      <c r="M1254" s="88">
        <f>Table1[[#This Row],[Data Ended Conversion]]-Table1[[#This Row],[Data Created Conversion]]</f>
        <v>28</v>
      </c>
      <c r="N1254" s="6" t="b">
        <v>1</v>
      </c>
      <c r="O1254" s="6">
        <v>141</v>
      </c>
      <c r="P1254" s="6" t="b">
        <v>1</v>
      </c>
      <c r="Q1254" s="6" t="s">
        <v>8276</v>
      </c>
      <c r="R1254" s="7">
        <f t="shared" si="116"/>
        <v>1.3765714285714286</v>
      </c>
      <c r="S1254" s="8">
        <f t="shared" si="117"/>
        <v>34.170212765957444</v>
      </c>
      <c r="T1254" t="str">
        <f t="shared" si="118"/>
        <v>music</v>
      </c>
      <c r="U1254" t="str">
        <f t="shared" si="119"/>
        <v>rock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14">
        <f t="shared" si="114"/>
        <v>41885.575312499997</v>
      </c>
      <c r="K1255" s="6">
        <v>1407178107</v>
      </c>
      <c r="L1255" s="14">
        <f t="shared" si="115"/>
        <v>41855.575312499997</v>
      </c>
      <c r="M1255" s="88">
        <f>Table1[[#This Row],[Data Ended Conversion]]-Table1[[#This Row],[Data Created Conversion]]</f>
        <v>30</v>
      </c>
      <c r="N1255" s="6" t="b">
        <v>1</v>
      </c>
      <c r="O1255" s="6">
        <v>711</v>
      </c>
      <c r="P1255" s="6" t="b">
        <v>1</v>
      </c>
      <c r="Q1255" s="6" t="s">
        <v>8276</v>
      </c>
      <c r="R1255" s="7">
        <f t="shared" si="116"/>
        <v>3038.3319999999999</v>
      </c>
      <c r="S1255" s="8">
        <f t="shared" si="117"/>
        <v>42.73322081575246</v>
      </c>
      <c r="T1255" t="str">
        <f t="shared" si="118"/>
        <v>music</v>
      </c>
      <c r="U1255" t="str">
        <f t="shared" si="119"/>
        <v>rock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14">
        <f t="shared" si="114"/>
        <v>40543.999305555553</v>
      </c>
      <c r="K1256" s="6">
        <v>1288968886</v>
      </c>
      <c r="L1256" s="14">
        <f t="shared" si="115"/>
        <v>40487.413032407407</v>
      </c>
      <c r="M1256" s="88">
        <f>Table1[[#This Row],[Data Ended Conversion]]-Table1[[#This Row],[Data Created Conversion]]</f>
        <v>56.586273148146574</v>
      </c>
      <c r="N1256" s="6" t="b">
        <v>1</v>
      </c>
      <c r="O1256" s="6">
        <v>141</v>
      </c>
      <c r="P1256" s="6" t="b">
        <v>1</v>
      </c>
      <c r="Q1256" s="6" t="s">
        <v>8276</v>
      </c>
      <c r="R1256" s="7">
        <f t="shared" si="116"/>
        <v>1.9885074626865671</v>
      </c>
      <c r="S1256" s="8">
        <f t="shared" si="117"/>
        <v>94.489361702127653</v>
      </c>
      <c r="T1256" t="str">
        <f t="shared" si="118"/>
        <v>music</v>
      </c>
      <c r="U1256" t="str">
        <f t="shared" si="119"/>
        <v>rock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14">
        <f t="shared" si="114"/>
        <v>41609.678842592592</v>
      </c>
      <c r="K1257" s="6">
        <v>1383337052</v>
      </c>
      <c r="L1257" s="14">
        <f t="shared" si="115"/>
        <v>41579.637175925927</v>
      </c>
      <c r="M1257" s="88">
        <f>Table1[[#This Row],[Data Ended Conversion]]-Table1[[#This Row],[Data Created Conversion]]</f>
        <v>30.041666666664241</v>
      </c>
      <c r="N1257" s="6" t="b">
        <v>1</v>
      </c>
      <c r="O1257" s="6">
        <v>109</v>
      </c>
      <c r="P1257" s="6" t="b">
        <v>1</v>
      </c>
      <c r="Q1257" s="6" t="s">
        <v>8276</v>
      </c>
      <c r="R1257" s="7">
        <f t="shared" si="116"/>
        <v>2.0236666666666667</v>
      </c>
      <c r="S1257" s="8">
        <f t="shared" si="117"/>
        <v>55.697247706422019</v>
      </c>
      <c r="T1257" t="str">
        <f t="shared" si="118"/>
        <v>music</v>
      </c>
      <c r="U1257" t="str">
        <f t="shared" si="119"/>
        <v>rock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14">
        <f t="shared" si="114"/>
        <v>40951.711006944446</v>
      </c>
      <c r="K1258" s="6">
        <v>1326492231</v>
      </c>
      <c r="L1258" s="14">
        <f t="shared" si="115"/>
        <v>40921.711006944446</v>
      </c>
      <c r="M1258" s="88">
        <f>Table1[[#This Row],[Data Ended Conversion]]-Table1[[#This Row],[Data Created Conversion]]</f>
        <v>30</v>
      </c>
      <c r="N1258" s="6" t="b">
        <v>1</v>
      </c>
      <c r="O1258" s="6">
        <v>361</v>
      </c>
      <c r="P1258" s="6" t="b">
        <v>1</v>
      </c>
      <c r="Q1258" s="6" t="s">
        <v>8276</v>
      </c>
      <c r="R1258" s="7">
        <f t="shared" si="116"/>
        <v>1.1796376666666666</v>
      </c>
      <c r="S1258" s="8">
        <f t="shared" si="117"/>
        <v>98.030831024930734</v>
      </c>
      <c r="T1258" t="str">
        <f t="shared" si="118"/>
        <v>music</v>
      </c>
      <c r="U1258" t="str">
        <f t="shared" si="119"/>
        <v>rock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14">
        <f t="shared" si="114"/>
        <v>40635.835532407407</v>
      </c>
      <c r="K1259" s="6">
        <v>1297562590</v>
      </c>
      <c r="L1259" s="14">
        <f t="shared" si="115"/>
        <v>40586.877199074072</v>
      </c>
      <c r="M1259" s="88">
        <f>Table1[[#This Row],[Data Ended Conversion]]-Table1[[#This Row],[Data Created Conversion]]</f>
        <v>48.958333333335759</v>
      </c>
      <c r="N1259" s="6" t="b">
        <v>1</v>
      </c>
      <c r="O1259" s="6">
        <v>176</v>
      </c>
      <c r="P1259" s="6" t="b">
        <v>1</v>
      </c>
      <c r="Q1259" s="6" t="s">
        <v>8276</v>
      </c>
      <c r="R1259" s="7">
        <f t="shared" si="116"/>
        <v>2.9472727272727273</v>
      </c>
      <c r="S1259" s="8">
        <f t="shared" si="117"/>
        <v>92.102272727272734</v>
      </c>
      <c r="T1259" t="str">
        <f t="shared" si="118"/>
        <v>music</v>
      </c>
      <c r="U1259" t="str">
        <f t="shared" si="119"/>
        <v>rock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14">
        <f t="shared" si="114"/>
        <v>41517.402916666666</v>
      </c>
      <c r="K1260" s="6">
        <v>1375368012</v>
      </c>
      <c r="L1260" s="14">
        <f t="shared" si="115"/>
        <v>41487.402916666666</v>
      </c>
      <c r="M1260" s="88">
        <f>Table1[[#This Row],[Data Ended Conversion]]-Table1[[#This Row],[Data Created Conversion]]</f>
        <v>30</v>
      </c>
      <c r="N1260" s="6" t="b">
        <v>1</v>
      </c>
      <c r="O1260" s="6">
        <v>670</v>
      </c>
      <c r="P1260" s="6" t="b">
        <v>1</v>
      </c>
      <c r="Q1260" s="6" t="s">
        <v>8276</v>
      </c>
      <c r="R1260" s="7">
        <f t="shared" si="116"/>
        <v>2.1314633333333335</v>
      </c>
      <c r="S1260" s="8">
        <f t="shared" si="117"/>
        <v>38.175462686567165</v>
      </c>
      <c r="T1260" t="str">
        <f t="shared" si="118"/>
        <v>music</v>
      </c>
      <c r="U1260" t="str">
        <f t="shared" si="119"/>
        <v>rock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14">
        <f t="shared" si="114"/>
        <v>41798.957638888889</v>
      </c>
      <c r="K1261" s="6">
        <v>1399504664</v>
      </c>
      <c r="L1261" s="14">
        <f t="shared" si="115"/>
        <v>41766.762314814812</v>
      </c>
      <c r="M1261" s="88">
        <f>Table1[[#This Row],[Data Ended Conversion]]-Table1[[#This Row],[Data Created Conversion]]</f>
        <v>32.19532407407678</v>
      </c>
      <c r="N1261" s="6" t="b">
        <v>1</v>
      </c>
      <c r="O1261" s="6">
        <v>96</v>
      </c>
      <c r="P1261" s="6" t="b">
        <v>1</v>
      </c>
      <c r="Q1261" s="6" t="s">
        <v>8276</v>
      </c>
      <c r="R1261" s="7">
        <f t="shared" si="116"/>
        <v>1.0424</v>
      </c>
      <c r="S1261" s="8">
        <f t="shared" si="117"/>
        <v>27.145833333333332</v>
      </c>
      <c r="T1261" t="str">
        <f t="shared" si="118"/>
        <v>music</v>
      </c>
      <c r="U1261" t="str">
        <f t="shared" si="119"/>
        <v>rock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14">
        <f t="shared" si="114"/>
        <v>41696.63449074074</v>
      </c>
      <c r="K1262" s="6">
        <v>1390853620</v>
      </c>
      <c r="L1262" s="14">
        <f t="shared" si="115"/>
        <v>41666.63449074074</v>
      </c>
      <c r="M1262" s="88">
        <f>Table1[[#This Row],[Data Ended Conversion]]-Table1[[#This Row],[Data Created Conversion]]</f>
        <v>30</v>
      </c>
      <c r="N1262" s="6" t="b">
        <v>1</v>
      </c>
      <c r="O1262" s="6">
        <v>74</v>
      </c>
      <c r="P1262" s="6" t="b">
        <v>1</v>
      </c>
      <c r="Q1262" s="6" t="s">
        <v>8276</v>
      </c>
      <c r="R1262" s="7">
        <f t="shared" si="116"/>
        <v>1.1366666666666667</v>
      </c>
      <c r="S1262" s="8">
        <f t="shared" si="117"/>
        <v>50.689189189189186</v>
      </c>
      <c r="T1262" t="str">
        <f t="shared" si="118"/>
        <v>music</v>
      </c>
      <c r="U1262" t="str">
        <f t="shared" si="119"/>
        <v>rock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14">
        <f t="shared" si="114"/>
        <v>41668.134571759256</v>
      </c>
      <c r="K1263" s="6">
        <v>1388391227</v>
      </c>
      <c r="L1263" s="14">
        <f t="shared" si="115"/>
        <v>41638.134571759256</v>
      </c>
      <c r="M1263" s="88">
        <f>Table1[[#This Row],[Data Ended Conversion]]-Table1[[#This Row],[Data Created Conversion]]</f>
        <v>30</v>
      </c>
      <c r="N1263" s="6" t="b">
        <v>1</v>
      </c>
      <c r="O1263" s="6">
        <v>52</v>
      </c>
      <c r="P1263" s="6" t="b">
        <v>1</v>
      </c>
      <c r="Q1263" s="6" t="s">
        <v>8276</v>
      </c>
      <c r="R1263" s="7">
        <f t="shared" si="116"/>
        <v>1.0125</v>
      </c>
      <c r="S1263" s="8">
        <f t="shared" si="117"/>
        <v>38.942307692307693</v>
      </c>
      <c r="T1263" t="str">
        <f t="shared" si="118"/>
        <v>music</v>
      </c>
      <c r="U1263" t="str">
        <f t="shared" si="119"/>
        <v>rock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14">
        <f t="shared" si="114"/>
        <v>41686.554305555554</v>
      </c>
      <c r="K1264" s="6">
        <v>1389982692</v>
      </c>
      <c r="L1264" s="14">
        <f t="shared" si="115"/>
        <v>41656.554305555554</v>
      </c>
      <c r="M1264" s="88">
        <f>Table1[[#This Row],[Data Ended Conversion]]-Table1[[#This Row],[Data Created Conversion]]</f>
        <v>30</v>
      </c>
      <c r="N1264" s="6" t="b">
        <v>1</v>
      </c>
      <c r="O1264" s="6">
        <v>105</v>
      </c>
      <c r="P1264" s="6" t="b">
        <v>1</v>
      </c>
      <c r="Q1264" s="6" t="s">
        <v>8276</v>
      </c>
      <c r="R1264" s="7">
        <f t="shared" si="116"/>
        <v>1.2541538461538462</v>
      </c>
      <c r="S1264" s="8">
        <f t="shared" si="117"/>
        <v>77.638095238095232</v>
      </c>
      <c r="T1264" t="str">
        <f t="shared" si="118"/>
        <v>music</v>
      </c>
      <c r="U1264" t="str">
        <f t="shared" si="119"/>
        <v>rock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14">
        <f t="shared" si="114"/>
        <v>41726.833333333328</v>
      </c>
      <c r="K1265" s="6">
        <v>1393034470</v>
      </c>
      <c r="L1265" s="14">
        <f t="shared" si="115"/>
        <v>41691.875810185185</v>
      </c>
      <c r="M1265" s="88">
        <f>Table1[[#This Row],[Data Ended Conversion]]-Table1[[#This Row],[Data Created Conversion]]</f>
        <v>34.957523148143082</v>
      </c>
      <c r="N1265" s="6" t="b">
        <v>1</v>
      </c>
      <c r="O1265" s="6">
        <v>41</v>
      </c>
      <c r="P1265" s="6" t="b">
        <v>1</v>
      </c>
      <c r="Q1265" s="6" t="s">
        <v>8276</v>
      </c>
      <c r="R1265" s="7">
        <f t="shared" si="116"/>
        <v>1.19</v>
      </c>
      <c r="S1265" s="8">
        <f t="shared" si="117"/>
        <v>43.536585365853661</v>
      </c>
      <c r="T1265" t="str">
        <f t="shared" si="118"/>
        <v>music</v>
      </c>
      <c r="U1265" t="str">
        <f t="shared" si="119"/>
        <v>rock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14">
        <f t="shared" si="114"/>
        <v>41576.454664351848</v>
      </c>
      <c r="K1266" s="6">
        <v>1380556483</v>
      </c>
      <c r="L1266" s="14">
        <f t="shared" si="115"/>
        <v>41547.454664351848</v>
      </c>
      <c r="M1266" s="88">
        <f>Table1[[#This Row],[Data Ended Conversion]]-Table1[[#This Row],[Data Created Conversion]]</f>
        <v>29</v>
      </c>
      <c r="N1266" s="6" t="b">
        <v>1</v>
      </c>
      <c r="O1266" s="6">
        <v>34</v>
      </c>
      <c r="P1266" s="6" t="b">
        <v>1</v>
      </c>
      <c r="Q1266" s="6" t="s">
        <v>8276</v>
      </c>
      <c r="R1266" s="7">
        <f t="shared" si="116"/>
        <v>1.6646153846153846</v>
      </c>
      <c r="S1266" s="8">
        <f t="shared" si="117"/>
        <v>31.823529411764707</v>
      </c>
      <c r="T1266" t="str">
        <f t="shared" si="118"/>
        <v>music</v>
      </c>
      <c r="U1266" t="str">
        <f t="shared" si="119"/>
        <v>rock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14">
        <f t="shared" si="114"/>
        <v>40512.446932870364</v>
      </c>
      <c r="K1267" s="6">
        <v>1287071015</v>
      </c>
      <c r="L1267" s="14">
        <f t="shared" si="115"/>
        <v>40465.446932870364</v>
      </c>
      <c r="M1267" s="88">
        <f>Table1[[#This Row],[Data Ended Conversion]]-Table1[[#This Row],[Data Created Conversion]]</f>
        <v>47</v>
      </c>
      <c r="N1267" s="6" t="b">
        <v>1</v>
      </c>
      <c r="O1267" s="6">
        <v>66</v>
      </c>
      <c r="P1267" s="6" t="b">
        <v>1</v>
      </c>
      <c r="Q1267" s="6" t="s">
        <v>8276</v>
      </c>
      <c r="R1267" s="7">
        <f t="shared" si="116"/>
        <v>1.1914771428571429</v>
      </c>
      <c r="S1267" s="8">
        <f t="shared" si="117"/>
        <v>63.184393939393942</v>
      </c>
      <c r="T1267" t="str">
        <f t="shared" si="118"/>
        <v>music</v>
      </c>
      <c r="U1267" t="str">
        <f t="shared" si="119"/>
        <v>rock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14">
        <f t="shared" si="114"/>
        <v>41650.668344907404</v>
      </c>
      <c r="K1268" s="6">
        <v>1386882145</v>
      </c>
      <c r="L1268" s="14">
        <f t="shared" si="115"/>
        <v>41620.668344907404</v>
      </c>
      <c r="M1268" s="88">
        <f>Table1[[#This Row],[Data Ended Conversion]]-Table1[[#This Row],[Data Created Conversion]]</f>
        <v>30</v>
      </c>
      <c r="N1268" s="6" t="b">
        <v>1</v>
      </c>
      <c r="O1268" s="6">
        <v>50</v>
      </c>
      <c r="P1268" s="6" t="b">
        <v>1</v>
      </c>
      <c r="Q1268" s="6" t="s">
        <v>8276</v>
      </c>
      <c r="R1268" s="7">
        <f t="shared" si="116"/>
        <v>1.0047368421052632</v>
      </c>
      <c r="S1268" s="8">
        <f t="shared" si="117"/>
        <v>190.9</v>
      </c>
      <c r="T1268" t="str">
        <f t="shared" si="118"/>
        <v>music</v>
      </c>
      <c r="U1268" t="str">
        <f t="shared" si="119"/>
        <v>rock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14">
        <f t="shared" si="114"/>
        <v>41479.376828703702</v>
      </c>
      <c r="K1269" s="6">
        <v>1372082558</v>
      </c>
      <c r="L1269" s="14">
        <f t="shared" si="115"/>
        <v>41449.376828703702</v>
      </c>
      <c r="M1269" s="88">
        <f>Table1[[#This Row],[Data Ended Conversion]]-Table1[[#This Row],[Data Created Conversion]]</f>
        <v>30</v>
      </c>
      <c r="N1269" s="6" t="b">
        <v>1</v>
      </c>
      <c r="O1269" s="6">
        <v>159</v>
      </c>
      <c r="P1269" s="6" t="b">
        <v>1</v>
      </c>
      <c r="Q1269" s="6" t="s">
        <v>8276</v>
      </c>
      <c r="R1269" s="7">
        <f t="shared" si="116"/>
        <v>1.018</v>
      </c>
      <c r="S1269" s="8">
        <f t="shared" si="117"/>
        <v>140.85534591194968</v>
      </c>
      <c r="T1269" t="str">
        <f t="shared" si="118"/>
        <v>music</v>
      </c>
      <c r="U1269" t="str">
        <f t="shared" si="119"/>
        <v>rock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14">
        <f t="shared" si="114"/>
        <v>41537.637118055551</v>
      </c>
      <c r="K1270" s="6">
        <v>1377116247</v>
      </c>
      <c r="L1270" s="14">
        <f t="shared" si="115"/>
        <v>41507.637118055551</v>
      </c>
      <c r="M1270" s="88">
        <f>Table1[[#This Row],[Data Ended Conversion]]-Table1[[#This Row],[Data Created Conversion]]</f>
        <v>30</v>
      </c>
      <c r="N1270" s="6" t="b">
        <v>1</v>
      </c>
      <c r="O1270" s="6">
        <v>182</v>
      </c>
      <c r="P1270" s="6" t="b">
        <v>1</v>
      </c>
      <c r="Q1270" s="6" t="s">
        <v>8276</v>
      </c>
      <c r="R1270" s="7">
        <f t="shared" si="116"/>
        <v>1.1666666666666667</v>
      </c>
      <c r="S1270" s="8">
        <f t="shared" si="117"/>
        <v>76.92307692307692</v>
      </c>
      <c r="T1270" t="str">
        <f t="shared" si="118"/>
        <v>music</v>
      </c>
      <c r="U1270" t="str">
        <f t="shared" si="119"/>
        <v>rock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14">
        <f t="shared" si="114"/>
        <v>42475.791666666664</v>
      </c>
      <c r="K1271" s="6">
        <v>1458157512</v>
      </c>
      <c r="L1271" s="14">
        <f t="shared" si="115"/>
        <v>42445.614722222213</v>
      </c>
      <c r="M1271" s="88">
        <f>Table1[[#This Row],[Data Ended Conversion]]-Table1[[#This Row],[Data Created Conversion]]</f>
        <v>30.176944444450783</v>
      </c>
      <c r="N1271" s="6" t="b">
        <v>1</v>
      </c>
      <c r="O1271" s="6">
        <v>206</v>
      </c>
      <c r="P1271" s="6" t="b">
        <v>1</v>
      </c>
      <c r="Q1271" s="6" t="s">
        <v>8276</v>
      </c>
      <c r="R1271" s="7">
        <f t="shared" si="116"/>
        <v>1.0864893617021276</v>
      </c>
      <c r="S1271" s="8">
        <f t="shared" si="117"/>
        <v>99.15533980582525</v>
      </c>
      <c r="T1271" t="str">
        <f t="shared" si="118"/>
        <v>music</v>
      </c>
      <c r="U1271" t="str">
        <f t="shared" si="119"/>
        <v>rock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14">
        <f t="shared" si="114"/>
        <v>40993.60696759259</v>
      </c>
      <c r="K1272" s="6">
        <v>1327523642</v>
      </c>
      <c r="L1272" s="14">
        <f t="shared" si="115"/>
        <v>40933.648634259262</v>
      </c>
      <c r="M1272" s="88">
        <f>Table1[[#This Row],[Data Ended Conversion]]-Table1[[#This Row],[Data Created Conversion]]</f>
        <v>59.958333333328483</v>
      </c>
      <c r="N1272" s="6" t="b">
        <v>1</v>
      </c>
      <c r="O1272" s="6">
        <v>169</v>
      </c>
      <c r="P1272" s="6" t="b">
        <v>1</v>
      </c>
      <c r="Q1272" s="6" t="s">
        <v>8276</v>
      </c>
      <c r="R1272" s="7">
        <f t="shared" si="116"/>
        <v>1.1472</v>
      </c>
      <c r="S1272" s="8">
        <f t="shared" si="117"/>
        <v>67.881656804733723</v>
      </c>
      <c r="T1272" t="str">
        <f t="shared" si="118"/>
        <v>music</v>
      </c>
      <c r="U1272" t="str">
        <f t="shared" si="119"/>
        <v>rock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14">
        <f t="shared" si="114"/>
        <v>41591.516886574071</v>
      </c>
      <c r="K1273" s="6">
        <v>1381767859</v>
      </c>
      <c r="L1273" s="14">
        <f t="shared" si="115"/>
        <v>41561.475219907406</v>
      </c>
      <c r="M1273" s="88">
        <f>Table1[[#This Row],[Data Ended Conversion]]-Table1[[#This Row],[Data Created Conversion]]</f>
        <v>30.041666666664241</v>
      </c>
      <c r="N1273" s="6" t="b">
        <v>1</v>
      </c>
      <c r="O1273" s="6">
        <v>31</v>
      </c>
      <c r="P1273" s="6" t="b">
        <v>1</v>
      </c>
      <c r="Q1273" s="6" t="s">
        <v>8276</v>
      </c>
      <c r="R1273" s="7">
        <f t="shared" si="116"/>
        <v>1.018</v>
      </c>
      <c r="S1273" s="8">
        <f t="shared" si="117"/>
        <v>246.29032258064515</v>
      </c>
      <c r="T1273" t="str">
        <f t="shared" si="118"/>
        <v>music</v>
      </c>
      <c r="U1273" t="str">
        <f t="shared" si="119"/>
        <v>rock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14">
        <f t="shared" si="114"/>
        <v>40343.958333333328</v>
      </c>
      <c r="K1274" s="6">
        <v>1270576379</v>
      </c>
      <c r="L1274" s="14">
        <f t="shared" si="115"/>
        <v>40274.536793981482</v>
      </c>
      <c r="M1274" s="88">
        <f>Table1[[#This Row],[Data Ended Conversion]]-Table1[[#This Row],[Data Created Conversion]]</f>
        <v>69.42153935184615</v>
      </c>
      <c r="N1274" s="6" t="b">
        <v>1</v>
      </c>
      <c r="O1274" s="6">
        <v>28</v>
      </c>
      <c r="P1274" s="6" t="b">
        <v>1</v>
      </c>
      <c r="Q1274" s="6" t="s">
        <v>8276</v>
      </c>
      <c r="R1274" s="7">
        <f t="shared" si="116"/>
        <v>1.06</v>
      </c>
      <c r="S1274" s="8">
        <f t="shared" si="117"/>
        <v>189.28571428571428</v>
      </c>
      <c r="T1274" t="str">
        <f t="shared" si="118"/>
        <v>music</v>
      </c>
      <c r="U1274" t="str">
        <f t="shared" si="119"/>
        <v>rock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14">
        <f t="shared" si="114"/>
        <v>41882.521886574068</v>
      </c>
      <c r="K1275" s="6">
        <v>1406914291</v>
      </c>
      <c r="L1275" s="14">
        <f t="shared" si="115"/>
        <v>41852.521886574068</v>
      </c>
      <c r="M1275" s="88">
        <f>Table1[[#This Row],[Data Ended Conversion]]-Table1[[#This Row],[Data Created Conversion]]</f>
        <v>30</v>
      </c>
      <c r="N1275" s="6" t="b">
        <v>1</v>
      </c>
      <c r="O1275" s="6">
        <v>54</v>
      </c>
      <c r="P1275" s="6" t="b">
        <v>1</v>
      </c>
      <c r="Q1275" s="6" t="s">
        <v>8276</v>
      </c>
      <c r="R1275" s="7">
        <f t="shared" si="116"/>
        <v>1.0349999999999999</v>
      </c>
      <c r="S1275" s="8">
        <f t="shared" si="117"/>
        <v>76.666666666666671</v>
      </c>
      <c r="T1275" t="str">
        <f t="shared" si="118"/>
        <v>music</v>
      </c>
      <c r="U1275" t="str">
        <f t="shared" si="119"/>
        <v>rock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14">
        <f t="shared" si="114"/>
        <v>41151.481770833328</v>
      </c>
      <c r="K1276" s="6">
        <v>1343320425</v>
      </c>
      <c r="L1276" s="14">
        <f t="shared" si="115"/>
        <v>41116.481770833328</v>
      </c>
      <c r="M1276" s="88">
        <f>Table1[[#This Row],[Data Ended Conversion]]-Table1[[#This Row],[Data Created Conversion]]</f>
        <v>35</v>
      </c>
      <c r="N1276" s="6" t="b">
        <v>1</v>
      </c>
      <c r="O1276" s="6">
        <v>467</v>
      </c>
      <c r="P1276" s="6" t="b">
        <v>1</v>
      </c>
      <c r="Q1276" s="6" t="s">
        <v>8276</v>
      </c>
      <c r="R1276" s="7">
        <f t="shared" si="116"/>
        <v>1.5497535999999998</v>
      </c>
      <c r="S1276" s="8">
        <f t="shared" si="117"/>
        <v>82.963254817987149</v>
      </c>
      <c r="T1276" t="str">
        <f t="shared" si="118"/>
        <v>music</v>
      </c>
      <c r="U1276" t="str">
        <f t="shared" si="119"/>
        <v>rock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14">
        <f t="shared" si="114"/>
        <v>41493.659571759257</v>
      </c>
      <c r="K1277" s="6">
        <v>1372884587</v>
      </c>
      <c r="L1277" s="14">
        <f t="shared" si="115"/>
        <v>41458.659571759257</v>
      </c>
      <c r="M1277" s="88">
        <f>Table1[[#This Row],[Data Ended Conversion]]-Table1[[#This Row],[Data Created Conversion]]</f>
        <v>35</v>
      </c>
      <c r="N1277" s="6" t="b">
        <v>1</v>
      </c>
      <c r="O1277" s="6">
        <v>389</v>
      </c>
      <c r="P1277" s="6" t="b">
        <v>1</v>
      </c>
      <c r="Q1277" s="6" t="s">
        <v>8276</v>
      </c>
      <c r="R1277" s="7">
        <f t="shared" si="116"/>
        <v>1.6214066666666667</v>
      </c>
      <c r="S1277" s="8">
        <f t="shared" si="117"/>
        <v>62.522107969151669</v>
      </c>
      <c r="T1277" t="str">
        <f t="shared" si="118"/>
        <v>music</v>
      </c>
      <c r="U1277" t="str">
        <f t="shared" si="119"/>
        <v>rock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14">
        <f t="shared" si="114"/>
        <v>40056.958333333328</v>
      </c>
      <c r="K1278" s="6">
        <v>1247504047</v>
      </c>
      <c r="L1278" s="14">
        <f t="shared" si="115"/>
        <v>40007.49591435185</v>
      </c>
      <c r="M1278" s="88">
        <f>Table1[[#This Row],[Data Ended Conversion]]-Table1[[#This Row],[Data Created Conversion]]</f>
        <v>49.46241898147855</v>
      </c>
      <c r="N1278" s="6" t="b">
        <v>1</v>
      </c>
      <c r="O1278" s="6">
        <v>68</v>
      </c>
      <c r="P1278" s="6" t="b">
        <v>1</v>
      </c>
      <c r="Q1278" s="6" t="s">
        <v>8276</v>
      </c>
      <c r="R1278" s="7">
        <f t="shared" si="116"/>
        <v>1.0442100000000001</v>
      </c>
      <c r="S1278" s="8">
        <f t="shared" si="117"/>
        <v>46.06808823529412</v>
      </c>
      <c r="T1278" t="str">
        <f t="shared" si="118"/>
        <v>music</v>
      </c>
      <c r="U1278" t="str">
        <f t="shared" si="119"/>
        <v>rock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14">
        <f t="shared" si="114"/>
        <v>41156.35355324074</v>
      </c>
      <c r="K1279" s="6">
        <v>1343741347</v>
      </c>
      <c r="L1279" s="14">
        <f t="shared" si="115"/>
        <v>41121.35355324074</v>
      </c>
      <c r="M1279" s="88">
        <f>Table1[[#This Row],[Data Ended Conversion]]-Table1[[#This Row],[Data Created Conversion]]</f>
        <v>35</v>
      </c>
      <c r="N1279" s="6" t="b">
        <v>1</v>
      </c>
      <c r="O1279" s="6">
        <v>413</v>
      </c>
      <c r="P1279" s="6" t="b">
        <v>1</v>
      </c>
      <c r="Q1279" s="6" t="s">
        <v>8276</v>
      </c>
      <c r="R1279" s="7">
        <f t="shared" si="116"/>
        <v>1.0612433333333333</v>
      </c>
      <c r="S1279" s="8">
        <f t="shared" si="117"/>
        <v>38.543946731234868</v>
      </c>
      <c r="T1279" t="str">
        <f t="shared" si="118"/>
        <v>music</v>
      </c>
      <c r="U1279" t="str">
        <f t="shared" si="119"/>
        <v>rock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14">
        <f t="shared" si="114"/>
        <v>41814.875</v>
      </c>
      <c r="K1280" s="6">
        <v>1401196766</v>
      </c>
      <c r="L1280" s="14">
        <f t="shared" si="115"/>
        <v>41786.346828703703</v>
      </c>
      <c r="M1280" s="88">
        <f>Table1[[#This Row],[Data Ended Conversion]]-Table1[[#This Row],[Data Created Conversion]]</f>
        <v>28.528171296296932</v>
      </c>
      <c r="N1280" s="6" t="b">
        <v>1</v>
      </c>
      <c r="O1280" s="6">
        <v>190</v>
      </c>
      <c r="P1280" s="6" t="b">
        <v>1</v>
      </c>
      <c r="Q1280" s="6" t="s">
        <v>8276</v>
      </c>
      <c r="R1280" s="7">
        <f t="shared" si="116"/>
        <v>1.5493846153846154</v>
      </c>
      <c r="S1280" s="8">
        <f t="shared" si="117"/>
        <v>53.005263157894738</v>
      </c>
      <c r="T1280" t="str">
        <f t="shared" si="118"/>
        <v>music</v>
      </c>
      <c r="U1280" t="str">
        <f t="shared" si="119"/>
        <v>rock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14">
        <f t="shared" si="114"/>
        <v>41721.849189814813</v>
      </c>
      <c r="K1281" s="6">
        <v>1392171770</v>
      </c>
      <c r="L1281" s="14">
        <f t="shared" si="115"/>
        <v>41681.890856481477</v>
      </c>
      <c r="M1281" s="88">
        <f>Table1[[#This Row],[Data Ended Conversion]]-Table1[[#This Row],[Data Created Conversion]]</f>
        <v>39.958333333335759</v>
      </c>
      <c r="N1281" s="6" t="b">
        <v>1</v>
      </c>
      <c r="O1281" s="6">
        <v>189</v>
      </c>
      <c r="P1281" s="6" t="b">
        <v>1</v>
      </c>
      <c r="Q1281" s="6" t="s">
        <v>8276</v>
      </c>
      <c r="R1281" s="7">
        <f t="shared" si="116"/>
        <v>1.1077157238734421</v>
      </c>
      <c r="S1281" s="8">
        <f t="shared" si="117"/>
        <v>73.355396825396824</v>
      </c>
      <c r="T1281" t="str">
        <f t="shared" si="118"/>
        <v>music</v>
      </c>
      <c r="U1281" t="str">
        <f t="shared" si="119"/>
        <v>rock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14">
        <f t="shared" ref="J1282:J1345" si="120">(((I1282/60)/60)/24)+DATE(1970,1,1)+(-5/24)</f>
        <v>40603.54923611111</v>
      </c>
      <c r="K1282" s="6">
        <v>1291227054</v>
      </c>
      <c r="L1282" s="14">
        <f t="shared" ref="L1282:L1345" si="121">(((K1282/60)/60)/24)+DATE(1970,1,1)+(-5/24)</f>
        <v>40513.54923611111</v>
      </c>
      <c r="M1282" s="88">
        <f>Table1[[#This Row],[Data Ended Conversion]]-Table1[[#This Row],[Data Created Conversion]]</f>
        <v>90</v>
      </c>
      <c r="N1282" s="6" t="b">
        <v>1</v>
      </c>
      <c r="O1282" s="6">
        <v>130</v>
      </c>
      <c r="P1282" s="6" t="b">
        <v>1</v>
      </c>
      <c r="Q1282" s="6" t="s">
        <v>8276</v>
      </c>
      <c r="R1282" s="7">
        <f t="shared" si="116"/>
        <v>1.1091186666666666</v>
      </c>
      <c r="S1282" s="8">
        <f t="shared" si="117"/>
        <v>127.97523076923076</v>
      </c>
      <c r="T1282" t="str">
        <f t="shared" si="118"/>
        <v>music</v>
      </c>
      <c r="U1282" t="str">
        <f t="shared" si="119"/>
        <v>rock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14">
        <f t="shared" si="120"/>
        <v>41483.535138888888</v>
      </c>
      <c r="K1283" s="6">
        <v>1373305836</v>
      </c>
      <c r="L1283" s="14">
        <f t="shared" si="121"/>
        <v>41463.535138888888</v>
      </c>
      <c r="M1283" s="88">
        <f>Table1[[#This Row],[Data Ended Conversion]]-Table1[[#This Row],[Data Created Conversion]]</f>
        <v>20</v>
      </c>
      <c r="N1283" s="6" t="b">
        <v>1</v>
      </c>
      <c r="O1283" s="6">
        <v>74</v>
      </c>
      <c r="P1283" s="6" t="b">
        <v>1</v>
      </c>
      <c r="Q1283" s="6" t="s">
        <v>8276</v>
      </c>
      <c r="R1283" s="7">
        <f t="shared" ref="R1283:R1346" si="122">IFERROR(E1283/D1283,"-")</f>
        <v>1.1071428571428572</v>
      </c>
      <c r="S1283" s="8">
        <f t="shared" ref="S1283:S1346" si="123">IFERROR(E1283/O1283,"-")</f>
        <v>104.72972972972973</v>
      </c>
      <c r="T1283" t="str">
        <f t="shared" ref="T1283:T1346" si="124">LEFT(Q1283,FIND("/",Q1283)-1)</f>
        <v>music</v>
      </c>
      <c r="U1283" t="str">
        <f t="shared" ref="U1283:U1346" si="125">RIGHT(Q1283,LEN(Q1283)-FIND("/",Q1283))</f>
        <v>rock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14">
        <f t="shared" si="120"/>
        <v>41616.999305555553</v>
      </c>
      <c r="K1284" s="6">
        <v>1383909855</v>
      </c>
      <c r="L1284" s="14">
        <f t="shared" si="121"/>
        <v>41586.266840277778</v>
      </c>
      <c r="M1284" s="88">
        <f>Table1[[#This Row],[Data Ended Conversion]]-Table1[[#This Row],[Data Created Conversion]]</f>
        <v>30.732465277775191</v>
      </c>
      <c r="N1284" s="6" t="b">
        <v>1</v>
      </c>
      <c r="O1284" s="6">
        <v>274</v>
      </c>
      <c r="P1284" s="6" t="b">
        <v>1</v>
      </c>
      <c r="Q1284" s="6" t="s">
        <v>8276</v>
      </c>
      <c r="R1284" s="7">
        <f t="shared" si="122"/>
        <v>1.2361333333333333</v>
      </c>
      <c r="S1284" s="8">
        <f t="shared" si="123"/>
        <v>67.671532846715323</v>
      </c>
      <c r="T1284" t="str">
        <f t="shared" si="124"/>
        <v>music</v>
      </c>
      <c r="U1284" t="str">
        <f t="shared" si="125"/>
        <v>rock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14">
        <f t="shared" si="120"/>
        <v>41343.958333333328</v>
      </c>
      <c r="K1285" s="6">
        <v>1360948389</v>
      </c>
      <c r="L1285" s="14">
        <f t="shared" si="121"/>
        <v>41320.50913194444</v>
      </c>
      <c r="M1285" s="88">
        <f>Table1[[#This Row],[Data Ended Conversion]]-Table1[[#This Row],[Data Created Conversion]]</f>
        <v>23.449201388888469</v>
      </c>
      <c r="N1285" s="6" t="b">
        <v>1</v>
      </c>
      <c r="O1285" s="6">
        <v>22</v>
      </c>
      <c r="P1285" s="6" t="b">
        <v>1</v>
      </c>
      <c r="Q1285" s="6" t="s">
        <v>8276</v>
      </c>
      <c r="R1285" s="7">
        <f t="shared" si="122"/>
        <v>2.1105</v>
      </c>
      <c r="S1285" s="8">
        <f t="shared" si="123"/>
        <v>95.931818181818187</v>
      </c>
      <c r="T1285" t="str">
        <f t="shared" si="124"/>
        <v>music</v>
      </c>
      <c r="U1285" t="str">
        <f t="shared" si="125"/>
        <v>rock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14">
        <f t="shared" si="120"/>
        <v>42735.499305555553</v>
      </c>
      <c r="K1286" s="6">
        <v>1481175482</v>
      </c>
      <c r="L1286" s="14">
        <f t="shared" si="121"/>
        <v>42712.026412037034</v>
      </c>
      <c r="M1286" s="88">
        <f>Table1[[#This Row],[Data Ended Conversion]]-Table1[[#This Row],[Data Created Conversion]]</f>
        <v>23.472893518519413</v>
      </c>
      <c r="N1286" s="6" t="b">
        <v>0</v>
      </c>
      <c r="O1286" s="6">
        <v>31</v>
      </c>
      <c r="P1286" s="6" t="b">
        <v>1</v>
      </c>
      <c r="Q1286" s="6" t="s">
        <v>8271</v>
      </c>
      <c r="R1286" s="7">
        <f t="shared" si="122"/>
        <v>1.01</v>
      </c>
      <c r="S1286" s="8">
        <f t="shared" si="123"/>
        <v>65.161290322580641</v>
      </c>
      <c r="T1286" t="str">
        <f t="shared" si="124"/>
        <v>theater</v>
      </c>
      <c r="U1286" t="str">
        <f t="shared" si="125"/>
        <v>plays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14">
        <f t="shared" si="120"/>
        <v>42175.374710648146</v>
      </c>
      <c r="K1287" s="6">
        <v>1433512775</v>
      </c>
      <c r="L1287" s="14">
        <f t="shared" si="121"/>
        <v>42160.374710648146</v>
      </c>
      <c r="M1287" s="88">
        <f>Table1[[#This Row],[Data Ended Conversion]]-Table1[[#This Row],[Data Created Conversion]]</f>
        <v>15</v>
      </c>
      <c r="N1287" s="6" t="b">
        <v>0</v>
      </c>
      <c r="O1287" s="6">
        <v>63</v>
      </c>
      <c r="P1287" s="6" t="b">
        <v>1</v>
      </c>
      <c r="Q1287" s="6" t="s">
        <v>8271</v>
      </c>
      <c r="R1287" s="7">
        <f t="shared" si="122"/>
        <v>1.0165</v>
      </c>
      <c r="S1287" s="8">
        <f t="shared" si="123"/>
        <v>32.269841269841272</v>
      </c>
      <c r="T1287" t="str">
        <f t="shared" si="124"/>
        <v>theater</v>
      </c>
      <c r="U1287" t="str">
        <f t="shared" si="125"/>
        <v>plays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14">
        <f t="shared" si="120"/>
        <v>42052.374999999993</v>
      </c>
      <c r="K1288" s="6">
        <v>1423041227</v>
      </c>
      <c r="L1288" s="14">
        <f t="shared" si="121"/>
        <v>42039.176238425927</v>
      </c>
      <c r="M1288" s="88">
        <f>Table1[[#This Row],[Data Ended Conversion]]-Table1[[#This Row],[Data Created Conversion]]</f>
        <v>13.198761574065429</v>
      </c>
      <c r="N1288" s="6" t="b">
        <v>0</v>
      </c>
      <c r="O1288" s="6">
        <v>20</v>
      </c>
      <c r="P1288" s="6" t="b">
        <v>1</v>
      </c>
      <c r="Q1288" s="6" t="s">
        <v>8271</v>
      </c>
      <c r="R1288" s="7">
        <f t="shared" si="122"/>
        <v>1.0833333333333333</v>
      </c>
      <c r="S1288" s="8">
        <f t="shared" si="123"/>
        <v>81.25</v>
      </c>
      <c r="T1288" t="str">
        <f t="shared" si="124"/>
        <v>theater</v>
      </c>
      <c r="U1288" t="str">
        <f t="shared" si="125"/>
        <v>plays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14">
        <f t="shared" si="120"/>
        <v>42167.412685185183</v>
      </c>
      <c r="K1289" s="6">
        <v>1428936856</v>
      </c>
      <c r="L1289" s="14">
        <f t="shared" si="121"/>
        <v>42107.412685185183</v>
      </c>
      <c r="M1289" s="88">
        <f>Table1[[#This Row],[Data Ended Conversion]]-Table1[[#This Row],[Data Created Conversion]]</f>
        <v>60</v>
      </c>
      <c r="N1289" s="6" t="b">
        <v>0</v>
      </c>
      <c r="O1289" s="6">
        <v>25</v>
      </c>
      <c r="P1289" s="6" t="b">
        <v>1</v>
      </c>
      <c r="Q1289" s="6" t="s">
        <v>8271</v>
      </c>
      <c r="R1289" s="7">
        <f t="shared" si="122"/>
        <v>2.42</v>
      </c>
      <c r="S1289" s="8">
        <f t="shared" si="123"/>
        <v>24.2</v>
      </c>
      <c r="T1289" t="str">
        <f t="shared" si="124"/>
        <v>theater</v>
      </c>
      <c r="U1289" t="str">
        <f t="shared" si="125"/>
        <v>plays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14">
        <f t="shared" si="120"/>
        <v>42591.958333333336</v>
      </c>
      <c r="K1290" s="6">
        <v>1468122163</v>
      </c>
      <c r="L1290" s="14">
        <f t="shared" si="121"/>
        <v>42560.946331018517</v>
      </c>
      <c r="M1290" s="88">
        <f>Table1[[#This Row],[Data Ended Conversion]]-Table1[[#This Row],[Data Created Conversion]]</f>
        <v>31.012002314819256</v>
      </c>
      <c r="N1290" s="6" t="b">
        <v>0</v>
      </c>
      <c r="O1290" s="6">
        <v>61</v>
      </c>
      <c r="P1290" s="6" t="b">
        <v>1</v>
      </c>
      <c r="Q1290" s="6" t="s">
        <v>8271</v>
      </c>
      <c r="R1290" s="7">
        <f t="shared" si="122"/>
        <v>1.0044999999999999</v>
      </c>
      <c r="S1290" s="8">
        <f t="shared" si="123"/>
        <v>65.868852459016395</v>
      </c>
      <c r="T1290" t="str">
        <f t="shared" si="124"/>
        <v>theater</v>
      </c>
      <c r="U1290" t="str">
        <f t="shared" si="125"/>
        <v>plays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14">
        <f t="shared" si="120"/>
        <v>42738.926446759251</v>
      </c>
      <c r="K1291" s="6">
        <v>1480907645</v>
      </c>
      <c r="L1291" s="14">
        <f t="shared" si="121"/>
        <v>42708.926446759251</v>
      </c>
      <c r="M1291" s="88">
        <f>Table1[[#This Row],[Data Ended Conversion]]-Table1[[#This Row],[Data Created Conversion]]</f>
        <v>30</v>
      </c>
      <c r="N1291" s="6" t="b">
        <v>0</v>
      </c>
      <c r="O1291" s="6">
        <v>52</v>
      </c>
      <c r="P1291" s="6" t="b">
        <v>1</v>
      </c>
      <c r="Q1291" s="6" t="s">
        <v>8271</v>
      </c>
      <c r="R1291" s="7">
        <f t="shared" si="122"/>
        <v>1.2506666666666666</v>
      </c>
      <c r="S1291" s="8">
        <f t="shared" si="123"/>
        <v>36.07692307692308</v>
      </c>
      <c r="T1291" t="str">
        <f t="shared" si="124"/>
        <v>theater</v>
      </c>
      <c r="U1291" t="str">
        <f t="shared" si="125"/>
        <v>plays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14">
        <f t="shared" si="120"/>
        <v>42117.082638888889</v>
      </c>
      <c r="K1292" s="6">
        <v>1427121931</v>
      </c>
      <c r="L1292" s="14">
        <f t="shared" si="121"/>
        <v>42086.406608796293</v>
      </c>
      <c r="M1292" s="88">
        <f>Table1[[#This Row],[Data Ended Conversion]]-Table1[[#This Row],[Data Created Conversion]]</f>
        <v>30.676030092596193</v>
      </c>
      <c r="N1292" s="6" t="b">
        <v>0</v>
      </c>
      <c r="O1292" s="6">
        <v>86</v>
      </c>
      <c r="P1292" s="6" t="b">
        <v>1</v>
      </c>
      <c r="Q1292" s="6" t="s">
        <v>8271</v>
      </c>
      <c r="R1292" s="7">
        <f t="shared" si="122"/>
        <v>1.0857142857142856</v>
      </c>
      <c r="S1292" s="8">
        <f t="shared" si="123"/>
        <v>44.186046511627907</v>
      </c>
      <c r="T1292" t="str">
        <f t="shared" si="124"/>
        <v>theater</v>
      </c>
      <c r="U1292" t="str">
        <f t="shared" si="125"/>
        <v>plays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14">
        <f t="shared" si="120"/>
        <v>42101.083333333336</v>
      </c>
      <c r="K1293" s="6">
        <v>1425224391</v>
      </c>
      <c r="L1293" s="14">
        <f t="shared" si="121"/>
        <v>42064.444340277776</v>
      </c>
      <c r="M1293" s="88">
        <f>Table1[[#This Row],[Data Ended Conversion]]-Table1[[#This Row],[Data Created Conversion]]</f>
        <v>36.638993055559695</v>
      </c>
      <c r="N1293" s="6" t="b">
        <v>0</v>
      </c>
      <c r="O1293" s="6">
        <v>42</v>
      </c>
      <c r="P1293" s="6" t="b">
        <v>1</v>
      </c>
      <c r="Q1293" s="6" t="s">
        <v>8271</v>
      </c>
      <c r="R1293" s="7">
        <f t="shared" si="122"/>
        <v>1.4570000000000001</v>
      </c>
      <c r="S1293" s="8">
        <f t="shared" si="123"/>
        <v>104.07142857142857</v>
      </c>
      <c r="T1293" t="str">
        <f t="shared" si="124"/>
        <v>theater</v>
      </c>
      <c r="U1293" t="str">
        <f t="shared" si="125"/>
        <v>plays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14">
        <f t="shared" si="120"/>
        <v>42283.749305555553</v>
      </c>
      <c r="K1294" s="6">
        <v>1441822828</v>
      </c>
      <c r="L1294" s="14">
        <f t="shared" si="121"/>
        <v>42256.555879629632</v>
      </c>
      <c r="M1294" s="88">
        <f>Table1[[#This Row],[Data Ended Conversion]]-Table1[[#This Row],[Data Created Conversion]]</f>
        <v>27.193425925921474</v>
      </c>
      <c r="N1294" s="6" t="b">
        <v>0</v>
      </c>
      <c r="O1294" s="6">
        <v>52</v>
      </c>
      <c r="P1294" s="6" t="b">
        <v>1</v>
      </c>
      <c r="Q1294" s="6" t="s">
        <v>8271</v>
      </c>
      <c r="R1294" s="7">
        <f t="shared" si="122"/>
        <v>1.1000000000000001</v>
      </c>
      <c r="S1294" s="8">
        <f t="shared" si="123"/>
        <v>35.96153846153846</v>
      </c>
      <c r="T1294" t="str">
        <f t="shared" si="124"/>
        <v>theater</v>
      </c>
      <c r="U1294" t="str">
        <f t="shared" si="125"/>
        <v>plays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14">
        <f t="shared" si="120"/>
        <v>42322.534386574065</v>
      </c>
      <c r="K1295" s="6">
        <v>1444927771</v>
      </c>
      <c r="L1295" s="14">
        <f t="shared" si="121"/>
        <v>42292.492719907408</v>
      </c>
      <c r="M1295" s="88">
        <f>Table1[[#This Row],[Data Ended Conversion]]-Table1[[#This Row],[Data Created Conversion]]</f>
        <v>30.041666666656965</v>
      </c>
      <c r="N1295" s="6" t="b">
        <v>0</v>
      </c>
      <c r="O1295" s="6">
        <v>120</v>
      </c>
      <c r="P1295" s="6" t="b">
        <v>1</v>
      </c>
      <c r="Q1295" s="6" t="s">
        <v>8271</v>
      </c>
      <c r="R1295" s="7">
        <f t="shared" si="122"/>
        <v>1.0223333333333333</v>
      </c>
      <c r="S1295" s="8">
        <f t="shared" si="123"/>
        <v>127.79166666666667</v>
      </c>
      <c r="T1295" t="str">
        <f t="shared" si="124"/>
        <v>theater</v>
      </c>
      <c r="U1295" t="str">
        <f t="shared" si="125"/>
        <v>plays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14">
        <f t="shared" si="120"/>
        <v>42296.249999999993</v>
      </c>
      <c r="K1296" s="6">
        <v>1443696797</v>
      </c>
      <c r="L1296" s="14">
        <f t="shared" si="121"/>
        <v>42278.245335648149</v>
      </c>
      <c r="M1296" s="88">
        <f>Table1[[#This Row],[Data Ended Conversion]]-Table1[[#This Row],[Data Created Conversion]]</f>
        <v>18.00466435184353</v>
      </c>
      <c r="N1296" s="6" t="b">
        <v>0</v>
      </c>
      <c r="O1296" s="6">
        <v>22</v>
      </c>
      <c r="P1296" s="6" t="b">
        <v>1</v>
      </c>
      <c r="Q1296" s="6" t="s">
        <v>8271</v>
      </c>
      <c r="R1296" s="7">
        <f t="shared" si="122"/>
        <v>1.22</v>
      </c>
      <c r="S1296" s="8">
        <f t="shared" si="123"/>
        <v>27.727272727272727</v>
      </c>
      <c r="T1296" t="str">
        <f t="shared" si="124"/>
        <v>theater</v>
      </c>
      <c r="U1296" t="str">
        <f t="shared" si="125"/>
        <v>plays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14">
        <f t="shared" si="120"/>
        <v>42214.499999999993</v>
      </c>
      <c r="K1297" s="6">
        <v>1435585497</v>
      </c>
      <c r="L1297" s="14">
        <f t="shared" si="121"/>
        <v>42184.364548611113</v>
      </c>
      <c r="M1297" s="88">
        <f>Table1[[#This Row],[Data Ended Conversion]]-Table1[[#This Row],[Data Created Conversion]]</f>
        <v>30.135451388880028</v>
      </c>
      <c r="N1297" s="6" t="b">
        <v>0</v>
      </c>
      <c r="O1297" s="6">
        <v>64</v>
      </c>
      <c r="P1297" s="6" t="b">
        <v>1</v>
      </c>
      <c r="Q1297" s="6" t="s">
        <v>8271</v>
      </c>
      <c r="R1297" s="7">
        <f t="shared" si="122"/>
        <v>1.0196000000000001</v>
      </c>
      <c r="S1297" s="8">
        <f t="shared" si="123"/>
        <v>39.828125</v>
      </c>
      <c r="T1297" t="str">
        <f t="shared" si="124"/>
        <v>theater</v>
      </c>
      <c r="U1297" t="str">
        <f t="shared" si="125"/>
        <v>plays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14">
        <f t="shared" si="120"/>
        <v>42442.800613425927</v>
      </c>
      <c r="K1298" s="6">
        <v>1456189973</v>
      </c>
      <c r="L1298" s="14">
        <f t="shared" si="121"/>
        <v>42422.842280092591</v>
      </c>
      <c r="M1298" s="88">
        <f>Table1[[#This Row],[Data Ended Conversion]]-Table1[[#This Row],[Data Created Conversion]]</f>
        <v>19.958333333335759</v>
      </c>
      <c r="N1298" s="6" t="b">
        <v>0</v>
      </c>
      <c r="O1298" s="6">
        <v>23</v>
      </c>
      <c r="P1298" s="6" t="b">
        <v>1</v>
      </c>
      <c r="Q1298" s="6" t="s">
        <v>8271</v>
      </c>
      <c r="R1298" s="7">
        <f t="shared" si="122"/>
        <v>1.411764705882353</v>
      </c>
      <c r="S1298" s="8">
        <f t="shared" si="123"/>
        <v>52.173913043478258</v>
      </c>
      <c r="T1298" t="str">
        <f t="shared" si="124"/>
        <v>theater</v>
      </c>
      <c r="U1298" t="str">
        <f t="shared" si="125"/>
        <v>plays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14">
        <f t="shared" si="120"/>
        <v>42491.538865740738</v>
      </c>
      <c r="K1299" s="6">
        <v>1459533358</v>
      </c>
      <c r="L1299" s="14">
        <f t="shared" si="121"/>
        <v>42461.538865740738</v>
      </c>
      <c r="M1299" s="88">
        <f>Table1[[#This Row],[Data Ended Conversion]]-Table1[[#This Row],[Data Created Conversion]]</f>
        <v>30</v>
      </c>
      <c r="N1299" s="6" t="b">
        <v>0</v>
      </c>
      <c r="O1299" s="6">
        <v>238</v>
      </c>
      <c r="P1299" s="6" t="b">
        <v>1</v>
      </c>
      <c r="Q1299" s="6" t="s">
        <v>8271</v>
      </c>
      <c r="R1299" s="7">
        <f t="shared" si="122"/>
        <v>1.0952500000000001</v>
      </c>
      <c r="S1299" s="8">
        <f t="shared" si="123"/>
        <v>92.037815126050418</v>
      </c>
      <c r="T1299" t="str">
        <f t="shared" si="124"/>
        <v>theater</v>
      </c>
      <c r="U1299" t="str">
        <f t="shared" si="125"/>
        <v>plays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14">
        <f t="shared" si="120"/>
        <v>42488.472592592596</v>
      </c>
      <c r="K1300" s="6">
        <v>1459268432</v>
      </c>
      <c r="L1300" s="14">
        <f t="shared" si="121"/>
        <v>42458.472592592596</v>
      </c>
      <c r="M1300" s="88">
        <f>Table1[[#This Row],[Data Ended Conversion]]-Table1[[#This Row],[Data Created Conversion]]</f>
        <v>30</v>
      </c>
      <c r="N1300" s="6" t="b">
        <v>0</v>
      </c>
      <c r="O1300" s="6">
        <v>33</v>
      </c>
      <c r="P1300" s="6" t="b">
        <v>1</v>
      </c>
      <c r="Q1300" s="6" t="s">
        <v>8271</v>
      </c>
      <c r="R1300" s="7">
        <f t="shared" si="122"/>
        <v>1.0465</v>
      </c>
      <c r="S1300" s="8">
        <f t="shared" si="123"/>
        <v>63.424242424242422</v>
      </c>
      <c r="T1300" t="str">
        <f t="shared" si="124"/>
        <v>theater</v>
      </c>
      <c r="U1300" t="str">
        <f t="shared" si="125"/>
        <v>plays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14">
        <f t="shared" si="120"/>
        <v>42199.606006944443</v>
      </c>
      <c r="K1301" s="6">
        <v>1434310359</v>
      </c>
      <c r="L1301" s="14">
        <f t="shared" si="121"/>
        <v>42169.606006944443</v>
      </c>
      <c r="M1301" s="88">
        <f>Table1[[#This Row],[Data Ended Conversion]]-Table1[[#This Row],[Data Created Conversion]]</f>
        <v>30</v>
      </c>
      <c r="N1301" s="6" t="b">
        <v>0</v>
      </c>
      <c r="O1301" s="6">
        <v>32</v>
      </c>
      <c r="P1301" s="6" t="b">
        <v>1</v>
      </c>
      <c r="Q1301" s="6" t="s">
        <v>8271</v>
      </c>
      <c r="R1301" s="7">
        <f t="shared" si="122"/>
        <v>1.24</v>
      </c>
      <c r="S1301" s="8">
        <f t="shared" si="123"/>
        <v>135.625</v>
      </c>
      <c r="T1301" t="str">
        <f t="shared" si="124"/>
        <v>theater</v>
      </c>
      <c r="U1301" t="str">
        <f t="shared" si="125"/>
        <v>plays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14">
        <f t="shared" si="120"/>
        <v>42522.581249999996</v>
      </c>
      <c r="K1302" s="6">
        <v>1461427938</v>
      </c>
      <c r="L1302" s="14">
        <f t="shared" si="121"/>
        <v>42483.466874999998</v>
      </c>
      <c r="M1302" s="88">
        <f>Table1[[#This Row],[Data Ended Conversion]]-Table1[[#This Row],[Data Created Conversion]]</f>
        <v>39.114374999997381</v>
      </c>
      <c r="N1302" s="6" t="b">
        <v>0</v>
      </c>
      <c r="O1302" s="6">
        <v>24</v>
      </c>
      <c r="P1302" s="6" t="b">
        <v>1</v>
      </c>
      <c r="Q1302" s="6" t="s">
        <v>8271</v>
      </c>
      <c r="R1302" s="7">
        <f t="shared" si="122"/>
        <v>1.35</v>
      </c>
      <c r="S1302" s="8">
        <f t="shared" si="123"/>
        <v>168.75</v>
      </c>
      <c r="T1302" t="str">
        <f t="shared" si="124"/>
        <v>theater</v>
      </c>
      <c r="U1302" t="str">
        <f t="shared" si="125"/>
        <v>plays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14">
        <f t="shared" si="120"/>
        <v>42205.916666666664</v>
      </c>
      <c r="K1303" s="6">
        <v>1436551178</v>
      </c>
      <c r="L1303" s="14">
        <f t="shared" si="121"/>
        <v>42195.541412037033</v>
      </c>
      <c r="M1303" s="88">
        <f>Table1[[#This Row],[Data Ended Conversion]]-Table1[[#This Row],[Data Created Conversion]]</f>
        <v>10.375254629630945</v>
      </c>
      <c r="N1303" s="6" t="b">
        <v>0</v>
      </c>
      <c r="O1303" s="6">
        <v>29</v>
      </c>
      <c r="P1303" s="6" t="b">
        <v>1</v>
      </c>
      <c r="Q1303" s="6" t="s">
        <v>8271</v>
      </c>
      <c r="R1303" s="7">
        <f t="shared" si="122"/>
        <v>1.0275000000000001</v>
      </c>
      <c r="S1303" s="8">
        <f t="shared" si="123"/>
        <v>70.862068965517238</v>
      </c>
      <c r="T1303" t="str">
        <f t="shared" si="124"/>
        <v>theater</v>
      </c>
      <c r="U1303" t="str">
        <f t="shared" si="125"/>
        <v>plays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14">
        <f t="shared" si="120"/>
        <v>42704.891331018516</v>
      </c>
      <c r="K1304" s="6">
        <v>1477963411</v>
      </c>
      <c r="L1304" s="14">
        <f t="shared" si="121"/>
        <v>42674.849664351852</v>
      </c>
      <c r="M1304" s="88">
        <f>Table1[[#This Row],[Data Ended Conversion]]-Table1[[#This Row],[Data Created Conversion]]</f>
        <v>30.041666666664241</v>
      </c>
      <c r="N1304" s="6" t="b">
        <v>0</v>
      </c>
      <c r="O1304" s="6">
        <v>50</v>
      </c>
      <c r="P1304" s="6" t="b">
        <v>1</v>
      </c>
      <c r="Q1304" s="6" t="s">
        <v>8271</v>
      </c>
      <c r="R1304" s="7">
        <f t="shared" si="122"/>
        <v>1</v>
      </c>
      <c r="S1304" s="8">
        <f t="shared" si="123"/>
        <v>50</v>
      </c>
      <c r="T1304" t="str">
        <f t="shared" si="124"/>
        <v>theater</v>
      </c>
      <c r="U1304" t="str">
        <f t="shared" si="125"/>
        <v>plays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14">
        <f t="shared" si="120"/>
        <v>42582.249999999993</v>
      </c>
      <c r="K1305" s="6">
        <v>1468578920</v>
      </c>
      <c r="L1305" s="14">
        <f t="shared" si="121"/>
        <v>42566.232870370368</v>
      </c>
      <c r="M1305" s="88">
        <f>Table1[[#This Row],[Data Ended Conversion]]-Table1[[#This Row],[Data Created Conversion]]</f>
        <v>16.017129629624833</v>
      </c>
      <c r="N1305" s="6" t="b">
        <v>0</v>
      </c>
      <c r="O1305" s="6">
        <v>108</v>
      </c>
      <c r="P1305" s="6" t="b">
        <v>1</v>
      </c>
      <c r="Q1305" s="6" t="s">
        <v>8271</v>
      </c>
      <c r="R1305" s="7">
        <f t="shared" si="122"/>
        <v>1.3026085714285716</v>
      </c>
      <c r="S1305" s="8">
        <f t="shared" si="123"/>
        <v>42.214166666666671</v>
      </c>
      <c r="T1305" t="str">
        <f t="shared" si="124"/>
        <v>theater</v>
      </c>
      <c r="U1305" t="str">
        <f t="shared" si="125"/>
        <v>plays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14">
        <f t="shared" si="120"/>
        <v>42806.944502314807</v>
      </c>
      <c r="K1306" s="6">
        <v>1484196005</v>
      </c>
      <c r="L1306" s="14">
        <f t="shared" si="121"/>
        <v>42746.986168981479</v>
      </c>
      <c r="M1306" s="88">
        <f>Table1[[#This Row],[Data Ended Conversion]]-Table1[[#This Row],[Data Created Conversion]]</f>
        <v>59.958333333328483</v>
      </c>
      <c r="N1306" s="6" t="b">
        <v>0</v>
      </c>
      <c r="O1306" s="6">
        <v>104</v>
      </c>
      <c r="P1306" s="6" t="b">
        <v>0</v>
      </c>
      <c r="Q1306" s="6" t="s">
        <v>8273</v>
      </c>
      <c r="R1306" s="7">
        <f t="shared" si="122"/>
        <v>0.39627499999999999</v>
      </c>
      <c r="S1306" s="8">
        <f t="shared" si="123"/>
        <v>152.41346153846155</v>
      </c>
      <c r="T1306" t="str">
        <f t="shared" si="124"/>
        <v>technology</v>
      </c>
      <c r="U1306" t="str">
        <f t="shared" si="125"/>
        <v>wearables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14">
        <f t="shared" si="120"/>
        <v>42572.520833333336</v>
      </c>
      <c r="K1307" s="6">
        <v>1466611108</v>
      </c>
      <c r="L1307" s="14">
        <f t="shared" si="121"/>
        <v>42543.457268518519</v>
      </c>
      <c r="M1307" s="88">
        <f>Table1[[#This Row],[Data Ended Conversion]]-Table1[[#This Row],[Data Created Conversion]]</f>
        <v>29.063564814816345</v>
      </c>
      <c r="N1307" s="6" t="b">
        <v>0</v>
      </c>
      <c r="O1307" s="6">
        <v>86</v>
      </c>
      <c r="P1307" s="6" t="b">
        <v>0</v>
      </c>
      <c r="Q1307" s="6" t="s">
        <v>8273</v>
      </c>
      <c r="R1307" s="7">
        <f t="shared" si="122"/>
        <v>0.25976666666666665</v>
      </c>
      <c r="S1307" s="8">
        <f t="shared" si="123"/>
        <v>90.616279069767444</v>
      </c>
      <c r="T1307" t="str">
        <f t="shared" si="124"/>
        <v>technology</v>
      </c>
      <c r="U1307" t="str">
        <f t="shared" si="125"/>
        <v>wearables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14">
        <f t="shared" si="120"/>
        <v>41977.249236111107</v>
      </c>
      <c r="K1308" s="6">
        <v>1415098734</v>
      </c>
      <c r="L1308" s="14">
        <f t="shared" si="121"/>
        <v>41947.249236111107</v>
      </c>
      <c r="M1308" s="88">
        <f>Table1[[#This Row],[Data Ended Conversion]]-Table1[[#This Row],[Data Created Conversion]]</f>
        <v>30</v>
      </c>
      <c r="N1308" s="6" t="b">
        <v>0</v>
      </c>
      <c r="O1308" s="6">
        <v>356</v>
      </c>
      <c r="P1308" s="6" t="b">
        <v>0</v>
      </c>
      <c r="Q1308" s="6" t="s">
        <v>8273</v>
      </c>
      <c r="R1308" s="7">
        <f t="shared" si="122"/>
        <v>0.65246363636363636</v>
      </c>
      <c r="S1308" s="8">
        <f t="shared" si="123"/>
        <v>201.60393258426967</v>
      </c>
      <c r="T1308" t="str">
        <f t="shared" si="124"/>
        <v>technology</v>
      </c>
      <c r="U1308" t="str">
        <f t="shared" si="125"/>
        <v>wearables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14">
        <f t="shared" si="120"/>
        <v>42417.294895833329</v>
      </c>
      <c r="K1309" s="6">
        <v>1453118679</v>
      </c>
      <c r="L1309" s="14">
        <f t="shared" si="121"/>
        <v>42387.294895833329</v>
      </c>
      <c r="M1309" s="88">
        <f>Table1[[#This Row],[Data Ended Conversion]]-Table1[[#This Row],[Data Created Conversion]]</f>
        <v>30</v>
      </c>
      <c r="N1309" s="6" t="b">
        <v>0</v>
      </c>
      <c r="O1309" s="6">
        <v>45</v>
      </c>
      <c r="P1309" s="6" t="b">
        <v>0</v>
      </c>
      <c r="Q1309" s="6" t="s">
        <v>8273</v>
      </c>
      <c r="R1309" s="7">
        <f t="shared" si="122"/>
        <v>0.11514000000000001</v>
      </c>
      <c r="S1309" s="8">
        <f t="shared" si="123"/>
        <v>127.93333333333334</v>
      </c>
      <c r="T1309" t="str">
        <f t="shared" si="124"/>
        <v>technology</v>
      </c>
      <c r="U1309" t="str">
        <f t="shared" si="125"/>
        <v>wearables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14">
        <f t="shared" si="120"/>
        <v>42651.405231481483</v>
      </c>
      <c r="K1310" s="6">
        <v>1472481812</v>
      </c>
      <c r="L1310" s="14">
        <f t="shared" si="121"/>
        <v>42611.405231481483</v>
      </c>
      <c r="M1310" s="88">
        <f>Table1[[#This Row],[Data Ended Conversion]]-Table1[[#This Row],[Data Created Conversion]]</f>
        <v>40</v>
      </c>
      <c r="N1310" s="6" t="b">
        <v>0</v>
      </c>
      <c r="O1310" s="6">
        <v>38</v>
      </c>
      <c r="P1310" s="6" t="b">
        <v>0</v>
      </c>
      <c r="Q1310" s="6" t="s">
        <v>8273</v>
      </c>
      <c r="R1310" s="7">
        <f t="shared" si="122"/>
        <v>0.11360000000000001</v>
      </c>
      <c r="S1310" s="8">
        <f t="shared" si="123"/>
        <v>29.894736842105264</v>
      </c>
      <c r="T1310" t="str">
        <f t="shared" si="124"/>
        <v>technology</v>
      </c>
      <c r="U1310" t="str">
        <f t="shared" si="125"/>
        <v>wearables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14">
        <f t="shared" si="120"/>
        <v>42292.674398148149</v>
      </c>
      <c r="K1311" s="6">
        <v>1441919468</v>
      </c>
      <c r="L1311" s="14">
        <f t="shared" si="121"/>
        <v>42257.674398148149</v>
      </c>
      <c r="M1311" s="88">
        <f>Table1[[#This Row],[Data Ended Conversion]]-Table1[[#This Row],[Data Created Conversion]]</f>
        <v>35</v>
      </c>
      <c r="N1311" s="6" t="b">
        <v>0</v>
      </c>
      <c r="O1311" s="6">
        <v>35</v>
      </c>
      <c r="P1311" s="6" t="b">
        <v>0</v>
      </c>
      <c r="Q1311" s="6" t="s">
        <v>8273</v>
      </c>
      <c r="R1311" s="7">
        <f t="shared" si="122"/>
        <v>1.1199130434782609</v>
      </c>
      <c r="S1311" s="8">
        <f t="shared" si="123"/>
        <v>367.97142857142859</v>
      </c>
      <c r="T1311" t="str">
        <f t="shared" si="124"/>
        <v>technology</v>
      </c>
      <c r="U1311" t="str">
        <f t="shared" si="125"/>
        <v>wearables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14">
        <f t="shared" si="120"/>
        <v>42601.458912037029</v>
      </c>
      <c r="K1312" s="6">
        <v>1467734450</v>
      </c>
      <c r="L1312" s="14">
        <f t="shared" si="121"/>
        <v>42556.458912037029</v>
      </c>
      <c r="M1312" s="88">
        <f>Table1[[#This Row],[Data Ended Conversion]]-Table1[[#This Row],[Data Created Conversion]]</f>
        <v>45</v>
      </c>
      <c r="N1312" s="6" t="b">
        <v>0</v>
      </c>
      <c r="O1312" s="6">
        <v>24</v>
      </c>
      <c r="P1312" s="6" t="b">
        <v>0</v>
      </c>
      <c r="Q1312" s="6" t="s">
        <v>8273</v>
      </c>
      <c r="R1312" s="7">
        <f t="shared" si="122"/>
        <v>0.155</v>
      </c>
      <c r="S1312" s="8">
        <f t="shared" si="123"/>
        <v>129.16666666666666</v>
      </c>
      <c r="T1312" t="str">
        <f t="shared" si="124"/>
        <v>technology</v>
      </c>
      <c r="U1312" t="str">
        <f t="shared" si="125"/>
        <v>wearables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14">
        <f t="shared" si="120"/>
        <v>42704.635636574072</v>
      </c>
      <c r="K1313" s="6">
        <v>1477509319</v>
      </c>
      <c r="L1313" s="14">
        <f t="shared" si="121"/>
        <v>42669.593969907401</v>
      </c>
      <c r="M1313" s="88">
        <f>Table1[[#This Row],[Data Ended Conversion]]-Table1[[#This Row],[Data Created Conversion]]</f>
        <v>35.041666666671517</v>
      </c>
      <c r="N1313" s="6" t="b">
        <v>0</v>
      </c>
      <c r="O1313" s="6">
        <v>100</v>
      </c>
      <c r="P1313" s="6" t="b">
        <v>0</v>
      </c>
      <c r="Q1313" s="6" t="s">
        <v>8273</v>
      </c>
      <c r="R1313" s="7">
        <f t="shared" si="122"/>
        <v>0.32028000000000001</v>
      </c>
      <c r="S1313" s="8">
        <f t="shared" si="123"/>
        <v>800.7</v>
      </c>
      <c r="T1313" t="str">
        <f t="shared" si="124"/>
        <v>technology</v>
      </c>
      <c r="U1313" t="str">
        <f t="shared" si="125"/>
        <v>wearables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14">
        <f t="shared" si="120"/>
        <v>42112.494467592587</v>
      </c>
      <c r="K1314" s="6">
        <v>1426783922</v>
      </c>
      <c r="L1314" s="14">
        <f t="shared" si="121"/>
        <v>42082.494467592587</v>
      </c>
      <c r="M1314" s="88">
        <f>Table1[[#This Row],[Data Ended Conversion]]-Table1[[#This Row],[Data Created Conversion]]</f>
        <v>30</v>
      </c>
      <c r="N1314" s="6" t="b">
        <v>0</v>
      </c>
      <c r="O1314" s="6">
        <v>1</v>
      </c>
      <c r="P1314" s="6" t="b">
        <v>0</v>
      </c>
      <c r="Q1314" s="6" t="s">
        <v>8273</v>
      </c>
      <c r="R1314" s="7">
        <f t="shared" si="122"/>
        <v>6.0869565217391303E-3</v>
      </c>
      <c r="S1314" s="8">
        <f t="shared" si="123"/>
        <v>28</v>
      </c>
      <c r="T1314" t="str">
        <f t="shared" si="124"/>
        <v>technology</v>
      </c>
      <c r="U1314" t="str">
        <f t="shared" si="125"/>
        <v>wearables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14">
        <f t="shared" si="120"/>
        <v>42432.50131944444</v>
      </c>
      <c r="K1315" s="6">
        <v>1454432514</v>
      </c>
      <c r="L1315" s="14">
        <f t="shared" si="121"/>
        <v>42402.50131944444</v>
      </c>
      <c r="M1315" s="88">
        <f>Table1[[#This Row],[Data Ended Conversion]]-Table1[[#This Row],[Data Created Conversion]]</f>
        <v>30</v>
      </c>
      <c r="N1315" s="6" t="b">
        <v>0</v>
      </c>
      <c r="O1315" s="6">
        <v>122</v>
      </c>
      <c r="P1315" s="6" t="b">
        <v>0</v>
      </c>
      <c r="Q1315" s="6" t="s">
        <v>8273</v>
      </c>
      <c r="R1315" s="7">
        <f t="shared" si="122"/>
        <v>0.31114999999999998</v>
      </c>
      <c r="S1315" s="8">
        <f t="shared" si="123"/>
        <v>102.01639344262296</v>
      </c>
      <c r="T1315" t="str">
        <f t="shared" si="124"/>
        <v>technology</v>
      </c>
      <c r="U1315" t="str">
        <f t="shared" si="125"/>
        <v>wearables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14">
        <f t="shared" si="120"/>
        <v>42664.461342592585</v>
      </c>
      <c r="K1316" s="6">
        <v>1471881860</v>
      </c>
      <c r="L1316" s="14">
        <f t="shared" si="121"/>
        <v>42604.461342592585</v>
      </c>
      <c r="M1316" s="88">
        <f>Table1[[#This Row],[Data Ended Conversion]]-Table1[[#This Row],[Data Created Conversion]]</f>
        <v>60</v>
      </c>
      <c r="N1316" s="6" t="b">
        <v>0</v>
      </c>
      <c r="O1316" s="6">
        <v>11</v>
      </c>
      <c r="P1316" s="6" t="b">
        <v>0</v>
      </c>
      <c r="Q1316" s="6" t="s">
        <v>8273</v>
      </c>
      <c r="R1316" s="7">
        <f t="shared" si="122"/>
        <v>1.1266666666666666E-2</v>
      </c>
      <c r="S1316" s="8">
        <f t="shared" si="123"/>
        <v>184.36363636363637</v>
      </c>
      <c r="T1316" t="str">
        <f t="shared" si="124"/>
        <v>technology</v>
      </c>
      <c r="U1316" t="str">
        <f t="shared" si="125"/>
        <v>wearables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14">
        <f t="shared" si="120"/>
        <v>42313.833333333336</v>
      </c>
      <c r="K1317" s="6">
        <v>1443700648</v>
      </c>
      <c r="L1317" s="14">
        <f t="shared" si="121"/>
        <v>42278.289907407401</v>
      </c>
      <c r="M1317" s="88">
        <f>Table1[[#This Row],[Data Ended Conversion]]-Table1[[#This Row],[Data Created Conversion]]</f>
        <v>35.543425925934571</v>
      </c>
      <c r="N1317" s="6" t="b">
        <v>0</v>
      </c>
      <c r="O1317" s="6">
        <v>248</v>
      </c>
      <c r="P1317" s="6" t="b">
        <v>0</v>
      </c>
      <c r="Q1317" s="6" t="s">
        <v>8273</v>
      </c>
      <c r="R1317" s="7">
        <f t="shared" si="122"/>
        <v>0.40404000000000001</v>
      </c>
      <c r="S1317" s="8">
        <f t="shared" si="123"/>
        <v>162.91935483870967</v>
      </c>
      <c r="T1317" t="str">
        <f t="shared" si="124"/>
        <v>technology</v>
      </c>
      <c r="U1317" t="str">
        <f t="shared" si="125"/>
        <v>wearables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14">
        <f t="shared" si="120"/>
        <v>42428.753576388881</v>
      </c>
      <c r="K1318" s="6">
        <v>1453676709</v>
      </c>
      <c r="L1318" s="14">
        <f t="shared" si="121"/>
        <v>42393.753576388881</v>
      </c>
      <c r="M1318" s="88">
        <f>Table1[[#This Row],[Data Ended Conversion]]-Table1[[#This Row],[Data Created Conversion]]</f>
        <v>35</v>
      </c>
      <c r="N1318" s="6" t="b">
        <v>0</v>
      </c>
      <c r="O1318" s="6">
        <v>1</v>
      </c>
      <c r="P1318" s="6" t="b">
        <v>0</v>
      </c>
      <c r="Q1318" s="6" t="s">
        <v>8273</v>
      </c>
      <c r="R1318" s="7">
        <f t="shared" si="122"/>
        <v>1.3333333333333333E-5</v>
      </c>
      <c r="S1318" s="8">
        <f t="shared" si="123"/>
        <v>1</v>
      </c>
      <c r="T1318" t="str">
        <f t="shared" si="124"/>
        <v>technology</v>
      </c>
      <c r="U1318" t="str">
        <f t="shared" si="125"/>
        <v>wearables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14">
        <f t="shared" si="120"/>
        <v>42572.374999999993</v>
      </c>
      <c r="K1319" s="6">
        <v>1464586746</v>
      </c>
      <c r="L1319" s="14">
        <f t="shared" si="121"/>
        <v>42520.027152777773</v>
      </c>
      <c r="M1319" s="88">
        <f>Table1[[#This Row],[Data Ended Conversion]]-Table1[[#This Row],[Data Created Conversion]]</f>
        <v>52.347847222219571</v>
      </c>
      <c r="N1319" s="6" t="b">
        <v>0</v>
      </c>
      <c r="O1319" s="6">
        <v>19</v>
      </c>
      <c r="P1319" s="6" t="b">
        <v>0</v>
      </c>
      <c r="Q1319" s="6" t="s">
        <v>8273</v>
      </c>
      <c r="R1319" s="7">
        <f t="shared" si="122"/>
        <v>5.7334999999999997E-2</v>
      </c>
      <c r="S1319" s="8">
        <f t="shared" si="123"/>
        <v>603.52631578947364</v>
      </c>
      <c r="T1319" t="str">
        <f t="shared" si="124"/>
        <v>technology</v>
      </c>
      <c r="U1319" t="str">
        <f t="shared" si="125"/>
        <v>wearables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14">
        <f t="shared" si="120"/>
        <v>42014.835324074076</v>
      </c>
      <c r="K1320" s="6">
        <v>1418346172</v>
      </c>
      <c r="L1320" s="14">
        <f t="shared" si="121"/>
        <v>41984.835324074076</v>
      </c>
      <c r="M1320" s="88">
        <f>Table1[[#This Row],[Data Ended Conversion]]-Table1[[#This Row],[Data Created Conversion]]</f>
        <v>30</v>
      </c>
      <c r="N1320" s="6" t="b">
        <v>0</v>
      </c>
      <c r="O1320" s="6">
        <v>135</v>
      </c>
      <c r="P1320" s="6" t="b">
        <v>0</v>
      </c>
      <c r="Q1320" s="6" t="s">
        <v>8273</v>
      </c>
      <c r="R1320" s="7">
        <f t="shared" si="122"/>
        <v>0.15325</v>
      </c>
      <c r="S1320" s="8">
        <f t="shared" si="123"/>
        <v>45.407407407407405</v>
      </c>
      <c r="T1320" t="str">
        <f t="shared" si="124"/>
        <v>technology</v>
      </c>
      <c r="U1320" t="str">
        <f t="shared" si="125"/>
        <v>wearables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14">
        <f t="shared" si="120"/>
        <v>41831.458333333328</v>
      </c>
      <c r="K1321" s="6">
        <v>1403810965</v>
      </c>
      <c r="L1321" s="14">
        <f t="shared" si="121"/>
        <v>41816.603761574072</v>
      </c>
      <c r="M1321" s="88">
        <f>Table1[[#This Row],[Data Ended Conversion]]-Table1[[#This Row],[Data Created Conversion]]</f>
        <v>14.854571759256942</v>
      </c>
      <c r="N1321" s="6" t="b">
        <v>0</v>
      </c>
      <c r="O1321" s="6">
        <v>9</v>
      </c>
      <c r="P1321" s="6" t="b">
        <v>0</v>
      </c>
      <c r="Q1321" s="6" t="s">
        <v>8273</v>
      </c>
      <c r="R1321" s="7">
        <f t="shared" si="122"/>
        <v>0.15103448275862069</v>
      </c>
      <c r="S1321" s="8">
        <f t="shared" si="123"/>
        <v>97.333333333333329</v>
      </c>
      <c r="T1321" t="str">
        <f t="shared" si="124"/>
        <v>technology</v>
      </c>
      <c r="U1321" t="str">
        <f t="shared" si="125"/>
        <v>wearables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14">
        <f t="shared" si="120"/>
        <v>42734.749999999993</v>
      </c>
      <c r="K1322" s="6">
        <v>1480610046</v>
      </c>
      <c r="L1322" s="14">
        <f t="shared" si="121"/>
        <v>42705.482013888883</v>
      </c>
      <c r="M1322" s="88">
        <f>Table1[[#This Row],[Data Ended Conversion]]-Table1[[#This Row],[Data Created Conversion]]</f>
        <v>29.267986111110076</v>
      </c>
      <c r="N1322" s="6" t="b">
        <v>0</v>
      </c>
      <c r="O1322" s="6">
        <v>3</v>
      </c>
      <c r="P1322" s="6" t="b">
        <v>0</v>
      </c>
      <c r="Q1322" s="6" t="s">
        <v>8273</v>
      </c>
      <c r="R1322" s="7">
        <f t="shared" si="122"/>
        <v>5.0299999999999997E-3</v>
      </c>
      <c r="S1322" s="8">
        <f t="shared" si="123"/>
        <v>167.66666666666666</v>
      </c>
      <c r="T1322" t="str">
        <f t="shared" si="124"/>
        <v>technology</v>
      </c>
      <c r="U1322" t="str">
        <f t="shared" si="125"/>
        <v>wearables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14">
        <f t="shared" si="120"/>
        <v>42727.540937499994</v>
      </c>
      <c r="K1323" s="6">
        <v>1479923937</v>
      </c>
      <c r="L1323" s="14">
        <f t="shared" si="121"/>
        <v>42697.540937499994</v>
      </c>
      <c r="M1323" s="88">
        <f>Table1[[#This Row],[Data Ended Conversion]]-Table1[[#This Row],[Data Created Conversion]]</f>
        <v>30</v>
      </c>
      <c r="N1323" s="6" t="b">
        <v>0</v>
      </c>
      <c r="O1323" s="6">
        <v>7</v>
      </c>
      <c r="P1323" s="6" t="b">
        <v>0</v>
      </c>
      <c r="Q1323" s="6" t="s">
        <v>8273</v>
      </c>
      <c r="R1323" s="7">
        <f t="shared" si="122"/>
        <v>1.3028138528138528E-2</v>
      </c>
      <c r="S1323" s="8">
        <f t="shared" si="123"/>
        <v>859.85714285714289</v>
      </c>
      <c r="T1323" t="str">
        <f t="shared" si="124"/>
        <v>technology</v>
      </c>
      <c r="U1323" t="str">
        <f t="shared" si="125"/>
        <v>wearables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14">
        <f t="shared" si="120"/>
        <v>42145.448206018518</v>
      </c>
      <c r="K1324" s="6">
        <v>1429631125</v>
      </c>
      <c r="L1324" s="14">
        <f t="shared" si="121"/>
        <v>42115.448206018518</v>
      </c>
      <c r="M1324" s="88">
        <f>Table1[[#This Row],[Data Ended Conversion]]-Table1[[#This Row],[Data Created Conversion]]</f>
        <v>30</v>
      </c>
      <c r="N1324" s="6" t="b">
        <v>0</v>
      </c>
      <c r="O1324" s="6">
        <v>4</v>
      </c>
      <c r="P1324" s="6" t="b">
        <v>0</v>
      </c>
      <c r="Q1324" s="6" t="s">
        <v>8273</v>
      </c>
      <c r="R1324" s="7">
        <f t="shared" si="122"/>
        <v>3.0285714285714286E-3</v>
      </c>
      <c r="S1324" s="8">
        <f t="shared" si="123"/>
        <v>26.5</v>
      </c>
      <c r="T1324" t="str">
        <f t="shared" si="124"/>
        <v>technology</v>
      </c>
      <c r="U1324" t="str">
        <f t="shared" si="125"/>
        <v>wearables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14">
        <f t="shared" si="120"/>
        <v>42486.079861111109</v>
      </c>
      <c r="K1325" s="6">
        <v>1458665146</v>
      </c>
      <c r="L1325" s="14">
        <f t="shared" si="121"/>
        <v>42451.490115740737</v>
      </c>
      <c r="M1325" s="88">
        <f>Table1[[#This Row],[Data Ended Conversion]]-Table1[[#This Row],[Data Created Conversion]]</f>
        <v>34.589745370372839</v>
      </c>
      <c r="N1325" s="6" t="b">
        <v>0</v>
      </c>
      <c r="O1325" s="6">
        <v>44</v>
      </c>
      <c r="P1325" s="6" t="b">
        <v>0</v>
      </c>
      <c r="Q1325" s="6" t="s">
        <v>8273</v>
      </c>
      <c r="R1325" s="7">
        <f t="shared" si="122"/>
        <v>8.8800000000000004E-2</v>
      </c>
      <c r="S1325" s="8">
        <f t="shared" si="123"/>
        <v>30.272727272727273</v>
      </c>
      <c r="T1325" t="str">
        <f t="shared" si="124"/>
        <v>technology</v>
      </c>
      <c r="U1325" t="str">
        <f t="shared" si="125"/>
        <v>wearables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14">
        <f t="shared" si="120"/>
        <v>42656.425370370365</v>
      </c>
      <c r="K1326" s="6">
        <v>1473779552</v>
      </c>
      <c r="L1326" s="14">
        <f t="shared" si="121"/>
        <v>42626.425370370365</v>
      </c>
      <c r="M1326" s="88">
        <f>Table1[[#This Row],[Data Ended Conversion]]-Table1[[#This Row],[Data Created Conversion]]</f>
        <v>30</v>
      </c>
      <c r="N1326" s="6" t="b">
        <v>0</v>
      </c>
      <c r="O1326" s="6">
        <v>90</v>
      </c>
      <c r="P1326" s="6" t="b">
        <v>0</v>
      </c>
      <c r="Q1326" s="6" t="s">
        <v>8273</v>
      </c>
      <c r="R1326" s="7">
        <f t="shared" si="122"/>
        <v>9.8400000000000001E-2</v>
      </c>
      <c r="S1326" s="8">
        <f t="shared" si="123"/>
        <v>54.666666666666664</v>
      </c>
      <c r="T1326" t="str">
        <f t="shared" si="124"/>
        <v>technology</v>
      </c>
      <c r="U1326" t="str">
        <f t="shared" si="125"/>
        <v>wearables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14">
        <f t="shared" si="120"/>
        <v>42733.877719907403</v>
      </c>
      <c r="K1327" s="6">
        <v>1480471435</v>
      </c>
      <c r="L1327" s="14">
        <f t="shared" si="121"/>
        <v>42703.877719907403</v>
      </c>
      <c r="M1327" s="88">
        <f>Table1[[#This Row],[Data Ended Conversion]]-Table1[[#This Row],[Data Created Conversion]]</f>
        <v>30</v>
      </c>
      <c r="N1327" s="6" t="b">
        <v>0</v>
      </c>
      <c r="O1327" s="6">
        <v>8</v>
      </c>
      <c r="P1327" s="6" t="b">
        <v>0</v>
      </c>
      <c r="Q1327" s="6" t="s">
        <v>8273</v>
      </c>
      <c r="R1327" s="7">
        <f t="shared" si="122"/>
        <v>2.4299999999999999E-2</v>
      </c>
      <c r="S1327" s="8">
        <f t="shared" si="123"/>
        <v>60.75</v>
      </c>
      <c r="T1327" t="str">
        <f t="shared" si="124"/>
        <v>technology</v>
      </c>
      <c r="U1327" t="str">
        <f t="shared" si="125"/>
        <v>wearables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14">
        <f t="shared" si="120"/>
        <v>42019.583657407398</v>
      </c>
      <c r="K1328" s="6">
        <v>1417460428</v>
      </c>
      <c r="L1328" s="14">
        <f t="shared" si="121"/>
        <v>41974.583657407398</v>
      </c>
      <c r="M1328" s="88">
        <f>Table1[[#This Row],[Data Ended Conversion]]-Table1[[#This Row],[Data Created Conversion]]</f>
        <v>45</v>
      </c>
      <c r="N1328" s="6" t="b">
        <v>0</v>
      </c>
      <c r="O1328" s="6">
        <v>11</v>
      </c>
      <c r="P1328" s="6" t="b">
        <v>0</v>
      </c>
      <c r="Q1328" s="6" t="s">
        <v>8273</v>
      </c>
      <c r="R1328" s="7">
        <f t="shared" si="122"/>
        <v>1.1299999999999999E-2</v>
      </c>
      <c r="S1328" s="8">
        <f t="shared" si="123"/>
        <v>102.72727272727273</v>
      </c>
      <c r="T1328" t="str">
        <f t="shared" si="124"/>
        <v>technology</v>
      </c>
      <c r="U1328" t="str">
        <f t="shared" si="125"/>
        <v>wearables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14">
        <f t="shared" si="120"/>
        <v>42153.470312500001</v>
      </c>
      <c r="K1329" s="6">
        <v>1430324235</v>
      </c>
      <c r="L1329" s="14">
        <f t="shared" si="121"/>
        <v>42123.470312500001</v>
      </c>
      <c r="M1329" s="88">
        <f>Table1[[#This Row],[Data Ended Conversion]]-Table1[[#This Row],[Data Created Conversion]]</f>
        <v>30</v>
      </c>
      <c r="N1329" s="6" t="b">
        <v>0</v>
      </c>
      <c r="O1329" s="6">
        <v>41</v>
      </c>
      <c r="P1329" s="6" t="b">
        <v>0</v>
      </c>
      <c r="Q1329" s="6" t="s">
        <v>8273</v>
      </c>
      <c r="R1329" s="7">
        <f t="shared" si="122"/>
        <v>3.5520833333333335E-2</v>
      </c>
      <c r="S1329" s="8">
        <f t="shared" si="123"/>
        <v>41.585365853658537</v>
      </c>
      <c r="T1329" t="str">
        <f t="shared" si="124"/>
        <v>technology</v>
      </c>
      <c r="U1329" t="str">
        <f t="shared" si="125"/>
        <v>wearables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14">
        <f t="shared" si="120"/>
        <v>42657.434421296297</v>
      </c>
      <c r="K1330" s="6">
        <v>1472570734</v>
      </c>
      <c r="L1330" s="14">
        <f t="shared" si="121"/>
        <v>42612.434421296297</v>
      </c>
      <c r="M1330" s="88">
        <f>Table1[[#This Row],[Data Ended Conversion]]-Table1[[#This Row],[Data Created Conversion]]</f>
        <v>45</v>
      </c>
      <c r="N1330" s="6" t="b">
        <v>0</v>
      </c>
      <c r="O1330" s="6">
        <v>15</v>
      </c>
      <c r="P1330" s="6" t="b">
        <v>0</v>
      </c>
      <c r="Q1330" s="6" t="s">
        <v>8273</v>
      </c>
      <c r="R1330" s="7">
        <f t="shared" si="122"/>
        <v>2.3306666666666667E-2</v>
      </c>
      <c r="S1330" s="8">
        <f t="shared" si="123"/>
        <v>116.53333333333333</v>
      </c>
      <c r="T1330" t="str">
        <f t="shared" si="124"/>
        <v>technology</v>
      </c>
      <c r="U1330" t="str">
        <f t="shared" si="125"/>
        <v>wearables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14">
        <f t="shared" si="120"/>
        <v>41975.054918981477</v>
      </c>
      <c r="K1331" s="6">
        <v>1414041545</v>
      </c>
      <c r="L1331" s="14">
        <f t="shared" si="121"/>
        <v>41935.013252314813</v>
      </c>
      <c r="M1331" s="88">
        <f>Table1[[#This Row],[Data Ended Conversion]]-Table1[[#This Row],[Data Created Conversion]]</f>
        <v>40.041666666664241</v>
      </c>
      <c r="N1331" s="6" t="b">
        <v>0</v>
      </c>
      <c r="O1331" s="6">
        <v>9</v>
      </c>
      <c r="P1331" s="6" t="b">
        <v>0</v>
      </c>
      <c r="Q1331" s="6" t="s">
        <v>8273</v>
      </c>
      <c r="R1331" s="7">
        <f t="shared" si="122"/>
        <v>8.1600000000000006E-3</v>
      </c>
      <c r="S1331" s="8">
        <f t="shared" si="123"/>
        <v>45.333333333333336</v>
      </c>
      <c r="T1331" t="str">
        <f t="shared" si="124"/>
        <v>technology</v>
      </c>
      <c r="U1331" t="str">
        <f t="shared" si="125"/>
        <v>wearables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14">
        <f t="shared" si="120"/>
        <v>42552.958333333336</v>
      </c>
      <c r="K1332" s="6">
        <v>1464763109</v>
      </c>
      <c r="L1332" s="14">
        <f t="shared" si="121"/>
        <v>42522.068391203698</v>
      </c>
      <c r="M1332" s="88">
        <f>Table1[[#This Row],[Data Ended Conversion]]-Table1[[#This Row],[Data Created Conversion]]</f>
        <v>30.889942129637348</v>
      </c>
      <c r="N1332" s="6" t="b">
        <v>0</v>
      </c>
      <c r="O1332" s="6">
        <v>50</v>
      </c>
      <c r="P1332" s="6" t="b">
        <v>0</v>
      </c>
      <c r="Q1332" s="6" t="s">
        <v>8273</v>
      </c>
      <c r="R1332" s="7">
        <f t="shared" si="122"/>
        <v>0.22494285714285714</v>
      </c>
      <c r="S1332" s="8">
        <f t="shared" si="123"/>
        <v>157.46</v>
      </c>
      <c r="T1332" t="str">
        <f t="shared" si="124"/>
        <v>technology</v>
      </c>
      <c r="U1332" t="str">
        <f t="shared" si="125"/>
        <v>wearables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14">
        <f t="shared" si="120"/>
        <v>42599.295763888884</v>
      </c>
      <c r="K1333" s="6">
        <v>1468843554</v>
      </c>
      <c r="L1333" s="14">
        <f t="shared" si="121"/>
        <v>42569.295763888884</v>
      </c>
      <c r="M1333" s="88">
        <f>Table1[[#This Row],[Data Ended Conversion]]-Table1[[#This Row],[Data Created Conversion]]</f>
        <v>30</v>
      </c>
      <c r="N1333" s="6" t="b">
        <v>0</v>
      </c>
      <c r="O1333" s="6">
        <v>34</v>
      </c>
      <c r="P1333" s="6" t="b">
        <v>0</v>
      </c>
      <c r="Q1333" s="6" t="s">
        <v>8273</v>
      </c>
      <c r="R1333" s="7">
        <f t="shared" si="122"/>
        <v>1.3668E-2</v>
      </c>
      <c r="S1333" s="8">
        <f t="shared" si="123"/>
        <v>100.5</v>
      </c>
      <c r="T1333" t="str">
        <f t="shared" si="124"/>
        <v>technology</v>
      </c>
      <c r="U1333" t="str">
        <f t="shared" si="125"/>
        <v>wearables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14">
        <f t="shared" si="120"/>
        <v>42761.851944444446</v>
      </c>
      <c r="K1334" s="6">
        <v>1482888408</v>
      </c>
      <c r="L1334" s="14">
        <f t="shared" si="121"/>
        <v>42731.851944444446</v>
      </c>
      <c r="M1334" s="88">
        <f>Table1[[#This Row],[Data Ended Conversion]]-Table1[[#This Row],[Data Created Conversion]]</f>
        <v>30</v>
      </c>
      <c r="N1334" s="6" t="b">
        <v>0</v>
      </c>
      <c r="O1334" s="6">
        <v>0</v>
      </c>
      <c r="P1334" s="6" t="b">
        <v>0</v>
      </c>
      <c r="Q1334" s="6" t="s">
        <v>8273</v>
      </c>
      <c r="R1334" s="7">
        <f t="shared" si="122"/>
        <v>0</v>
      </c>
      <c r="S1334" s="8" t="str">
        <f t="shared" si="123"/>
        <v>-</v>
      </c>
      <c r="T1334" t="str">
        <f t="shared" si="124"/>
        <v>technology</v>
      </c>
      <c r="U1334" t="str">
        <f t="shared" si="125"/>
        <v>wearables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14">
        <f t="shared" si="120"/>
        <v>41835.8984375</v>
      </c>
      <c r="K1335" s="6">
        <v>1402886025</v>
      </c>
      <c r="L1335" s="14">
        <f t="shared" si="121"/>
        <v>41805.8984375</v>
      </c>
      <c r="M1335" s="88">
        <f>Table1[[#This Row],[Data Ended Conversion]]-Table1[[#This Row],[Data Created Conversion]]</f>
        <v>30</v>
      </c>
      <c r="N1335" s="6" t="b">
        <v>0</v>
      </c>
      <c r="O1335" s="6">
        <v>0</v>
      </c>
      <c r="P1335" s="6" t="b">
        <v>0</v>
      </c>
      <c r="Q1335" s="6" t="s">
        <v>8273</v>
      </c>
      <c r="R1335" s="7">
        <f t="shared" si="122"/>
        <v>0</v>
      </c>
      <c r="S1335" s="8" t="str">
        <f t="shared" si="123"/>
        <v>-</v>
      </c>
      <c r="T1335" t="str">
        <f t="shared" si="124"/>
        <v>technology</v>
      </c>
      <c r="U1335" t="str">
        <f t="shared" si="125"/>
        <v>wearables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14">
        <f t="shared" si="120"/>
        <v>42440.565821759257</v>
      </c>
      <c r="K1336" s="6">
        <v>1455129287</v>
      </c>
      <c r="L1336" s="14">
        <f t="shared" si="121"/>
        <v>42410.565821759257</v>
      </c>
      <c r="M1336" s="88">
        <f>Table1[[#This Row],[Data Ended Conversion]]-Table1[[#This Row],[Data Created Conversion]]</f>
        <v>30</v>
      </c>
      <c r="N1336" s="6" t="b">
        <v>0</v>
      </c>
      <c r="O1336" s="6">
        <v>276</v>
      </c>
      <c r="P1336" s="6" t="b">
        <v>0</v>
      </c>
      <c r="Q1336" s="6" t="s">
        <v>8273</v>
      </c>
      <c r="R1336" s="7">
        <f t="shared" si="122"/>
        <v>0.10754135338345865</v>
      </c>
      <c r="S1336" s="8">
        <f t="shared" si="123"/>
        <v>51.822463768115945</v>
      </c>
      <c r="T1336" t="str">
        <f t="shared" si="124"/>
        <v>technology</v>
      </c>
      <c r="U1336" t="str">
        <f t="shared" si="125"/>
        <v>wearables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14">
        <f t="shared" si="120"/>
        <v>42343.728032407402</v>
      </c>
      <c r="K1337" s="6">
        <v>1446762502</v>
      </c>
      <c r="L1337" s="14">
        <f t="shared" si="121"/>
        <v>42313.728032407402</v>
      </c>
      <c r="M1337" s="88">
        <f>Table1[[#This Row],[Data Ended Conversion]]-Table1[[#This Row],[Data Created Conversion]]</f>
        <v>30</v>
      </c>
      <c r="N1337" s="6" t="b">
        <v>0</v>
      </c>
      <c r="O1337" s="6">
        <v>16</v>
      </c>
      <c r="P1337" s="6" t="b">
        <v>0</v>
      </c>
      <c r="Q1337" s="6" t="s">
        <v>8273</v>
      </c>
      <c r="R1337" s="7">
        <f t="shared" si="122"/>
        <v>0.1976</v>
      </c>
      <c r="S1337" s="8">
        <f t="shared" si="123"/>
        <v>308.75</v>
      </c>
      <c r="T1337" t="str">
        <f t="shared" si="124"/>
        <v>technology</v>
      </c>
      <c r="U1337" t="str">
        <f t="shared" si="125"/>
        <v>wearables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14">
        <f t="shared" si="120"/>
        <v>41990.655416666668</v>
      </c>
      <c r="K1338" s="6">
        <v>1415825028</v>
      </c>
      <c r="L1338" s="14">
        <f t="shared" si="121"/>
        <v>41955.655416666668</v>
      </c>
      <c r="M1338" s="88">
        <f>Table1[[#This Row],[Data Ended Conversion]]-Table1[[#This Row],[Data Created Conversion]]</f>
        <v>35</v>
      </c>
      <c r="N1338" s="6" t="b">
        <v>0</v>
      </c>
      <c r="O1338" s="6">
        <v>224</v>
      </c>
      <c r="P1338" s="6" t="b">
        <v>0</v>
      </c>
      <c r="Q1338" s="6" t="s">
        <v>8273</v>
      </c>
      <c r="R1338" s="7">
        <f t="shared" si="122"/>
        <v>0.84946999999999995</v>
      </c>
      <c r="S1338" s="8">
        <f t="shared" si="123"/>
        <v>379.22767857142856</v>
      </c>
      <c r="T1338" t="str">
        <f t="shared" si="124"/>
        <v>technology</v>
      </c>
      <c r="U1338" t="str">
        <f t="shared" si="125"/>
        <v>wearables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14">
        <f t="shared" si="120"/>
        <v>42797.368969907409</v>
      </c>
      <c r="K1339" s="6">
        <v>1485957079</v>
      </c>
      <c r="L1339" s="14">
        <f t="shared" si="121"/>
        <v>42767.368969907409</v>
      </c>
      <c r="M1339" s="88">
        <f>Table1[[#This Row],[Data Ended Conversion]]-Table1[[#This Row],[Data Created Conversion]]</f>
        <v>30</v>
      </c>
      <c r="N1339" s="6" t="b">
        <v>0</v>
      </c>
      <c r="O1339" s="6">
        <v>140</v>
      </c>
      <c r="P1339" s="6" t="b">
        <v>0</v>
      </c>
      <c r="Q1339" s="6" t="s">
        <v>8273</v>
      </c>
      <c r="R1339" s="7">
        <f t="shared" si="122"/>
        <v>0.49381999999999998</v>
      </c>
      <c r="S1339" s="8">
        <f t="shared" si="123"/>
        <v>176.36428571428573</v>
      </c>
      <c r="T1339" t="str">
        <f t="shared" si="124"/>
        <v>technology</v>
      </c>
      <c r="U1339" t="str">
        <f t="shared" si="125"/>
        <v>wearables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14">
        <f t="shared" si="120"/>
        <v>42218.595289351848</v>
      </c>
      <c r="K1340" s="6">
        <v>1435951033</v>
      </c>
      <c r="L1340" s="14">
        <f t="shared" si="121"/>
        <v>42188.595289351848</v>
      </c>
      <c r="M1340" s="88">
        <f>Table1[[#This Row],[Data Ended Conversion]]-Table1[[#This Row],[Data Created Conversion]]</f>
        <v>30</v>
      </c>
      <c r="N1340" s="6" t="b">
        <v>0</v>
      </c>
      <c r="O1340" s="6">
        <v>15</v>
      </c>
      <c r="P1340" s="6" t="b">
        <v>0</v>
      </c>
      <c r="Q1340" s="6" t="s">
        <v>8273</v>
      </c>
      <c r="R1340" s="7">
        <f t="shared" si="122"/>
        <v>3.3033333333333331E-2</v>
      </c>
      <c r="S1340" s="8">
        <f t="shared" si="123"/>
        <v>66.066666666666663</v>
      </c>
      <c r="T1340" t="str">
        <f t="shared" si="124"/>
        <v>technology</v>
      </c>
      <c r="U1340" t="str">
        <f t="shared" si="125"/>
        <v>wearables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14">
        <f t="shared" si="120"/>
        <v>41981.480497685181</v>
      </c>
      <c r="K1341" s="6">
        <v>1414164715</v>
      </c>
      <c r="L1341" s="14">
        <f t="shared" si="121"/>
        <v>41936.438831018517</v>
      </c>
      <c r="M1341" s="88">
        <f>Table1[[#This Row],[Data Ended Conversion]]-Table1[[#This Row],[Data Created Conversion]]</f>
        <v>45.041666666664241</v>
      </c>
      <c r="N1341" s="6" t="b">
        <v>0</v>
      </c>
      <c r="O1341" s="6">
        <v>37</v>
      </c>
      <c r="P1341" s="6" t="b">
        <v>0</v>
      </c>
      <c r="Q1341" s="6" t="s">
        <v>8273</v>
      </c>
      <c r="R1341" s="7">
        <f t="shared" si="122"/>
        <v>6.6339999999999996E-2</v>
      </c>
      <c r="S1341" s="8">
        <f t="shared" si="123"/>
        <v>89.648648648648646</v>
      </c>
      <c r="T1341" t="str">
        <f t="shared" si="124"/>
        <v>technology</v>
      </c>
      <c r="U1341" t="str">
        <f t="shared" si="125"/>
        <v>wearables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14">
        <f t="shared" si="120"/>
        <v>41866.387187499997</v>
      </c>
      <c r="K1342" s="6">
        <v>1405520253</v>
      </c>
      <c r="L1342" s="14">
        <f t="shared" si="121"/>
        <v>41836.387187499997</v>
      </c>
      <c r="M1342" s="88">
        <f>Table1[[#This Row],[Data Ended Conversion]]-Table1[[#This Row],[Data Created Conversion]]</f>
        <v>30</v>
      </c>
      <c r="N1342" s="6" t="b">
        <v>0</v>
      </c>
      <c r="O1342" s="6">
        <v>0</v>
      </c>
      <c r="P1342" s="6" t="b">
        <v>0</v>
      </c>
      <c r="Q1342" s="6" t="s">
        <v>8273</v>
      </c>
      <c r="R1342" s="7">
        <f t="shared" si="122"/>
        <v>0</v>
      </c>
      <c r="S1342" s="8" t="str">
        <f t="shared" si="123"/>
        <v>-</v>
      </c>
      <c r="T1342" t="str">
        <f t="shared" si="124"/>
        <v>technology</v>
      </c>
      <c r="U1342" t="str">
        <f t="shared" si="125"/>
        <v>wearables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14">
        <f t="shared" si="120"/>
        <v>42644.415706018517</v>
      </c>
      <c r="K1343" s="6">
        <v>1472569117</v>
      </c>
      <c r="L1343" s="14">
        <f t="shared" si="121"/>
        <v>42612.415706018517</v>
      </c>
      <c r="M1343" s="88">
        <f>Table1[[#This Row],[Data Ended Conversion]]-Table1[[#This Row],[Data Created Conversion]]</f>
        <v>32</v>
      </c>
      <c r="N1343" s="6" t="b">
        <v>0</v>
      </c>
      <c r="O1343" s="6">
        <v>46</v>
      </c>
      <c r="P1343" s="6" t="b">
        <v>0</v>
      </c>
      <c r="Q1343" s="6" t="s">
        <v>8273</v>
      </c>
      <c r="R1343" s="7">
        <f t="shared" si="122"/>
        <v>0.7036</v>
      </c>
      <c r="S1343" s="8">
        <f t="shared" si="123"/>
        <v>382.39130434782606</v>
      </c>
      <c r="T1343" t="str">
        <f t="shared" si="124"/>
        <v>technology</v>
      </c>
      <c r="U1343" t="str">
        <f t="shared" si="125"/>
        <v>wearables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14">
        <f t="shared" si="120"/>
        <v>42202.608090277768</v>
      </c>
      <c r="K1344" s="6">
        <v>1434569739</v>
      </c>
      <c r="L1344" s="14">
        <f t="shared" si="121"/>
        <v>42172.608090277768</v>
      </c>
      <c r="M1344" s="88">
        <f>Table1[[#This Row],[Data Ended Conversion]]-Table1[[#This Row],[Data Created Conversion]]</f>
        <v>30</v>
      </c>
      <c r="N1344" s="6" t="b">
        <v>0</v>
      </c>
      <c r="O1344" s="6">
        <v>1</v>
      </c>
      <c r="P1344" s="6" t="b">
        <v>0</v>
      </c>
      <c r="Q1344" s="6" t="s">
        <v>8273</v>
      </c>
      <c r="R1344" s="7">
        <f t="shared" si="122"/>
        <v>2E-3</v>
      </c>
      <c r="S1344" s="8">
        <f t="shared" si="123"/>
        <v>100</v>
      </c>
      <c r="T1344" t="str">
        <f t="shared" si="124"/>
        <v>technology</v>
      </c>
      <c r="U1344" t="str">
        <f t="shared" si="125"/>
        <v>wearables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14">
        <f t="shared" si="120"/>
        <v>42600.957638888889</v>
      </c>
      <c r="K1345" s="6">
        <v>1466512683</v>
      </c>
      <c r="L1345" s="14">
        <f t="shared" si="121"/>
        <v>42542.318090277775</v>
      </c>
      <c r="M1345" s="88">
        <f>Table1[[#This Row],[Data Ended Conversion]]-Table1[[#This Row],[Data Created Conversion]]</f>
        <v>58.639548611114151</v>
      </c>
      <c r="N1345" s="6" t="b">
        <v>0</v>
      </c>
      <c r="O1345" s="6">
        <v>323</v>
      </c>
      <c r="P1345" s="6" t="b">
        <v>0</v>
      </c>
      <c r="Q1345" s="6" t="s">
        <v>8273</v>
      </c>
      <c r="R1345" s="7">
        <f t="shared" si="122"/>
        <v>1.02298</v>
      </c>
      <c r="S1345" s="8">
        <f t="shared" si="123"/>
        <v>158.35603715170279</v>
      </c>
      <c r="T1345" t="str">
        <f t="shared" si="124"/>
        <v>technology</v>
      </c>
      <c r="U1345" t="str">
        <f t="shared" si="125"/>
        <v>wearables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14">
        <f t="shared" ref="J1346:J1409" si="126">(((I1346/60)/60)/24)+DATE(1970,1,1)+(-5/24)</f>
        <v>42551.581469907404</v>
      </c>
      <c r="K1346" s="6">
        <v>1464807439</v>
      </c>
      <c r="L1346" s="14">
        <f t="shared" ref="L1346:L1409" si="127">(((K1346/60)/60)/24)+DATE(1970,1,1)+(-5/24)</f>
        <v>42522.581469907404</v>
      </c>
      <c r="M1346" s="88">
        <f>Table1[[#This Row],[Data Ended Conversion]]-Table1[[#This Row],[Data Created Conversion]]</f>
        <v>29</v>
      </c>
      <c r="N1346" s="6" t="b">
        <v>0</v>
      </c>
      <c r="O1346" s="6">
        <v>139</v>
      </c>
      <c r="P1346" s="6" t="b">
        <v>1</v>
      </c>
      <c r="Q1346" s="6" t="s">
        <v>8274</v>
      </c>
      <c r="R1346" s="7">
        <f t="shared" si="122"/>
        <v>3.7773333333333334</v>
      </c>
      <c r="S1346" s="8">
        <f t="shared" si="123"/>
        <v>40.762589928057551</v>
      </c>
      <c r="T1346" t="str">
        <f t="shared" si="124"/>
        <v>publishing</v>
      </c>
      <c r="U1346" t="str">
        <f t="shared" si="125"/>
        <v>nonfiction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14">
        <f t="shared" si="126"/>
        <v>41834.606006944443</v>
      </c>
      <c r="K1347" s="6">
        <v>1402342359</v>
      </c>
      <c r="L1347" s="14">
        <f t="shared" si="127"/>
        <v>41799.606006944443</v>
      </c>
      <c r="M1347" s="88">
        <f>Table1[[#This Row],[Data Ended Conversion]]-Table1[[#This Row],[Data Created Conversion]]</f>
        <v>35</v>
      </c>
      <c r="N1347" s="6" t="b">
        <v>0</v>
      </c>
      <c r="O1347" s="6">
        <v>7</v>
      </c>
      <c r="P1347" s="6" t="b">
        <v>1</v>
      </c>
      <c r="Q1347" s="6" t="s">
        <v>8274</v>
      </c>
      <c r="R1347" s="7">
        <f t="shared" ref="R1347:R1410" si="128">IFERROR(E1347/D1347,"-")</f>
        <v>1.25</v>
      </c>
      <c r="S1347" s="8">
        <f t="shared" ref="S1347:S1410" si="129">IFERROR(E1347/O1347,"-")</f>
        <v>53.571428571428569</v>
      </c>
      <c r="T1347" t="str">
        <f t="shared" ref="T1347:T1410" si="130">LEFT(Q1347,FIND("/",Q1347)-1)</f>
        <v>publishing</v>
      </c>
      <c r="U1347" t="str">
        <f t="shared" ref="U1347:U1410" si="131">RIGHT(Q1347,LEN(Q1347)-FIND("/",Q1347))</f>
        <v>nonfiction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14">
        <f t="shared" si="126"/>
        <v>41451.867488425924</v>
      </c>
      <c r="K1348" s="6">
        <v>1369705751</v>
      </c>
      <c r="L1348" s="14">
        <f t="shared" si="127"/>
        <v>41421.867488425924</v>
      </c>
      <c r="M1348" s="88">
        <f>Table1[[#This Row],[Data Ended Conversion]]-Table1[[#This Row],[Data Created Conversion]]</f>
        <v>30</v>
      </c>
      <c r="N1348" s="6" t="b">
        <v>0</v>
      </c>
      <c r="O1348" s="6">
        <v>149</v>
      </c>
      <c r="P1348" s="6" t="b">
        <v>1</v>
      </c>
      <c r="Q1348" s="6" t="s">
        <v>8274</v>
      </c>
      <c r="R1348" s="7">
        <f t="shared" si="128"/>
        <v>1.473265306122449</v>
      </c>
      <c r="S1348" s="8">
        <f t="shared" si="129"/>
        <v>48.449664429530202</v>
      </c>
      <c r="T1348" t="str">
        <f t="shared" si="130"/>
        <v>publishing</v>
      </c>
      <c r="U1348" t="str">
        <f t="shared" si="131"/>
        <v>nonfiction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14">
        <f t="shared" si="126"/>
        <v>42070.429687499993</v>
      </c>
      <c r="K1349" s="6">
        <v>1423149525</v>
      </c>
      <c r="L1349" s="14">
        <f t="shared" si="127"/>
        <v>42040.429687499993</v>
      </c>
      <c r="M1349" s="88">
        <f>Table1[[#This Row],[Data Ended Conversion]]-Table1[[#This Row],[Data Created Conversion]]</f>
        <v>30</v>
      </c>
      <c r="N1349" s="6" t="b">
        <v>0</v>
      </c>
      <c r="O1349" s="6">
        <v>31</v>
      </c>
      <c r="P1349" s="6" t="b">
        <v>1</v>
      </c>
      <c r="Q1349" s="6" t="s">
        <v>8274</v>
      </c>
      <c r="R1349" s="7">
        <f t="shared" si="128"/>
        <v>1.022</v>
      </c>
      <c r="S1349" s="8">
        <f t="shared" si="129"/>
        <v>82.41935483870968</v>
      </c>
      <c r="T1349" t="str">
        <f t="shared" si="130"/>
        <v>publishing</v>
      </c>
      <c r="U1349" t="str">
        <f t="shared" si="131"/>
        <v>nonfiction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14">
        <f t="shared" si="126"/>
        <v>41991.29783564814</v>
      </c>
      <c r="K1350" s="6">
        <v>1416485333</v>
      </c>
      <c r="L1350" s="14">
        <f t="shared" si="127"/>
        <v>41963.29783564814</v>
      </c>
      <c r="M1350" s="88">
        <f>Table1[[#This Row],[Data Ended Conversion]]-Table1[[#This Row],[Data Created Conversion]]</f>
        <v>28</v>
      </c>
      <c r="N1350" s="6" t="b">
        <v>0</v>
      </c>
      <c r="O1350" s="6">
        <v>26</v>
      </c>
      <c r="P1350" s="6" t="b">
        <v>1</v>
      </c>
      <c r="Q1350" s="6" t="s">
        <v>8274</v>
      </c>
      <c r="R1350" s="7">
        <f t="shared" si="128"/>
        <v>1.018723404255319</v>
      </c>
      <c r="S1350" s="8">
        <f t="shared" si="129"/>
        <v>230.19230769230768</v>
      </c>
      <c r="T1350" t="str">
        <f t="shared" si="130"/>
        <v>publishing</v>
      </c>
      <c r="U1350" t="str">
        <f t="shared" si="131"/>
        <v>nonfiction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14">
        <f t="shared" si="126"/>
        <v>42354.082638888889</v>
      </c>
      <c r="K1351" s="6">
        <v>1447055935</v>
      </c>
      <c r="L1351" s="14">
        <f t="shared" si="127"/>
        <v>42317.124247685184</v>
      </c>
      <c r="M1351" s="88">
        <f>Table1[[#This Row],[Data Ended Conversion]]-Table1[[#This Row],[Data Created Conversion]]</f>
        <v>36.958391203705105</v>
      </c>
      <c r="N1351" s="6" t="b">
        <v>0</v>
      </c>
      <c r="O1351" s="6">
        <v>172</v>
      </c>
      <c r="P1351" s="6" t="b">
        <v>1</v>
      </c>
      <c r="Q1351" s="6" t="s">
        <v>8274</v>
      </c>
      <c r="R1351" s="7">
        <f t="shared" si="128"/>
        <v>2.0419999999999998</v>
      </c>
      <c r="S1351" s="8">
        <f t="shared" si="129"/>
        <v>59.360465116279073</v>
      </c>
      <c r="T1351" t="str">
        <f t="shared" si="130"/>
        <v>publishing</v>
      </c>
      <c r="U1351" t="str">
        <f t="shared" si="131"/>
        <v>nonfiction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14">
        <f t="shared" si="126"/>
        <v>42363.804791666662</v>
      </c>
      <c r="K1352" s="6">
        <v>1448497134</v>
      </c>
      <c r="L1352" s="14">
        <f t="shared" si="127"/>
        <v>42333.804791666662</v>
      </c>
      <c r="M1352" s="88">
        <f>Table1[[#This Row],[Data Ended Conversion]]-Table1[[#This Row],[Data Created Conversion]]</f>
        <v>30</v>
      </c>
      <c r="N1352" s="6" t="b">
        <v>0</v>
      </c>
      <c r="O1352" s="6">
        <v>78</v>
      </c>
      <c r="P1352" s="6" t="b">
        <v>1</v>
      </c>
      <c r="Q1352" s="6" t="s">
        <v>8274</v>
      </c>
      <c r="R1352" s="7">
        <f t="shared" si="128"/>
        <v>1.0405</v>
      </c>
      <c r="S1352" s="8">
        <f t="shared" si="129"/>
        <v>66.698717948717942</v>
      </c>
      <c r="T1352" t="str">
        <f t="shared" si="130"/>
        <v>publishing</v>
      </c>
      <c r="U1352" t="str">
        <f t="shared" si="131"/>
        <v>nonfiction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14">
        <f t="shared" si="126"/>
        <v>42412.531759259255</v>
      </c>
      <c r="K1353" s="6">
        <v>1452707144</v>
      </c>
      <c r="L1353" s="14">
        <f t="shared" si="127"/>
        <v>42382.531759259255</v>
      </c>
      <c r="M1353" s="88">
        <f>Table1[[#This Row],[Data Ended Conversion]]-Table1[[#This Row],[Data Created Conversion]]</f>
        <v>30</v>
      </c>
      <c r="N1353" s="6" t="b">
        <v>0</v>
      </c>
      <c r="O1353" s="6">
        <v>120</v>
      </c>
      <c r="P1353" s="6" t="b">
        <v>1</v>
      </c>
      <c r="Q1353" s="6" t="s">
        <v>8274</v>
      </c>
      <c r="R1353" s="7">
        <f t="shared" si="128"/>
        <v>1.0126500000000001</v>
      </c>
      <c r="S1353" s="8">
        <f t="shared" si="129"/>
        <v>168.77500000000001</v>
      </c>
      <c r="T1353" t="str">
        <f t="shared" si="130"/>
        <v>publishing</v>
      </c>
      <c r="U1353" t="str">
        <f t="shared" si="131"/>
        <v>nonfiction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14">
        <f t="shared" si="126"/>
        <v>42251.957638888889</v>
      </c>
      <c r="K1354" s="6">
        <v>1436968366</v>
      </c>
      <c r="L1354" s="14">
        <f t="shared" si="127"/>
        <v>42200.369976851849</v>
      </c>
      <c r="M1354" s="88">
        <f>Table1[[#This Row],[Data Ended Conversion]]-Table1[[#This Row],[Data Created Conversion]]</f>
        <v>51.587662037039991</v>
      </c>
      <c r="N1354" s="6" t="b">
        <v>0</v>
      </c>
      <c r="O1354" s="6">
        <v>227</v>
      </c>
      <c r="P1354" s="6" t="b">
        <v>1</v>
      </c>
      <c r="Q1354" s="6" t="s">
        <v>8274</v>
      </c>
      <c r="R1354" s="7">
        <f t="shared" si="128"/>
        <v>1.3613999999999999</v>
      </c>
      <c r="S1354" s="8">
        <f t="shared" si="129"/>
        <v>59.973568281938327</v>
      </c>
      <c r="T1354" t="str">
        <f t="shared" si="130"/>
        <v>publishing</v>
      </c>
      <c r="U1354" t="str">
        <f t="shared" si="131"/>
        <v>nonfiction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14">
        <f t="shared" si="126"/>
        <v>41343.791666666664</v>
      </c>
      <c r="K1355" s="6">
        <v>1359946188</v>
      </c>
      <c r="L1355" s="14">
        <f t="shared" si="127"/>
        <v>41308.909583333334</v>
      </c>
      <c r="M1355" s="88">
        <f>Table1[[#This Row],[Data Ended Conversion]]-Table1[[#This Row],[Data Created Conversion]]</f>
        <v>34.882083333330229</v>
      </c>
      <c r="N1355" s="6" t="b">
        <v>0</v>
      </c>
      <c r="O1355" s="6">
        <v>42</v>
      </c>
      <c r="P1355" s="6" t="b">
        <v>1</v>
      </c>
      <c r="Q1355" s="6" t="s">
        <v>8274</v>
      </c>
      <c r="R1355" s="7">
        <f t="shared" si="128"/>
        <v>1.3360000000000001</v>
      </c>
      <c r="S1355" s="8">
        <f t="shared" si="129"/>
        <v>31.80952380952381</v>
      </c>
      <c r="T1355" t="str">
        <f t="shared" si="130"/>
        <v>publishing</v>
      </c>
      <c r="U1355" t="str">
        <f t="shared" si="131"/>
        <v>nonfiction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14">
        <f t="shared" si="126"/>
        <v>42532.599293981482</v>
      </c>
      <c r="K1356" s="6">
        <v>1463080979</v>
      </c>
      <c r="L1356" s="14">
        <f t="shared" si="127"/>
        <v>42502.599293981482</v>
      </c>
      <c r="M1356" s="88">
        <f>Table1[[#This Row],[Data Ended Conversion]]-Table1[[#This Row],[Data Created Conversion]]</f>
        <v>30</v>
      </c>
      <c r="N1356" s="6" t="b">
        <v>0</v>
      </c>
      <c r="O1356" s="6">
        <v>64</v>
      </c>
      <c r="P1356" s="6" t="b">
        <v>1</v>
      </c>
      <c r="Q1356" s="6" t="s">
        <v>8274</v>
      </c>
      <c r="R1356" s="7">
        <f t="shared" si="128"/>
        <v>1.3025</v>
      </c>
      <c r="S1356" s="8">
        <f t="shared" si="129"/>
        <v>24.421875</v>
      </c>
      <c r="T1356" t="str">
        <f t="shared" si="130"/>
        <v>publishing</v>
      </c>
      <c r="U1356" t="str">
        <f t="shared" si="131"/>
        <v>nonfiction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14">
        <f t="shared" si="126"/>
        <v>41243.208333333328</v>
      </c>
      <c r="K1357" s="6">
        <v>1351663605</v>
      </c>
      <c r="L1357" s="14">
        <f t="shared" si="127"/>
        <v>41213.046354166661</v>
      </c>
      <c r="M1357" s="88">
        <f>Table1[[#This Row],[Data Ended Conversion]]-Table1[[#This Row],[Data Created Conversion]]</f>
        <v>30.161979166667152</v>
      </c>
      <c r="N1357" s="6" t="b">
        <v>0</v>
      </c>
      <c r="O1357" s="6">
        <v>121</v>
      </c>
      <c r="P1357" s="6" t="b">
        <v>1</v>
      </c>
      <c r="Q1357" s="6" t="s">
        <v>8274</v>
      </c>
      <c r="R1357" s="7">
        <f t="shared" si="128"/>
        <v>1.2267999999999999</v>
      </c>
      <c r="S1357" s="8">
        <f t="shared" si="129"/>
        <v>25.347107438016529</v>
      </c>
      <c r="T1357" t="str">
        <f t="shared" si="130"/>
        <v>publishing</v>
      </c>
      <c r="U1357" t="str">
        <f t="shared" si="131"/>
        <v>nonfiction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14">
        <f t="shared" si="126"/>
        <v>41459.830555555556</v>
      </c>
      <c r="K1358" s="6">
        <v>1370393760</v>
      </c>
      <c r="L1358" s="14">
        <f t="shared" si="127"/>
        <v>41429.830555555556</v>
      </c>
      <c r="M1358" s="88">
        <f>Table1[[#This Row],[Data Ended Conversion]]-Table1[[#This Row],[Data Created Conversion]]</f>
        <v>30</v>
      </c>
      <c r="N1358" s="6" t="b">
        <v>0</v>
      </c>
      <c r="O1358" s="6">
        <v>87</v>
      </c>
      <c r="P1358" s="6" t="b">
        <v>1</v>
      </c>
      <c r="Q1358" s="6" t="s">
        <v>8274</v>
      </c>
      <c r="R1358" s="7">
        <f t="shared" si="128"/>
        <v>1.8281058823529412</v>
      </c>
      <c r="S1358" s="8">
        <f t="shared" si="129"/>
        <v>71.443218390804603</v>
      </c>
      <c r="T1358" t="str">
        <f t="shared" si="130"/>
        <v>publishing</v>
      </c>
      <c r="U1358" t="str">
        <f t="shared" si="131"/>
        <v>nonfiction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14">
        <f t="shared" si="126"/>
        <v>41334.040972222218</v>
      </c>
      <c r="K1359" s="6">
        <v>1359587137</v>
      </c>
      <c r="L1359" s="14">
        <f t="shared" si="127"/>
        <v>41304.753900462958</v>
      </c>
      <c r="M1359" s="88">
        <f>Table1[[#This Row],[Data Ended Conversion]]-Table1[[#This Row],[Data Created Conversion]]</f>
        <v>29.287071759259561</v>
      </c>
      <c r="N1359" s="6" t="b">
        <v>0</v>
      </c>
      <c r="O1359" s="6">
        <v>65</v>
      </c>
      <c r="P1359" s="6" t="b">
        <v>1</v>
      </c>
      <c r="Q1359" s="6" t="s">
        <v>8274</v>
      </c>
      <c r="R1359" s="7">
        <f t="shared" si="128"/>
        <v>1.2529999999999999</v>
      </c>
      <c r="S1359" s="8">
        <f t="shared" si="129"/>
        <v>38.553846153846152</v>
      </c>
      <c r="T1359" t="str">
        <f t="shared" si="130"/>
        <v>publishing</v>
      </c>
      <c r="U1359" t="str">
        <f t="shared" si="131"/>
        <v>nonfiction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14">
        <f t="shared" si="126"/>
        <v>40719.362534722219</v>
      </c>
      <c r="K1360" s="6">
        <v>1306417323</v>
      </c>
      <c r="L1360" s="14">
        <f t="shared" si="127"/>
        <v>40689.362534722219</v>
      </c>
      <c r="M1360" s="88">
        <f>Table1[[#This Row],[Data Ended Conversion]]-Table1[[#This Row],[Data Created Conversion]]</f>
        <v>30</v>
      </c>
      <c r="N1360" s="6" t="b">
        <v>0</v>
      </c>
      <c r="O1360" s="6">
        <v>49</v>
      </c>
      <c r="P1360" s="6" t="b">
        <v>1</v>
      </c>
      <c r="Q1360" s="6" t="s">
        <v>8274</v>
      </c>
      <c r="R1360" s="7">
        <f t="shared" si="128"/>
        <v>1.1166666666666667</v>
      </c>
      <c r="S1360" s="8">
        <f t="shared" si="129"/>
        <v>68.367346938775512</v>
      </c>
      <c r="T1360" t="str">
        <f t="shared" si="130"/>
        <v>publishing</v>
      </c>
      <c r="U1360" t="str">
        <f t="shared" si="131"/>
        <v>nonfiction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14">
        <f t="shared" si="126"/>
        <v>40730.606365740736</v>
      </c>
      <c r="K1361" s="6">
        <v>1304623990</v>
      </c>
      <c r="L1361" s="14">
        <f t="shared" si="127"/>
        <v>40668.606365740736</v>
      </c>
      <c r="M1361" s="88">
        <f>Table1[[#This Row],[Data Ended Conversion]]-Table1[[#This Row],[Data Created Conversion]]</f>
        <v>62</v>
      </c>
      <c r="N1361" s="6" t="b">
        <v>0</v>
      </c>
      <c r="O1361" s="6">
        <v>19</v>
      </c>
      <c r="P1361" s="6" t="b">
        <v>1</v>
      </c>
      <c r="Q1361" s="6" t="s">
        <v>8274</v>
      </c>
      <c r="R1361" s="7">
        <f t="shared" si="128"/>
        <v>1.1575757575757575</v>
      </c>
      <c r="S1361" s="8">
        <f t="shared" si="129"/>
        <v>40.210526315789473</v>
      </c>
      <c r="T1361" t="str">
        <f t="shared" si="130"/>
        <v>publishing</v>
      </c>
      <c r="U1361" t="str">
        <f t="shared" si="131"/>
        <v>nonfiction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14">
        <f t="shared" si="126"/>
        <v>41123.692361111105</v>
      </c>
      <c r="K1362" s="6">
        <v>1341524220</v>
      </c>
      <c r="L1362" s="14">
        <f t="shared" si="127"/>
        <v>41095.692361111105</v>
      </c>
      <c r="M1362" s="88">
        <f>Table1[[#This Row],[Data Ended Conversion]]-Table1[[#This Row],[Data Created Conversion]]</f>
        <v>28</v>
      </c>
      <c r="N1362" s="6" t="b">
        <v>0</v>
      </c>
      <c r="O1362" s="6">
        <v>81</v>
      </c>
      <c r="P1362" s="6" t="b">
        <v>1</v>
      </c>
      <c r="Q1362" s="6" t="s">
        <v>8274</v>
      </c>
      <c r="R1362" s="7">
        <f t="shared" si="128"/>
        <v>1.732</v>
      </c>
      <c r="S1362" s="8">
        <f t="shared" si="129"/>
        <v>32.074074074074076</v>
      </c>
      <c r="T1362" t="str">
        <f t="shared" si="130"/>
        <v>publishing</v>
      </c>
      <c r="U1362" t="str">
        <f t="shared" si="131"/>
        <v>nonfiction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14">
        <f t="shared" si="126"/>
        <v>41811.508935185186</v>
      </c>
      <c r="K1363" s="6">
        <v>1400778772</v>
      </c>
      <c r="L1363" s="14">
        <f t="shared" si="127"/>
        <v>41781.508935185186</v>
      </c>
      <c r="M1363" s="88">
        <f>Table1[[#This Row],[Data Ended Conversion]]-Table1[[#This Row],[Data Created Conversion]]</f>
        <v>30</v>
      </c>
      <c r="N1363" s="6" t="b">
        <v>0</v>
      </c>
      <c r="O1363" s="6">
        <v>264</v>
      </c>
      <c r="P1363" s="6" t="b">
        <v>1</v>
      </c>
      <c r="Q1363" s="6" t="s">
        <v>8274</v>
      </c>
      <c r="R1363" s="7">
        <f t="shared" si="128"/>
        <v>1.2598333333333334</v>
      </c>
      <c r="S1363" s="8">
        <f t="shared" si="129"/>
        <v>28.632575757575758</v>
      </c>
      <c r="T1363" t="str">
        <f t="shared" si="130"/>
        <v>publishing</v>
      </c>
      <c r="U1363" t="str">
        <f t="shared" si="131"/>
        <v>nonfiction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14">
        <f t="shared" si="126"/>
        <v>41524.726053240738</v>
      </c>
      <c r="K1364" s="6">
        <v>1373408731</v>
      </c>
      <c r="L1364" s="14">
        <f t="shared" si="127"/>
        <v>41464.726053240738</v>
      </c>
      <c r="M1364" s="88">
        <f>Table1[[#This Row],[Data Ended Conversion]]-Table1[[#This Row],[Data Created Conversion]]</f>
        <v>60</v>
      </c>
      <c r="N1364" s="6" t="b">
        <v>0</v>
      </c>
      <c r="O1364" s="6">
        <v>25</v>
      </c>
      <c r="P1364" s="6" t="b">
        <v>1</v>
      </c>
      <c r="Q1364" s="6" t="s">
        <v>8274</v>
      </c>
      <c r="R1364" s="7">
        <f t="shared" si="128"/>
        <v>1.091</v>
      </c>
      <c r="S1364" s="8">
        <f t="shared" si="129"/>
        <v>43.64</v>
      </c>
      <c r="T1364" t="str">
        <f t="shared" si="130"/>
        <v>publishing</v>
      </c>
      <c r="U1364" t="str">
        <f t="shared" si="131"/>
        <v>nonfiction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14">
        <f t="shared" si="126"/>
        <v>42415.124305555553</v>
      </c>
      <c r="K1365" s="6">
        <v>1453925727</v>
      </c>
      <c r="L1365" s="14">
        <f t="shared" si="127"/>
        <v>42396.635729166665</v>
      </c>
      <c r="M1365" s="88">
        <f>Table1[[#This Row],[Data Ended Conversion]]-Table1[[#This Row],[Data Created Conversion]]</f>
        <v>18.48857638888876</v>
      </c>
      <c r="N1365" s="6" t="b">
        <v>0</v>
      </c>
      <c r="O1365" s="6">
        <v>5</v>
      </c>
      <c r="P1365" s="6" t="b">
        <v>1</v>
      </c>
      <c r="Q1365" s="6" t="s">
        <v>8274</v>
      </c>
      <c r="R1365" s="7">
        <f t="shared" si="128"/>
        <v>1</v>
      </c>
      <c r="S1365" s="8">
        <f t="shared" si="129"/>
        <v>40</v>
      </c>
      <c r="T1365" t="str">
        <f t="shared" si="130"/>
        <v>publishing</v>
      </c>
      <c r="U1365" t="str">
        <f t="shared" si="131"/>
        <v>nonfiction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14">
        <f t="shared" si="126"/>
        <v>42011.487337962964</v>
      </c>
      <c r="K1366" s="6">
        <v>1415464906</v>
      </c>
      <c r="L1366" s="14">
        <f t="shared" si="127"/>
        <v>41951.487337962957</v>
      </c>
      <c r="M1366" s="88">
        <f>Table1[[#This Row],[Data Ended Conversion]]-Table1[[#This Row],[Data Created Conversion]]</f>
        <v>60.000000000007276</v>
      </c>
      <c r="N1366" s="6" t="b">
        <v>0</v>
      </c>
      <c r="O1366" s="6">
        <v>144</v>
      </c>
      <c r="P1366" s="6" t="b">
        <v>1</v>
      </c>
      <c r="Q1366" s="6" t="s">
        <v>8276</v>
      </c>
      <c r="R1366" s="7">
        <f t="shared" si="128"/>
        <v>1.1864285714285714</v>
      </c>
      <c r="S1366" s="8">
        <f t="shared" si="129"/>
        <v>346.04166666666669</v>
      </c>
      <c r="T1366" t="str">
        <f t="shared" si="130"/>
        <v>music</v>
      </c>
      <c r="U1366" t="str">
        <f t="shared" si="131"/>
        <v>rock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14">
        <f t="shared" si="126"/>
        <v>42079.483240740738</v>
      </c>
      <c r="K1367" s="6">
        <v>1423935352</v>
      </c>
      <c r="L1367" s="14">
        <f t="shared" si="127"/>
        <v>42049.524907407402</v>
      </c>
      <c r="M1367" s="88">
        <f>Table1[[#This Row],[Data Ended Conversion]]-Table1[[#This Row],[Data Created Conversion]]</f>
        <v>29.958333333335759</v>
      </c>
      <c r="N1367" s="6" t="b">
        <v>0</v>
      </c>
      <c r="O1367" s="6">
        <v>92</v>
      </c>
      <c r="P1367" s="6" t="b">
        <v>1</v>
      </c>
      <c r="Q1367" s="6" t="s">
        <v>8276</v>
      </c>
      <c r="R1367" s="7">
        <f t="shared" si="128"/>
        <v>1.0026666666666666</v>
      </c>
      <c r="S1367" s="8">
        <f t="shared" si="129"/>
        <v>81.739130434782609</v>
      </c>
      <c r="T1367" t="str">
        <f t="shared" si="130"/>
        <v>music</v>
      </c>
      <c r="U1367" t="str">
        <f t="shared" si="131"/>
        <v>rock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14">
        <f t="shared" si="126"/>
        <v>41969.829432870371</v>
      </c>
      <c r="K1368" s="6">
        <v>1413158063</v>
      </c>
      <c r="L1368" s="14">
        <f t="shared" si="127"/>
        <v>41924.787766203699</v>
      </c>
      <c r="M1368" s="88">
        <f>Table1[[#This Row],[Data Ended Conversion]]-Table1[[#This Row],[Data Created Conversion]]</f>
        <v>45.041666666671517</v>
      </c>
      <c r="N1368" s="6" t="b">
        <v>0</v>
      </c>
      <c r="O1368" s="6">
        <v>147</v>
      </c>
      <c r="P1368" s="6" t="b">
        <v>1</v>
      </c>
      <c r="Q1368" s="6" t="s">
        <v>8276</v>
      </c>
      <c r="R1368" s="7">
        <f t="shared" si="128"/>
        <v>1.2648920000000001</v>
      </c>
      <c r="S1368" s="8">
        <f t="shared" si="129"/>
        <v>64.535306122448986</v>
      </c>
      <c r="T1368" t="str">
        <f t="shared" si="130"/>
        <v>music</v>
      </c>
      <c r="U1368" t="str">
        <f t="shared" si="131"/>
        <v>rock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14">
        <f t="shared" si="126"/>
        <v>42321.836226851847</v>
      </c>
      <c r="K1369" s="6">
        <v>1444867450</v>
      </c>
      <c r="L1369" s="14">
        <f t="shared" si="127"/>
        <v>42291.794560185182</v>
      </c>
      <c r="M1369" s="88">
        <f>Table1[[#This Row],[Data Ended Conversion]]-Table1[[#This Row],[Data Created Conversion]]</f>
        <v>30.041666666664241</v>
      </c>
      <c r="N1369" s="6" t="b">
        <v>0</v>
      </c>
      <c r="O1369" s="6">
        <v>90</v>
      </c>
      <c r="P1369" s="6" t="b">
        <v>1</v>
      </c>
      <c r="Q1369" s="6" t="s">
        <v>8276</v>
      </c>
      <c r="R1369" s="7">
        <f t="shared" si="128"/>
        <v>1.1426000000000001</v>
      </c>
      <c r="S1369" s="8">
        <f t="shared" si="129"/>
        <v>63.477777777777774</v>
      </c>
      <c r="T1369" t="str">
        <f t="shared" si="130"/>
        <v>music</v>
      </c>
      <c r="U1369" t="str">
        <f t="shared" si="131"/>
        <v>rock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14">
        <f t="shared" si="126"/>
        <v>42169.982569444437</v>
      </c>
      <c r="K1370" s="6">
        <v>1432269294</v>
      </c>
      <c r="L1370" s="14">
        <f t="shared" si="127"/>
        <v>42145.982569444437</v>
      </c>
      <c r="M1370" s="88">
        <f>Table1[[#This Row],[Data Ended Conversion]]-Table1[[#This Row],[Data Created Conversion]]</f>
        <v>24</v>
      </c>
      <c r="N1370" s="6" t="b">
        <v>0</v>
      </c>
      <c r="O1370" s="6">
        <v>87</v>
      </c>
      <c r="P1370" s="6" t="b">
        <v>1</v>
      </c>
      <c r="Q1370" s="6" t="s">
        <v>8276</v>
      </c>
      <c r="R1370" s="7">
        <f t="shared" si="128"/>
        <v>1.107</v>
      </c>
      <c r="S1370" s="8">
        <f t="shared" si="129"/>
        <v>63.620689655172413</v>
      </c>
      <c r="T1370" t="str">
        <f t="shared" si="130"/>
        <v>music</v>
      </c>
      <c r="U1370" t="str">
        <f t="shared" si="131"/>
        <v>rock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14">
        <f t="shared" si="126"/>
        <v>41740.385949074072</v>
      </c>
      <c r="K1371" s="6">
        <v>1394633746</v>
      </c>
      <c r="L1371" s="14">
        <f t="shared" si="127"/>
        <v>41710.385949074072</v>
      </c>
      <c r="M1371" s="88">
        <f>Table1[[#This Row],[Data Ended Conversion]]-Table1[[#This Row],[Data Created Conversion]]</f>
        <v>30</v>
      </c>
      <c r="N1371" s="6" t="b">
        <v>0</v>
      </c>
      <c r="O1371" s="6">
        <v>406</v>
      </c>
      <c r="P1371" s="6" t="b">
        <v>1</v>
      </c>
      <c r="Q1371" s="6" t="s">
        <v>8276</v>
      </c>
      <c r="R1371" s="7">
        <f t="shared" si="128"/>
        <v>1.0534805315203954</v>
      </c>
      <c r="S1371" s="8">
        <f t="shared" si="129"/>
        <v>83.967068965517228</v>
      </c>
      <c r="T1371" t="str">
        <f t="shared" si="130"/>
        <v>music</v>
      </c>
      <c r="U1371" t="str">
        <f t="shared" si="131"/>
        <v>rock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14">
        <f t="shared" si="126"/>
        <v>41562.795023148145</v>
      </c>
      <c r="K1372" s="6">
        <v>1380585890</v>
      </c>
      <c r="L1372" s="14">
        <f t="shared" si="127"/>
        <v>41547.795023148145</v>
      </c>
      <c r="M1372" s="88">
        <f>Table1[[#This Row],[Data Ended Conversion]]-Table1[[#This Row],[Data Created Conversion]]</f>
        <v>15</v>
      </c>
      <c r="N1372" s="6" t="b">
        <v>0</v>
      </c>
      <c r="O1372" s="6">
        <v>20</v>
      </c>
      <c r="P1372" s="6" t="b">
        <v>1</v>
      </c>
      <c r="Q1372" s="6" t="s">
        <v>8276</v>
      </c>
      <c r="R1372" s="7">
        <f t="shared" si="128"/>
        <v>1.0366666666666666</v>
      </c>
      <c r="S1372" s="8">
        <f t="shared" si="129"/>
        <v>77.75</v>
      </c>
      <c r="T1372" t="str">
        <f t="shared" si="130"/>
        <v>music</v>
      </c>
      <c r="U1372" t="str">
        <f t="shared" si="131"/>
        <v>rock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14">
        <f t="shared" si="126"/>
        <v>42131.550254629627</v>
      </c>
      <c r="K1373" s="6">
        <v>1428430342</v>
      </c>
      <c r="L1373" s="14">
        <f t="shared" si="127"/>
        <v>42101.550254629627</v>
      </c>
      <c r="M1373" s="88">
        <f>Table1[[#This Row],[Data Ended Conversion]]-Table1[[#This Row],[Data Created Conversion]]</f>
        <v>30</v>
      </c>
      <c r="N1373" s="6" t="b">
        <v>0</v>
      </c>
      <c r="O1373" s="6">
        <v>70</v>
      </c>
      <c r="P1373" s="6" t="b">
        <v>1</v>
      </c>
      <c r="Q1373" s="6" t="s">
        <v>8276</v>
      </c>
      <c r="R1373" s="7">
        <f t="shared" si="128"/>
        <v>1.0708672667523933</v>
      </c>
      <c r="S1373" s="8">
        <f t="shared" si="129"/>
        <v>107.07142857142857</v>
      </c>
      <c r="T1373" t="str">
        <f t="shared" si="130"/>
        <v>music</v>
      </c>
      <c r="U1373" t="str">
        <f t="shared" si="131"/>
        <v>rock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14">
        <f t="shared" si="126"/>
        <v>41102.53162037037</v>
      </c>
      <c r="K1374" s="6">
        <v>1339523132</v>
      </c>
      <c r="L1374" s="14">
        <f t="shared" si="127"/>
        <v>41072.53162037037</v>
      </c>
      <c r="M1374" s="88">
        <f>Table1[[#This Row],[Data Ended Conversion]]-Table1[[#This Row],[Data Created Conversion]]</f>
        <v>30</v>
      </c>
      <c r="N1374" s="6" t="b">
        <v>0</v>
      </c>
      <c r="O1374" s="6">
        <v>16</v>
      </c>
      <c r="P1374" s="6" t="b">
        <v>1</v>
      </c>
      <c r="Q1374" s="6" t="s">
        <v>8276</v>
      </c>
      <c r="R1374" s="7">
        <f t="shared" si="128"/>
        <v>1.24</v>
      </c>
      <c r="S1374" s="8">
        <f t="shared" si="129"/>
        <v>38.75</v>
      </c>
      <c r="T1374" t="str">
        <f t="shared" si="130"/>
        <v>music</v>
      </c>
      <c r="U1374" t="str">
        <f t="shared" si="131"/>
        <v>rock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14">
        <f t="shared" si="126"/>
        <v>42734.743437499994</v>
      </c>
      <c r="K1375" s="6">
        <v>1480546233</v>
      </c>
      <c r="L1375" s="14">
        <f t="shared" si="127"/>
        <v>42704.743437499994</v>
      </c>
      <c r="M1375" s="88">
        <f>Table1[[#This Row],[Data Ended Conversion]]-Table1[[#This Row],[Data Created Conversion]]</f>
        <v>30</v>
      </c>
      <c r="N1375" s="6" t="b">
        <v>0</v>
      </c>
      <c r="O1375" s="6">
        <v>52</v>
      </c>
      <c r="P1375" s="6" t="b">
        <v>1</v>
      </c>
      <c r="Q1375" s="6" t="s">
        <v>8276</v>
      </c>
      <c r="R1375" s="7">
        <f t="shared" si="128"/>
        <v>1.0501</v>
      </c>
      <c r="S1375" s="8">
        <f t="shared" si="129"/>
        <v>201.94230769230768</v>
      </c>
      <c r="T1375" t="str">
        <f t="shared" si="130"/>
        <v>music</v>
      </c>
      <c r="U1375" t="str">
        <f t="shared" si="131"/>
        <v>rock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14">
        <f t="shared" si="126"/>
        <v>42453.911898148144</v>
      </c>
      <c r="K1376" s="6">
        <v>1456285988</v>
      </c>
      <c r="L1376" s="14">
        <f t="shared" si="127"/>
        <v>42423.953564814808</v>
      </c>
      <c r="M1376" s="88">
        <f>Table1[[#This Row],[Data Ended Conversion]]-Table1[[#This Row],[Data Created Conversion]]</f>
        <v>29.958333333335759</v>
      </c>
      <c r="N1376" s="6" t="b">
        <v>0</v>
      </c>
      <c r="O1376" s="6">
        <v>66</v>
      </c>
      <c r="P1376" s="6" t="b">
        <v>1</v>
      </c>
      <c r="Q1376" s="6" t="s">
        <v>8276</v>
      </c>
      <c r="R1376" s="7">
        <f t="shared" si="128"/>
        <v>1.8946666666666667</v>
      </c>
      <c r="S1376" s="8">
        <f t="shared" si="129"/>
        <v>43.060606060606062</v>
      </c>
      <c r="T1376" t="str">
        <f t="shared" si="130"/>
        <v>music</v>
      </c>
      <c r="U1376" t="str">
        <f t="shared" si="131"/>
        <v>rock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14">
        <f t="shared" si="126"/>
        <v>42749.857858796291</v>
      </c>
      <c r="K1377" s="6">
        <v>1481852119</v>
      </c>
      <c r="L1377" s="14">
        <f t="shared" si="127"/>
        <v>42719.857858796291</v>
      </c>
      <c r="M1377" s="88">
        <f>Table1[[#This Row],[Data Ended Conversion]]-Table1[[#This Row],[Data Created Conversion]]</f>
        <v>30</v>
      </c>
      <c r="N1377" s="6" t="b">
        <v>0</v>
      </c>
      <c r="O1377" s="6">
        <v>109</v>
      </c>
      <c r="P1377" s="6" t="b">
        <v>1</v>
      </c>
      <c r="Q1377" s="6" t="s">
        <v>8276</v>
      </c>
      <c r="R1377" s="7">
        <f t="shared" si="128"/>
        <v>1.7132499999999999</v>
      </c>
      <c r="S1377" s="8">
        <f t="shared" si="129"/>
        <v>62.871559633027523</v>
      </c>
      <c r="T1377" t="str">
        <f t="shared" si="130"/>
        <v>music</v>
      </c>
      <c r="U1377" t="str">
        <f t="shared" si="131"/>
        <v>rock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14">
        <f t="shared" si="126"/>
        <v>42707.502384259256</v>
      </c>
      <c r="K1378" s="6">
        <v>1478189006</v>
      </c>
      <c r="L1378" s="14">
        <f t="shared" si="127"/>
        <v>42677.460717592585</v>
      </c>
      <c r="M1378" s="88">
        <f>Table1[[#This Row],[Data Ended Conversion]]-Table1[[#This Row],[Data Created Conversion]]</f>
        <v>30.041666666671517</v>
      </c>
      <c r="N1378" s="6" t="b">
        <v>0</v>
      </c>
      <c r="O1378" s="6">
        <v>168</v>
      </c>
      <c r="P1378" s="6" t="b">
        <v>1</v>
      </c>
      <c r="Q1378" s="6" t="s">
        <v>8276</v>
      </c>
      <c r="R1378" s="7">
        <f t="shared" si="128"/>
        <v>2.5248648648648651</v>
      </c>
      <c r="S1378" s="8">
        <f t="shared" si="129"/>
        <v>55.607142857142854</v>
      </c>
      <c r="T1378" t="str">
        <f t="shared" si="130"/>
        <v>music</v>
      </c>
      <c r="U1378" t="str">
        <f t="shared" si="131"/>
        <v>rock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14">
        <f t="shared" si="126"/>
        <v>42768.96597222222</v>
      </c>
      <c r="K1379" s="6">
        <v>1484198170</v>
      </c>
      <c r="L1379" s="14">
        <f t="shared" si="127"/>
        <v>42747.01122685185</v>
      </c>
      <c r="M1379" s="88">
        <f>Table1[[#This Row],[Data Ended Conversion]]-Table1[[#This Row],[Data Created Conversion]]</f>
        <v>21.954745370370802</v>
      </c>
      <c r="N1379" s="6" t="b">
        <v>0</v>
      </c>
      <c r="O1379" s="6">
        <v>31</v>
      </c>
      <c r="P1379" s="6" t="b">
        <v>1</v>
      </c>
      <c r="Q1379" s="6" t="s">
        <v>8276</v>
      </c>
      <c r="R1379" s="7">
        <f t="shared" si="128"/>
        <v>1.1615384615384616</v>
      </c>
      <c r="S1379" s="8">
        <f t="shared" si="129"/>
        <v>48.70967741935484</v>
      </c>
      <c r="T1379" t="str">
        <f t="shared" si="130"/>
        <v>music</v>
      </c>
      <c r="U1379" t="str">
        <f t="shared" si="131"/>
        <v>rock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14">
        <f t="shared" si="126"/>
        <v>42583.551041666658</v>
      </c>
      <c r="K1380" s="6">
        <v>1468779210</v>
      </c>
      <c r="L1380" s="14">
        <f t="shared" si="127"/>
        <v>42568.551041666658</v>
      </c>
      <c r="M1380" s="88">
        <f>Table1[[#This Row],[Data Ended Conversion]]-Table1[[#This Row],[Data Created Conversion]]</f>
        <v>15</v>
      </c>
      <c r="N1380" s="6" t="b">
        <v>0</v>
      </c>
      <c r="O1380" s="6">
        <v>133</v>
      </c>
      <c r="P1380" s="6" t="b">
        <v>1</v>
      </c>
      <c r="Q1380" s="6" t="s">
        <v>8276</v>
      </c>
      <c r="R1380" s="7">
        <f t="shared" si="128"/>
        <v>2.0335000000000001</v>
      </c>
      <c r="S1380" s="8">
        <f t="shared" si="129"/>
        <v>30.578947368421051</v>
      </c>
      <c r="T1380" t="str">
        <f t="shared" si="130"/>
        <v>music</v>
      </c>
      <c r="U1380" t="str">
        <f t="shared" si="131"/>
        <v>rock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14">
        <f t="shared" si="126"/>
        <v>42160.28328703704</v>
      </c>
      <c r="K1381" s="6">
        <v>1430912876</v>
      </c>
      <c r="L1381" s="14">
        <f t="shared" si="127"/>
        <v>42130.28328703704</v>
      </c>
      <c r="M1381" s="88">
        <f>Table1[[#This Row],[Data Ended Conversion]]-Table1[[#This Row],[Data Created Conversion]]</f>
        <v>30</v>
      </c>
      <c r="N1381" s="6" t="b">
        <v>0</v>
      </c>
      <c r="O1381" s="6">
        <v>151</v>
      </c>
      <c r="P1381" s="6" t="b">
        <v>1</v>
      </c>
      <c r="Q1381" s="6" t="s">
        <v>8276</v>
      </c>
      <c r="R1381" s="7">
        <f t="shared" si="128"/>
        <v>1.1160000000000001</v>
      </c>
      <c r="S1381" s="8">
        <f t="shared" si="129"/>
        <v>73.907284768211923</v>
      </c>
      <c r="T1381" t="str">
        <f t="shared" si="130"/>
        <v>music</v>
      </c>
      <c r="U1381" t="str">
        <f t="shared" si="131"/>
        <v>rock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14">
        <f t="shared" si="126"/>
        <v>42163.874999999993</v>
      </c>
      <c r="K1382" s="6">
        <v>1431886706</v>
      </c>
      <c r="L1382" s="14">
        <f t="shared" si="127"/>
        <v>42141.554467592585</v>
      </c>
      <c r="M1382" s="88">
        <f>Table1[[#This Row],[Data Ended Conversion]]-Table1[[#This Row],[Data Created Conversion]]</f>
        <v>22.320532407407882</v>
      </c>
      <c r="N1382" s="6" t="b">
        <v>0</v>
      </c>
      <c r="O1382" s="6">
        <v>5</v>
      </c>
      <c r="P1382" s="6" t="b">
        <v>1</v>
      </c>
      <c r="Q1382" s="6" t="s">
        <v>8276</v>
      </c>
      <c r="R1382" s="7">
        <f t="shared" si="128"/>
        <v>4.24</v>
      </c>
      <c r="S1382" s="8">
        <f t="shared" si="129"/>
        <v>21.2</v>
      </c>
      <c r="T1382" t="str">
        <f t="shared" si="130"/>
        <v>music</v>
      </c>
      <c r="U1382" t="str">
        <f t="shared" si="131"/>
        <v>rock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14">
        <f t="shared" si="126"/>
        <v>42733.006076388883</v>
      </c>
      <c r="K1383" s="6">
        <v>1480396125</v>
      </c>
      <c r="L1383" s="14">
        <f t="shared" si="127"/>
        <v>42703.006076388883</v>
      </c>
      <c r="M1383" s="88">
        <f>Table1[[#This Row],[Data Ended Conversion]]-Table1[[#This Row],[Data Created Conversion]]</f>
        <v>30</v>
      </c>
      <c r="N1383" s="6" t="b">
        <v>0</v>
      </c>
      <c r="O1383" s="6">
        <v>73</v>
      </c>
      <c r="P1383" s="6" t="b">
        <v>1</v>
      </c>
      <c r="Q1383" s="6" t="s">
        <v>8276</v>
      </c>
      <c r="R1383" s="7">
        <f t="shared" si="128"/>
        <v>1.071</v>
      </c>
      <c r="S1383" s="8">
        <f t="shared" si="129"/>
        <v>73.356164383561648</v>
      </c>
      <c r="T1383" t="str">
        <f t="shared" si="130"/>
        <v>music</v>
      </c>
      <c r="U1383" t="str">
        <f t="shared" si="131"/>
        <v>rock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14">
        <f t="shared" si="126"/>
        <v>41400.591851851852</v>
      </c>
      <c r="K1384" s="6">
        <v>1365275536</v>
      </c>
      <c r="L1384" s="14">
        <f t="shared" si="127"/>
        <v>41370.591851851852</v>
      </c>
      <c r="M1384" s="88">
        <f>Table1[[#This Row],[Data Ended Conversion]]-Table1[[#This Row],[Data Created Conversion]]</f>
        <v>30</v>
      </c>
      <c r="N1384" s="6" t="b">
        <v>0</v>
      </c>
      <c r="O1384" s="6">
        <v>148</v>
      </c>
      <c r="P1384" s="6" t="b">
        <v>1</v>
      </c>
      <c r="Q1384" s="6" t="s">
        <v>8276</v>
      </c>
      <c r="R1384" s="7">
        <f t="shared" si="128"/>
        <v>1.043625</v>
      </c>
      <c r="S1384" s="8">
        <f t="shared" si="129"/>
        <v>56.412162162162161</v>
      </c>
      <c r="T1384" t="str">
        <f t="shared" si="130"/>
        <v>music</v>
      </c>
      <c r="U1384" t="str">
        <f t="shared" si="131"/>
        <v>rock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14">
        <f t="shared" si="126"/>
        <v>42726.866643518515</v>
      </c>
      <c r="K1385" s="6">
        <v>1480729678</v>
      </c>
      <c r="L1385" s="14">
        <f t="shared" si="127"/>
        <v>42706.866643518515</v>
      </c>
      <c r="M1385" s="88">
        <f>Table1[[#This Row],[Data Ended Conversion]]-Table1[[#This Row],[Data Created Conversion]]</f>
        <v>20</v>
      </c>
      <c r="N1385" s="6" t="b">
        <v>0</v>
      </c>
      <c r="O1385" s="6">
        <v>93</v>
      </c>
      <c r="P1385" s="6" t="b">
        <v>1</v>
      </c>
      <c r="Q1385" s="6" t="s">
        <v>8276</v>
      </c>
      <c r="R1385" s="7">
        <f t="shared" si="128"/>
        <v>2.124090909090909</v>
      </c>
      <c r="S1385" s="8">
        <f t="shared" si="129"/>
        <v>50.247311827956992</v>
      </c>
      <c r="T1385" t="str">
        <f t="shared" si="130"/>
        <v>music</v>
      </c>
      <c r="U1385" t="str">
        <f t="shared" si="131"/>
        <v>rock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14">
        <f t="shared" si="126"/>
        <v>42190.526874999996</v>
      </c>
      <c r="K1386" s="6">
        <v>1433525922</v>
      </c>
      <c r="L1386" s="14">
        <f t="shared" si="127"/>
        <v>42160.526874999996</v>
      </c>
      <c r="M1386" s="88">
        <f>Table1[[#This Row],[Data Ended Conversion]]-Table1[[#This Row],[Data Created Conversion]]</f>
        <v>30</v>
      </c>
      <c r="N1386" s="6" t="b">
        <v>0</v>
      </c>
      <c r="O1386" s="6">
        <v>63</v>
      </c>
      <c r="P1386" s="6" t="b">
        <v>1</v>
      </c>
      <c r="Q1386" s="6" t="s">
        <v>8276</v>
      </c>
      <c r="R1386" s="7">
        <f t="shared" si="128"/>
        <v>1.2408571428571429</v>
      </c>
      <c r="S1386" s="8">
        <f t="shared" si="129"/>
        <v>68.936507936507937</v>
      </c>
      <c r="T1386" t="str">
        <f t="shared" si="130"/>
        <v>music</v>
      </c>
      <c r="U1386" t="str">
        <f t="shared" si="131"/>
        <v>rock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14">
        <f t="shared" si="126"/>
        <v>42489.299305555549</v>
      </c>
      <c r="K1387" s="6">
        <v>1457109121</v>
      </c>
      <c r="L1387" s="14">
        <f t="shared" si="127"/>
        <v>42433.480567129627</v>
      </c>
      <c r="M1387" s="88">
        <f>Table1[[#This Row],[Data Ended Conversion]]-Table1[[#This Row],[Data Created Conversion]]</f>
        <v>55.818738425921765</v>
      </c>
      <c r="N1387" s="6" t="b">
        <v>0</v>
      </c>
      <c r="O1387" s="6">
        <v>134</v>
      </c>
      <c r="P1387" s="6" t="b">
        <v>1</v>
      </c>
      <c r="Q1387" s="6" t="s">
        <v>8276</v>
      </c>
      <c r="R1387" s="7">
        <f t="shared" si="128"/>
        <v>1.10406125</v>
      </c>
      <c r="S1387" s="8">
        <f t="shared" si="129"/>
        <v>65.914104477611943</v>
      </c>
      <c r="T1387" t="str">
        <f t="shared" si="130"/>
        <v>music</v>
      </c>
      <c r="U1387" t="str">
        <f t="shared" si="131"/>
        <v>rock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14">
        <f t="shared" si="126"/>
        <v>42214.438530092586</v>
      </c>
      <c r="K1388" s="6">
        <v>1435591889</v>
      </c>
      <c r="L1388" s="14">
        <f t="shared" si="127"/>
        <v>42184.438530092586</v>
      </c>
      <c r="M1388" s="88">
        <f>Table1[[#This Row],[Data Ended Conversion]]-Table1[[#This Row],[Data Created Conversion]]</f>
        <v>30</v>
      </c>
      <c r="N1388" s="6" t="b">
        <v>0</v>
      </c>
      <c r="O1388" s="6">
        <v>14</v>
      </c>
      <c r="P1388" s="6" t="b">
        <v>1</v>
      </c>
      <c r="Q1388" s="6" t="s">
        <v>8276</v>
      </c>
      <c r="R1388" s="7">
        <f t="shared" si="128"/>
        <v>2.1875</v>
      </c>
      <c r="S1388" s="8">
        <f t="shared" si="129"/>
        <v>62.5</v>
      </c>
      <c r="T1388" t="str">
        <f t="shared" si="130"/>
        <v>music</v>
      </c>
      <c r="U1388" t="str">
        <f t="shared" si="131"/>
        <v>rock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14">
        <f t="shared" si="126"/>
        <v>42157.979166666664</v>
      </c>
      <c r="K1389" s="6">
        <v>1430604395</v>
      </c>
      <c r="L1389" s="14">
        <f t="shared" si="127"/>
        <v>42126.712905092594</v>
      </c>
      <c r="M1389" s="88">
        <f>Table1[[#This Row],[Data Ended Conversion]]-Table1[[#This Row],[Data Created Conversion]]</f>
        <v>31.266261574070086</v>
      </c>
      <c r="N1389" s="6" t="b">
        <v>0</v>
      </c>
      <c r="O1389" s="6">
        <v>78</v>
      </c>
      <c r="P1389" s="6" t="b">
        <v>1</v>
      </c>
      <c r="Q1389" s="6" t="s">
        <v>8276</v>
      </c>
      <c r="R1389" s="7">
        <f t="shared" si="128"/>
        <v>1.36625</v>
      </c>
      <c r="S1389" s="8">
        <f t="shared" si="129"/>
        <v>70.064102564102569</v>
      </c>
      <c r="T1389" t="str">
        <f t="shared" si="130"/>
        <v>music</v>
      </c>
      <c r="U1389" t="str">
        <f t="shared" si="131"/>
        <v>rock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14">
        <f t="shared" si="126"/>
        <v>42660.468055555553</v>
      </c>
      <c r="K1390" s="6">
        <v>1474469117</v>
      </c>
      <c r="L1390" s="14">
        <f t="shared" si="127"/>
        <v>42634.406446759262</v>
      </c>
      <c r="M1390" s="88">
        <f>Table1[[#This Row],[Data Ended Conversion]]-Table1[[#This Row],[Data Created Conversion]]</f>
        <v>26.061608796291694</v>
      </c>
      <c r="N1390" s="6" t="b">
        <v>0</v>
      </c>
      <c r="O1390" s="6">
        <v>112</v>
      </c>
      <c r="P1390" s="6" t="b">
        <v>1</v>
      </c>
      <c r="Q1390" s="6" t="s">
        <v>8276</v>
      </c>
      <c r="R1390" s="7">
        <f t="shared" si="128"/>
        <v>1.348074</v>
      </c>
      <c r="S1390" s="8">
        <f t="shared" si="129"/>
        <v>60.181874999999998</v>
      </c>
      <c r="T1390" t="str">
        <f t="shared" si="130"/>
        <v>music</v>
      </c>
      <c r="U1390" t="str">
        <f t="shared" si="131"/>
        <v>rock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14">
        <f t="shared" si="126"/>
        <v>42595.272650462961</v>
      </c>
      <c r="K1391" s="6">
        <v>1468495957</v>
      </c>
      <c r="L1391" s="14">
        <f t="shared" si="127"/>
        <v>42565.272650462961</v>
      </c>
      <c r="M1391" s="88">
        <f>Table1[[#This Row],[Data Ended Conversion]]-Table1[[#This Row],[Data Created Conversion]]</f>
        <v>30</v>
      </c>
      <c r="N1391" s="6" t="b">
        <v>0</v>
      </c>
      <c r="O1391" s="6">
        <v>34</v>
      </c>
      <c r="P1391" s="6" t="b">
        <v>1</v>
      </c>
      <c r="Q1391" s="6" t="s">
        <v>8276</v>
      </c>
      <c r="R1391" s="7">
        <f t="shared" si="128"/>
        <v>1.454</v>
      </c>
      <c r="S1391" s="8">
        <f t="shared" si="129"/>
        <v>21.382352941176471</v>
      </c>
      <c r="T1391" t="str">
        <f t="shared" si="130"/>
        <v>music</v>
      </c>
      <c r="U1391" t="str">
        <f t="shared" si="131"/>
        <v>rock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14">
        <f t="shared" si="126"/>
        <v>42121.508333333331</v>
      </c>
      <c r="K1392" s="6">
        <v>1427224606</v>
      </c>
      <c r="L1392" s="14">
        <f t="shared" si="127"/>
        <v>42087.594976851848</v>
      </c>
      <c r="M1392" s="88">
        <f>Table1[[#This Row],[Data Ended Conversion]]-Table1[[#This Row],[Data Created Conversion]]</f>
        <v>33.913356481483788</v>
      </c>
      <c r="N1392" s="6" t="b">
        <v>0</v>
      </c>
      <c r="O1392" s="6">
        <v>19</v>
      </c>
      <c r="P1392" s="6" t="b">
        <v>1</v>
      </c>
      <c r="Q1392" s="6" t="s">
        <v>8276</v>
      </c>
      <c r="R1392" s="7">
        <f t="shared" si="128"/>
        <v>1.0910714285714285</v>
      </c>
      <c r="S1392" s="8">
        <f t="shared" si="129"/>
        <v>160.78947368421052</v>
      </c>
      <c r="T1392" t="str">
        <f t="shared" si="130"/>
        <v>music</v>
      </c>
      <c r="U1392" t="str">
        <f t="shared" si="131"/>
        <v>rock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14">
        <f t="shared" si="126"/>
        <v>42237.999305555553</v>
      </c>
      <c r="K1393" s="6">
        <v>1436369818</v>
      </c>
      <c r="L1393" s="14">
        <f t="shared" si="127"/>
        <v>42193.442337962959</v>
      </c>
      <c r="M1393" s="88">
        <f>Table1[[#This Row],[Data Ended Conversion]]-Table1[[#This Row],[Data Created Conversion]]</f>
        <v>44.556967592594447</v>
      </c>
      <c r="N1393" s="6" t="b">
        <v>0</v>
      </c>
      <c r="O1393" s="6">
        <v>13</v>
      </c>
      <c r="P1393" s="6" t="b">
        <v>1</v>
      </c>
      <c r="Q1393" s="6" t="s">
        <v>8276</v>
      </c>
      <c r="R1393" s="7">
        <f t="shared" si="128"/>
        <v>1.1020000000000001</v>
      </c>
      <c r="S1393" s="8">
        <f t="shared" si="129"/>
        <v>42.384615384615387</v>
      </c>
      <c r="T1393" t="str">
        <f t="shared" si="130"/>
        <v>music</v>
      </c>
      <c r="U1393" t="str">
        <f t="shared" si="131"/>
        <v>rock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14">
        <f t="shared" si="126"/>
        <v>42431.946597222217</v>
      </c>
      <c r="K1394" s="6">
        <v>1454298186</v>
      </c>
      <c r="L1394" s="14">
        <f t="shared" si="127"/>
        <v>42400.946597222217</v>
      </c>
      <c r="M1394" s="88">
        <f>Table1[[#This Row],[Data Ended Conversion]]-Table1[[#This Row],[Data Created Conversion]]</f>
        <v>31</v>
      </c>
      <c r="N1394" s="6" t="b">
        <v>0</v>
      </c>
      <c r="O1394" s="6">
        <v>104</v>
      </c>
      <c r="P1394" s="6" t="b">
        <v>1</v>
      </c>
      <c r="Q1394" s="6" t="s">
        <v>8276</v>
      </c>
      <c r="R1394" s="7">
        <f t="shared" si="128"/>
        <v>1.1364000000000001</v>
      </c>
      <c r="S1394" s="8">
        <f t="shared" si="129"/>
        <v>27.317307692307693</v>
      </c>
      <c r="T1394" t="str">
        <f t="shared" si="130"/>
        <v>music</v>
      </c>
      <c r="U1394" t="str">
        <f t="shared" si="131"/>
        <v>rock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14">
        <f t="shared" si="126"/>
        <v>42583.473645833328</v>
      </c>
      <c r="K1395" s="6">
        <v>1467476523</v>
      </c>
      <c r="L1395" s="14">
        <f t="shared" si="127"/>
        <v>42553.473645833328</v>
      </c>
      <c r="M1395" s="88">
        <f>Table1[[#This Row],[Data Ended Conversion]]-Table1[[#This Row],[Data Created Conversion]]</f>
        <v>30</v>
      </c>
      <c r="N1395" s="6" t="b">
        <v>0</v>
      </c>
      <c r="O1395" s="6">
        <v>52</v>
      </c>
      <c r="P1395" s="6" t="b">
        <v>1</v>
      </c>
      <c r="Q1395" s="6" t="s">
        <v>8276</v>
      </c>
      <c r="R1395" s="7">
        <f t="shared" si="128"/>
        <v>1.0235000000000001</v>
      </c>
      <c r="S1395" s="8">
        <f t="shared" si="129"/>
        <v>196.82692307692307</v>
      </c>
      <c r="T1395" t="str">
        <f t="shared" si="130"/>
        <v>music</v>
      </c>
      <c r="U1395" t="str">
        <f t="shared" si="131"/>
        <v>rock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14">
        <f t="shared" si="126"/>
        <v>42794.916666666664</v>
      </c>
      <c r="K1396" s="6">
        <v>1484623726</v>
      </c>
      <c r="L1396" s="14">
        <f t="shared" si="127"/>
        <v>42751.936643518515</v>
      </c>
      <c r="M1396" s="88">
        <f>Table1[[#This Row],[Data Ended Conversion]]-Table1[[#This Row],[Data Created Conversion]]</f>
        <v>42.980023148149485</v>
      </c>
      <c r="N1396" s="6" t="b">
        <v>0</v>
      </c>
      <c r="O1396" s="6">
        <v>17</v>
      </c>
      <c r="P1396" s="6" t="b">
        <v>1</v>
      </c>
      <c r="Q1396" s="6" t="s">
        <v>8276</v>
      </c>
      <c r="R1396" s="7">
        <f t="shared" si="128"/>
        <v>1.2213333333333334</v>
      </c>
      <c r="S1396" s="8">
        <f t="shared" si="129"/>
        <v>53.882352941176471</v>
      </c>
      <c r="T1396" t="str">
        <f t="shared" si="130"/>
        <v>music</v>
      </c>
      <c r="U1396" t="str">
        <f t="shared" si="131"/>
        <v>rock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14">
        <f t="shared" si="126"/>
        <v>42749.700011574074</v>
      </c>
      <c r="K1397" s="6">
        <v>1481838481</v>
      </c>
      <c r="L1397" s="14">
        <f t="shared" si="127"/>
        <v>42719.700011574074</v>
      </c>
      <c r="M1397" s="88">
        <f>Table1[[#This Row],[Data Ended Conversion]]-Table1[[#This Row],[Data Created Conversion]]</f>
        <v>30</v>
      </c>
      <c r="N1397" s="6" t="b">
        <v>0</v>
      </c>
      <c r="O1397" s="6">
        <v>82</v>
      </c>
      <c r="P1397" s="6" t="b">
        <v>1</v>
      </c>
      <c r="Q1397" s="6" t="s">
        <v>8276</v>
      </c>
      <c r="R1397" s="7">
        <f t="shared" si="128"/>
        <v>1.1188571428571428</v>
      </c>
      <c r="S1397" s="8">
        <f t="shared" si="129"/>
        <v>47.756097560975611</v>
      </c>
      <c r="T1397" t="str">
        <f t="shared" si="130"/>
        <v>music</v>
      </c>
      <c r="U1397" t="str">
        <f t="shared" si="131"/>
        <v>rock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14">
        <f t="shared" si="126"/>
        <v>42048.790300925924</v>
      </c>
      <c r="K1398" s="6">
        <v>1421279882</v>
      </c>
      <c r="L1398" s="14">
        <f t="shared" si="127"/>
        <v>42018.790300925924</v>
      </c>
      <c r="M1398" s="88">
        <f>Table1[[#This Row],[Data Ended Conversion]]-Table1[[#This Row],[Data Created Conversion]]</f>
        <v>30</v>
      </c>
      <c r="N1398" s="6" t="b">
        <v>0</v>
      </c>
      <c r="O1398" s="6">
        <v>73</v>
      </c>
      <c r="P1398" s="6" t="b">
        <v>1</v>
      </c>
      <c r="Q1398" s="6" t="s">
        <v>8276</v>
      </c>
      <c r="R1398" s="7">
        <f t="shared" si="128"/>
        <v>1.073</v>
      </c>
      <c r="S1398" s="8">
        <f t="shared" si="129"/>
        <v>88.191780821917803</v>
      </c>
      <c r="T1398" t="str">
        <f t="shared" si="130"/>
        <v>music</v>
      </c>
      <c r="U1398" t="str">
        <f t="shared" si="131"/>
        <v>rock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14">
        <f t="shared" si="126"/>
        <v>42670.679861111108</v>
      </c>
      <c r="K1399" s="6">
        <v>1475013710</v>
      </c>
      <c r="L1399" s="14">
        <f t="shared" si="127"/>
        <v>42640.709606481476</v>
      </c>
      <c r="M1399" s="88">
        <f>Table1[[#This Row],[Data Ended Conversion]]-Table1[[#This Row],[Data Created Conversion]]</f>
        <v>29.970254629632109</v>
      </c>
      <c r="N1399" s="6" t="b">
        <v>0</v>
      </c>
      <c r="O1399" s="6">
        <v>158</v>
      </c>
      <c r="P1399" s="6" t="b">
        <v>1</v>
      </c>
      <c r="Q1399" s="6" t="s">
        <v>8276</v>
      </c>
      <c r="R1399" s="7">
        <f t="shared" si="128"/>
        <v>1.1385000000000001</v>
      </c>
      <c r="S1399" s="8">
        <f t="shared" si="129"/>
        <v>72.056962025316452</v>
      </c>
      <c r="T1399" t="str">
        <f t="shared" si="130"/>
        <v>music</v>
      </c>
      <c r="U1399" t="str">
        <f t="shared" si="131"/>
        <v>rock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14">
        <f t="shared" si="126"/>
        <v>42556.665902777771</v>
      </c>
      <c r="K1400" s="6">
        <v>1465160334</v>
      </c>
      <c r="L1400" s="14">
        <f t="shared" si="127"/>
        <v>42526.665902777771</v>
      </c>
      <c r="M1400" s="88">
        <f>Table1[[#This Row],[Data Ended Conversion]]-Table1[[#This Row],[Data Created Conversion]]</f>
        <v>30</v>
      </c>
      <c r="N1400" s="6" t="b">
        <v>0</v>
      </c>
      <c r="O1400" s="6">
        <v>65</v>
      </c>
      <c r="P1400" s="6" t="b">
        <v>1</v>
      </c>
      <c r="Q1400" s="6" t="s">
        <v>8276</v>
      </c>
      <c r="R1400" s="7">
        <f t="shared" si="128"/>
        <v>1.0968181818181819</v>
      </c>
      <c r="S1400" s="8">
        <f t="shared" si="129"/>
        <v>74.246153846153845</v>
      </c>
      <c r="T1400" t="str">
        <f t="shared" si="130"/>
        <v>music</v>
      </c>
      <c r="U1400" t="str">
        <f t="shared" si="131"/>
        <v>rock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14">
        <f t="shared" si="126"/>
        <v>41918.795983796292</v>
      </c>
      <c r="K1401" s="6">
        <v>1410048373</v>
      </c>
      <c r="L1401" s="14">
        <f t="shared" si="127"/>
        <v>41888.795983796292</v>
      </c>
      <c r="M1401" s="88">
        <f>Table1[[#This Row],[Data Ended Conversion]]-Table1[[#This Row],[Data Created Conversion]]</f>
        <v>30</v>
      </c>
      <c r="N1401" s="6" t="b">
        <v>0</v>
      </c>
      <c r="O1401" s="6">
        <v>184</v>
      </c>
      <c r="P1401" s="6" t="b">
        <v>1</v>
      </c>
      <c r="Q1401" s="6" t="s">
        <v>8276</v>
      </c>
      <c r="R1401" s="7">
        <f t="shared" si="128"/>
        <v>1.2614444444444444</v>
      </c>
      <c r="S1401" s="8">
        <f t="shared" si="129"/>
        <v>61.701086956521742</v>
      </c>
      <c r="T1401" t="str">
        <f t="shared" si="130"/>
        <v>music</v>
      </c>
      <c r="U1401" t="str">
        <f t="shared" si="131"/>
        <v>rock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14">
        <f t="shared" si="126"/>
        <v>42533.020833333336</v>
      </c>
      <c r="K1402" s="6">
        <v>1462695073</v>
      </c>
      <c r="L1402" s="14">
        <f t="shared" si="127"/>
        <v>42498.132789351854</v>
      </c>
      <c r="M1402" s="88">
        <f>Table1[[#This Row],[Data Ended Conversion]]-Table1[[#This Row],[Data Created Conversion]]</f>
        <v>34.888043981482042</v>
      </c>
      <c r="N1402" s="6" t="b">
        <v>0</v>
      </c>
      <c r="O1402" s="6">
        <v>34</v>
      </c>
      <c r="P1402" s="6" t="b">
        <v>1</v>
      </c>
      <c r="Q1402" s="6" t="s">
        <v>8276</v>
      </c>
      <c r="R1402" s="7">
        <f t="shared" si="128"/>
        <v>1.6742857142857144</v>
      </c>
      <c r="S1402" s="8">
        <f t="shared" si="129"/>
        <v>17.235294117647058</v>
      </c>
      <c r="T1402" t="str">
        <f t="shared" si="130"/>
        <v>music</v>
      </c>
      <c r="U1402" t="str">
        <f t="shared" si="131"/>
        <v>rock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14">
        <f t="shared" si="126"/>
        <v>41420.787893518514</v>
      </c>
      <c r="K1403" s="6">
        <v>1367798074</v>
      </c>
      <c r="L1403" s="14">
        <f t="shared" si="127"/>
        <v>41399.787893518514</v>
      </c>
      <c r="M1403" s="88">
        <f>Table1[[#This Row],[Data Ended Conversion]]-Table1[[#This Row],[Data Created Conversion]]</f>
        <v>21</v>
      </c>
      <c r="N1403" s="6" t="b">
        <v>0</v>
      </c>
      <c r="O1403" s="6">
        <v>240</v>
      </c>
      <c r="P1403" s="6" t="b">
        <v>1</v>
      </c>
      <c r="Q1403" s="6" t="s">
        <v>8276</v>
      </c>
      <c r="R1403" s="7">
        <f t="shared" si="128"/>
        <v>4.9652000000000003</v>
      </c>
      <c r="S1403" s="8">
        <f t="shared" si="129"/>
        <v>51.720833333333331</v>
      </c>
      <c r="T1403" t="str">
        <f t="shared" si="130"/>
        <v>music</v>
      </c>
      <c r="U1403" t="str">
        <f t="shared" si="131"/>
        <v>rock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14">
        <f t="shared" si="126"/>
        <v>42124.80336805556</v>
      </c>
      <c r="K1404" s="6">
        <v>1425259011</v>
      </c>
      <c r="L1404" s="14">
        <f t="shared" si="127"/>
        <v>42064.845034722217</v>
      </c>
      <c r="M1404" s="88">
        <f>Table1[[#This Row],[Data Ended Conversion]]-Table1[[#This Row],[Data Created Conversion]]</f>
        <v>59.958333333343035</v>
      </c>
      <c r="N1404" s="6" t="b">
        <v>0</v>
      </c>
      <c r="O1404" s="6">
        <v>113</v>
      </c>
      <c r="P1404" s="6" t="b">
        <v>1</v>
      </c>
      <c r="Q1404" s="6" t="s">
        <v>8276</v>
      </c>
      <c r="R1404" s="7">
        <f t="shared" si="128"/>
        <v>1.0915999999999999</v>
      </c>
      <c r="S1404" s="8">
        <f t="shared" si="129"/>
        <v>24.150442477876105</v>
      </c>
      <c r="T1404" t="str">
        <f t="shared" si="130"/>
        <v>music</v>
      </c>
      <c r="U1404" t="str">
        <f t="shared" si="131"/>
        <v>rock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14">
        <f t="shared" si="126"/>
        <v>41480.854571759257</v>
      </c>
      <c r="K1405" s="6">
        <v>1372210235</v>
      </c>
      <c r="L1405" s="14">
        <f t="shared" si="127"/>
        <v>41450.854571759257</v>
      </c>
      <c r="M1405" s="88">
        <f>Table1[[#This Row],[Data Ended Conversion]]-Table1[[#This Row],[Data Created Conversion]]</f>
        <v>30</v>
      </c>
      <c r="N1405" s="6" t="b">
        <v>0</v>
      </c>
      <c r="O1405" s="6">
        <v>66</v>
      </c>
      <c r="P1405" s="6" t="b">
        <v>1</v>
      </c>
      <c r="Q1405" s="6" t="s">
        <v>8276</v>
      </c>
      <c r="R1405" s="7">
        <f t="shared" si="128"/>
        <v>1.0257499999999999</v>
      </c>
      <c r="S1405" s="8">
        <f t="shared" si="129"/>
        <v>62.166666666666664</v>
      </c>
      <c r="T1405" t="str">
        <f t="shared" si="130"/>
        <v>music</v>
      </c>
      <c r="U1405" t="str">
        <f t="shared" si="131"/>
        <v>rock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14">
        <f t="shared" si="126"/>
        <v>42057.30190972222</v>
      </c>
      <c r="K1406" s="6">
        <v>1422447285</v>
      </c>
      <c r="L1406" s="14">
        <f t="shared" si="127"/>
        <v>42032.30190972222</v>
      </c>
      <c r="M1406" s="88">
        <f>Table1[[#This Row],[Data Ended Conversion]]-Table1[[#This Row],[Data Created Conversion]]</f>
        <v>25</v>
      </c>
      <c r="N1406" s="6" t="b">
        <v>1</v>
      </c>
      <c r="O1406" s="6">
        <v>5</v>
      </c>
      <c r="P1406" s="6" t="b">
        <v>0</v>
      </c>
      <c r="Q1406" s="6" t="s">
        <v>8287</v>
      </c>
      <c r="R1406" s="7">
        <f t="shared" si="128"/>
        <v>1.6620689655172414E-2</v>
      </c>
      <c r="S1406" s="8">
        <f t="shared" si="129"/>
        <v>48.2</v>
      </c>
      <c r="T1406" t="str">
        <f t="shared" si="130"/>
        <v>publishing</v>
      </c>
      <c r="U1406" t="str">
        <f t="shared" si="131"/>
        <v>translations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14">
        <f t="shared" si="126"/>
        <v>41971.51390046296</v>
      </c>
      <c r="K1407" s="6">
        <v>1414599601</v>
      </c>
      <c r="L1407" s="14">
        <f t="shared" si="127"/>
        <v>41941.472233796296</v>
      </c>
      <c r="M1407" s="88">
        <f>Table1[[#This Row],[Data Ended Conversion]]-Table1[[#This Row],[Data Created Conversion]]</f>
        <v>30.041666666664241</v>
      </c>
      <c r="N1407" s="6" t="b">
        <v>1</v>
      </c>
      <c r="O1407" s="6">
        <v>17</v>
      </c>
      <c r="P1407" s="6" t="b">
        <v>0</v>
      </c>
      <c r="Q1407" s="6" t="s">
        <v>8287</v>
      </c>
      <c r="R1407" s="7">
        <f t="shared" si="128"/>
        <v>4.1999999999999997E-3</v>
      </c>
      <c r="S1407" s="8">
        <f t="shared" si="129"/>
        <v>6.1764705882352944</v>
      </c>
      <c r="T1407" t="str">
        <f t="shared" si="130"/>
        <v>publishing</v>
      </c>
      <c r="U1407" t="str">
        <f t="shared" si="131"/>
        <v>translations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14">
        <f t="shared" si="126"/>
        <v>42350.208333333336</v>
      </c>
      <c r="K1408" s="6">
        <v>1445336607</v>
      </c>
      <c r="L1408" s="14">
        <f t="shared" si="127"/>
        <v>42297.224618055552</v>
      </c>
      <c r="M1408" s="88">
        <f>Table1[[#This Row],[Data Ended Conversion]]-Table1[[#This Row],[Data Created Conversion]]</f>
        <v>52.983715277783631</v>
      </c>
      <c r="N1408" s="6" t="b">
        <v>0</v>
      </c>
      <c r="O1408" s="6">
        <v>3</v>
      </c>
      <c r="P1408" s="6" t="b">
        <v>0</v>
      </c>
      <c r="Q1408" s="6" t="s">
        <v>8287</v>
      </c>
      <c r="R1408" s="7">
        <f t="shared" si="128"/>
        <v>1.25E-3</v>
      </c>
      <c r="S1408" s="8">
        <f t="shared" si="129"/>
        <v>5</v>
      </c>
      <c r="T1408" t="str">
        <f t="shared" si="130"/>
        <v>publishing</v>
      </c>
      <c r="U1408" t="str">
        <f t="shared" si="131"/>
        <v>translations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14">
        <f t="shared" si="126"/>
        <v>41863.32844907407</v>
      </c>
      <c r="K1409" s="6">
        <v>1405687978</v>
      </c>
      <c r="L1409" s="14">
        <f t="shared" si="127"/>
        <v>41838.32844907407</v>
      </c>
      <c r="M1409" s="88">
        <f>Table1[[#This Row],[Data Ended Conversion]]-Table1[[#This Row],[Data Created Conversion]]</f>
        <v>25</v>
      </c>
      <c r="N1409" s="6" t="b">
        <v>0</v>
      </c>
      <c r="O1409" s="6">
        <v>2</v>
      </c>
      <c r="P1409" s="6" t="b">
        <v>0</v>
      </c>
      <c r="Q1409" s="6" t="s">
        <v>8287</v>
      </c>
      <c r="R1409" s="7">
        <f t="shared" si="128"/>
        <v>5.0000000000000001E-3</v>
      </c>
      <c r="S1409" s="8">
        <f t="shared" si="129"/>
        <v>7.5</v>
      </c>
      <c r="T1409" t="str">
        <f t="shared" si="130"/>
        <v>publishing</v>
      </c>
      <c r="U1409" t="str">
        <f t="shared" si="131"/>
        <v>translations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14">
        <f t="shared" ref="J1410:J1473" si="132">(((I1410/60)/60)/24)+DATE(1970,1,1)+(-5/24)</f>
        <v>42321.705509259256</v>
      </c>
      <c r="K1410" s="6">
        <v>1444856156</v>
      </c>
      <c r="L1410" s="14">
        <f t="shared" ref="L1410:L1473" si="133">(((K1410/60)/60)/24)+DATE(1970,1,1)+(-5/24)</f>
        <v>42291.663842592585</v>
      </c>
      <c r="M1410" s="88">
        <f>Table1[[#This Row],[Data Ended Conversion]]-Table1[[#This Row],[Data Created Conversion]]</f>
        <v>30.041666666671517</v>
      </c>
      <c r="N1410" s="6" t="b">
        <v>0</v>
      </c>
      <c r="O1410" s="6">
        <v>6</v>
      </c>
      <c r="P1410" s="6" t="b">
        <v>0</v>
      </c>
      <c r="Q1410" s="6" t="s">
        <v>8287</v>
      </c>
      <c r="R1410" s="7">
        <f t="shared" si="128"/>
        <v>7.1999999999999995E-2</v>
      </c>
      <c r="S1410" s="8">
        <f t="shared" si="129"/>
        <v>12</v>
      </c>
      <c r="T1410" t="str">
        <f t="shared" si="130"/>
        <v>publishing</v>
      </c>
      <c r="U1410" t="str">
        <f t="shared" si="131"/>
        <v>translations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14">
        <f t="shared" si="132"/>
        <v>42004.966840277775</v>
      </c>
      <c r="K1411" s="6">
        <v>1414897935</v>
      </c>
      <c r="L1411" s="14">
        <f t="shared" si="133"/>
        <v>41944.925173611111</v>
      </c>
      <c r="M1411" s="88">
        <f>Table1[[#This Row],[Data Ended Conversion]]-Table1[[#This Row],[Data Created Conversion]]</f>
        <v>60.041666666664241</v>
      </c>
      <c r="N1411" s="6" t="b">
        <v>0</v>
      </c>
      <c r="O1411" s="6">
        <v>0</v>
      </c>
      <c r="P1411" s="6" t="b">
        <v>0</v>
      </c>
      <c r="Q1411" s="6" t="s">
        <v>8287</v>
      </c>
      <c r="R1411" s="7">
        <f t="shared" ref="R1411:R1474" si="134">IFERROR(E1411/D1411,"-")</f>
        <v>0</v>
      </c>
      <c r="S1411" s="8" t="str">
        <f t="shared" ref="S1411:S1474" si="135">IFERROR(E1411/O1411,"-")</f>
        <v>-</v>
      </c>
      <c r="T1411" t="str">
        <f t="shared" ref="T1411:T1474" si="136">LEFT(Q1411,FIND("/",Q1411)-1)</f>
        <v>publishing</v>
      </c>
      <c r="U1411" t="str">
        <f t="shared" ref="U1411:U1474" si="137">RIGHT(Q1411,LEN(Q1411)-FIND("/",Q1411))</f>
        <v>translations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14">
        <f t="shared" si="132"/>
        <v>42524.110185185178</v>
      </c>
      <c r="K1412" s="6">
        <v>1461051520</v>
      </c>
      <c r="L1412" s="14">
        <f t="shared" si="133"/>
        <v>42479.110185185178</v>
      </c>
      <c r="M1412" s="88">
        <f>Table1[[#This Row],[Data Ended Conversion]]-Table1[[#This Row],[Data Created Conversion]]</f>
        <v>45</v>
      </c>
      <c r="N1412" s="6" t="b">
        <v>0</v>
      </c>
      <c r="O1412" s="6">
        <v>1</v>
      </c>
      <c r="P1412" s="6" t="b">
        <v>0</v>
      </c>
      <c r="Q1412" s="6" t="s">
        <v>8287</v>
      </c>
      <c r="R1412" s="7">
        <f t="shared" si="134"/>
        <v>1.6666666666666666E-4</v>
      </c>
      <c r="S1412" s="8">
        <f t="shared" si="135"/>
        <v>1</v>
      </c>
      <c r="T1412" t="str">
        <f t="shared" si="136"/>
        <v>publishing</v>
      </c>
      <c r="U1412" t="str">
        <f t="shared" si="137"/>
        <v>translations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14">
        <f t="shared" si="132"/>
        <v>42040.850694444445</v>
      </c>
      <c r="K1413" s="6">
        <v>1420766700</v>
      </c>
      <c r="L1413" s="14">
        <f t="shared" si="133"/>
        <v>42012.850694444445</v>
      </c>
      <c r="M1413" s="88">
        <f>Table1[[#This Row],[Data Ended Conversion]]-Table1[[#This Row],[Data Created Conversion]]</f>
        <v>28</v>
      </c>
      <c r="N1413" s="6" t="b">
        <v>0</v>
      </c>
      <c r="O1413" s="6">
        <v>3</v>
      </c>
      <c r="P1413" s="6" t="b">
        <v>0</v>
      </c>
      <c r="Q1413" s="6" t="s">
        <v>8287</v>
      </c>
      <c r="R1413" s="7">
        <f t="shared" si="134"/>
        <v>2.3333333333333335E-3</v>
      </c>
      <c r="S1413" s="8">
        <f t="shared" si="135"/>
        <v>2.3333333333333335</v>
      </c>
      <c r="T1413" t="str">
        <f t="shared" si="136"/>
        <v>publishing</v>
      </c>
      <c r="U1413" t="str">
        <f t="shared" si="137"/>
        <v>translations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14">
        <f t="shared" si="132"/>
        <v>41976.855312499996</v>
      </c>
      <c r="K1414" s="6">
        <v>1415064699</v>
      </c>
      <c r="L1414" s="14">
        <f t="shared" si="133"/>
        <v>41946.855312499996</v>
      </c>
      <c r="M1414" s="88">
        <f>Table1[[#This Row],[Data Ended Conversion]]-Table1[[#This Row],[Data Created Conversion]]</f>
        <v>30</v>
      </c>
      <c r="N1414" s="6" t="b">
        <v>0</v>
      </c>
      <c r="O1414" s="6">
        <v>13</v>
      </c>
      <c r="P1414" s="6" t="b">
        <v>0</v>
      </c>
      <c r="Q1414" s="6" t="s">
        <v>8287</v>
      </c>
      <c r="R1414" s="7">
        <f t="shared" si="134"/>
        <v>4.5714285714285714E-2</v>
      </c>
      <c r="S1414" s="8">
        <f t="shared" si="135"/>
        <v>24.615384615384617</v>
      </c>
      <c r="T1414" t="str">
        <f t="shared" si="136"/>
        <v>publishing</v>
      </c>
      <c r="U1414" t="str">
        <f t="shared" si="137"/>
        <v>translations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14">
        <f t="shared" si="132"/>
        <v>42420.228819444441</v>
      </c>
      <c r="K1415" s="6">
        <v>1450780170</v>
      </c>
      <c r="L1415" s="14">
        <f t="shared" si="133"/>
        <v>42360.228819444441</v>
      </c>
      <c r="M1415" s="88">
        <f>Table1[[#This Row],[Data Ended Conversion]]-Table1[[#This Row],[Data Created Conversion]]</f>
        <v>60</v>
      </c>
      <c r="N1415" s="6" t="b">
        <v>0</v>
      </c>
      <c r="O1415" s="6">
        <v>1</v>
      </c>
      <c r="P1415" s="6" t="b">
        <v>0</v>
      </c>
      <c r="Q1415" s="6" t="s">
        <v>8287</v>
      </c>
      <c r="R1415" s="7">
        <f t="shared" si="134"/>
        <v>0.05</v>
      </c>
      <c r="S1415" s="8">
        <f t="shared" si="135"/>
        <v>100</v>
      </c>
      <c r="T1415" t="str">
        <f t="shared" si="136"/>
        <v>publishing</v>
      </c>
      <c r="U1415" t="str">
        <f t="shared" si="137"/>
        <v>translations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14">
        <f t="shared" si="132"/>
        <v>42738.044756944444</v>
      </c>
      <c r="K1416" s="6">
        <v>1480831467</v>
      </c>
      <c r="L1416" s="14">
        <f t="shared" si="133"/>
        <v>42708.044756944444</v>
      </c>
      <c r="M1416" s="88">
        <f>Table1[[#This Row],[Data Ended Conversion]]-Table1[[#This Row],[Data Created Conversion]]</f>
        <v>30</v>
      </c>
      <c r="N1416" s="6" t="b">
        <v>0</v>
      </c>
      <c r="O1416" s="6">
        <v>1</v>
      </c>
      <c r="P1416" s="6" t="b">
        <v>0</v>
      </c>
      <c r="Q1416" s="6" t="s">
        <v>8287</v>
      </c>
      <c r="R1416" s="7">
        <f t="shared" si="134"/>
        <v>2E-3</v>
      </c>
      <c r="S1416" s="8">
        <f t="shared" si="135"/>
        <v>1</v>
      </c>
      <c r="T1416" t="str">
        <f t="shared" si="136"/>
        <v>publishing</v>
      </c>
      <c r="U1416" t="str">
        <f t="shared" si="137"/>
        <v>translations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14">
        <f t="shared" si="132"/>
        <v>42232.467488425922</v>
      </c>
      <c r="K1417" s="6">
        <v>1436285591</v>
      </c>
      <c r="L1417" s="14">
        <f t="shared" si="133"/>
        <v>42192.467488425922</v>
      </c>
      <c r="M1417" s="88">
        <f>Table1[[#This Row],[Data Ended Conversion]]-Table1[[#This Row],[Data Created Conversion]]</f>
        <v>40</v>
      </c>
      <c r="N1417" s="6" t="b">
        <v>0</v>
      </c>
      <c r="O1417" s="6">
        <v>9</v>
      </c>
      <c r="P1417" s="6" t="b">
        <v>0</v>
      </c>
      <c r="Q1417" s="6" t="s">
        <v>8287</v>
      </c>
      <c r="R1417" s="7">
        <f t="shared" si="134"/>
        <v>0.18181818181818182</v>
      </c>
      <c r="S1417" s="8">
        <f t="shared" si="135"/>
        <v>88.888888888888886</v>
      </c>
      <c r="T1417" t="str">
        <f t="shared" si="136"/>
        <v>publishing</v>
      </c>
      <c r="U1417" t="str">
        <f t="shared" si="137"/>
        <v>translations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14">
        <f t="shared" si="132"/>
        <v>42329.759479166663</v>
      </c>
      <c r="K1418" s="6">
        <v>1445552019</v>
      </c>
      <c r="L1418" s="14">
        <f t="shared" si="133"/>
        <v>42299.717812499999</v>
      </c>
      <c r="M1418" s="88">
        <f>Table1[[#This Row],[Data Ended Conversion]]-Table1[[#This Row],[Data Created Conversion]]</f>
        <v>30.041666666664241</v>
      </c>
      <c r="N1418" s="6" t="b">
        <v>0</v>
      </c>
      <c r="O1418" s="6">
        <v>0</v>
      </c>
      <c r="P1418" s="6" t="b">
        <v>0</v>
      </c>
      <c r="Q1418" s="6" t="s">
        <v>8287</v>
      </c>
      <c r="R1418" s="7">
        <f t="shared" si="134"/>
        <v>0</v>
      </c>
      <c r="S1418" s="8" t="str">
        <f t="shared" si="135"/>
        <v>-</v>
      </c>
      <c r="T1418" t="str">
        <f t="shared" si="136"/>
        <v>publishing</v>
      </c>
      <c r="U1418" t="str">
        <f t="shared" si="137"/>
        <v>translations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14">
        <f t="shared" si="132"/>
        <v>42262.257638888892</v>
      </c>
      <c r="K1419" s="6">
        <v>1439696174</v>
      </c>
      <c r="L1419" s="14">
        <f t="shared" si="133"/>
        <v>42231.941828703704</v>
      </c>
      <c r="M1419" s="88">
        <f>Table1[[#This Row],[Data Ended Conversion]]-Table1[[#This Row],[Data Created Conversion]]</f>
        <v>30.315810185187729</v>
      </c>
      <c r="N1419" s="6" t="b">
        <v>0</v>
      </c>
      <c r="O1419" s="6">
        <v>2</v>
      </c>
      <c r="P1419" s="6" t="b">
        <v>0</v>
      </c>
      <c r="Q1419" s="6" t="s">
        <v>8287</v>
      </c>
      <c r="R1419" s="7">
        <f t="shared" si="134"/>
        <v>1.2222222222222223E-2</v>
      </c>
      <c r="S1419" s="8">
        <f t="shared" si="135"/>
        <v>27.5</v>
      </c>
      <c r="T1419" t="str">
        <f t="shared" si="136"/>
        <v>publishing</v>
      </c>
      <c r="U1419" t="str">
        <f t="shared" si="137"/>
        <v>translations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14">
        <f t="shared" si="132"/>
        <v>42425.248078703698</v>
      </c>
      <c r="K1420" s="6">
        <v>1453805834</v>
      </c>
      <c r="L1420" s="14">
        <f t="shared" si="133"/>
        <v>42395.248078703698</v>
      </c>
      <c r="M1420" s="88">
        <f>Table1[[#This Row],[Data Ended Conversion]]-Table1[[#This Row],[Data Created Conversion]]</f>
        <v>30</v>
      </c>
      <c r="N1420" s="6" t="b">
        <v>0</v>
      </c>
      <c r="O1420" s="6">
        <v>1</v>
      </c>
      <c r="P1420" s="6" t="b">
        <v>0</v>
      </c>
      <c r="Q1420" s="6" t="s">
        <v>8287</v>
      </c>
      <c r="R1420" s="7">
        <f t="shared" si="134"/>
        <v>2E-3</v>
      </c>
      <c r="S1420" s="8">
        <f t="shared" si="135"/>
        <v>6</v>
      </c>
      <c r="T1420" t="str">
        <f t="shared" si="136"/>
        <v>publishing</v>
      </c>
      <c r="U1420" t="str">
        <f t="shared" si="137"/>
        <v>translations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14">
        <f t="shared" si="132"/>
        <v>42652.24790509259</v>
      </c>
      <c r="K1421" s="6">
        <v>1473418619</v>
      </c>
      <c r="L1421" s="14">
        <f t="shared" si="133"/>
        <v>42622.24790509259</v>
      </c>
      <c r="M1421" s="88">
        <f>Table1[[#This Row],[Data Ended Conversion]]-Table1[[#This Row],[Data Created Conversion]]</f>
        <v>30</v>
      </c>
      <c r="N1421" s="6" t="b">
        <v>0</v>
      </c>
      <c r="O1421" s="6">
        <v>10</v>
      </c>
      <c r="P1421" s="6" t="b">
        <v>0</v>
      </c>
      <c r="Q1421" s="6" t="s">
        <v>8287</v>
      </c>
      <c r="R1421" s="7">
        <f t="shared" si="134"/>
        <v>7.0634920634920634E-2</v>
      </c>
      <c r="S1421" s="8">
        <f t="shared" si="135"/>
        <v>44.5</v>
      </c>
      <c r="T1421" t="str">
        <f t="shared" si="136"/>
        <v>publishing</v>
      </c>
      <c r="U1421" t="str">
        <f t="shared" si="137"/>
        <v>translations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14">
        <f t="shared" si="132"/>
        <v>42549.459328703706</v>
      </c>
      <c r="K1422" s="6">
        <v>1464969686</v>
      </c>
      <c r="L1422" s="14">
        <f t="shared" si="133"/>
        <v>42524.459328703706</v>
      </c>
      <c r="M1422" s="88">
        <f>Table1[[#This Row],[Data Ended Conversion]]-Table1[[#This Row],[Data Created Conversion]]</f>
        <v>25</v>
      </c>
      <c r="N1422" s="6" t="b">
        <v>0</v>
      </c>
      <c r="O1422" s="6">
        <v>3</v>
      </c>
      <c r="P1422" s="6" t="b">
        <v>0</v>
      </c>
      <c r="Q1422" s="6" t="s">
        <v>8287</v>
      </c>
      <c r="R1422" s="7">
        <f t="shared" si="134"/>
        <v>2.7272727272727271E-2</v>
      </c>
      <c r="S1422" s="8">
        <f t="shared" si="135"/>
        <v>1</v>
      </c>
      <c r="T1422" t="str">
        <f t="shared" si="136"/>
        <v>publishing</v>
      </c>
      <c r="U1422" t="str">
        <f t="shared" si="137"/>
        <v>translations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14">
        <f t="shared" si="132"/>
        <v>42043.707280092589</v>
      </c>
      <c r="K1423" s="6">
        <v>1420840709</v>
      </c>
      <c r="L1423" s="14">
        <f t="shared" si="133"/>
        <v>42013.707280092589</v>
      </c>
      <c r="M1423" s="88">
        <f>Table1[[#This Row],[Data Ended Conversion]]-Table1[[#This Row],[Data Created Conversion]]</f>
        <v>30</v>
      </c>
      <c r="N1423" s="6" t="b">
        <v>0</v>
      </c>
      <c r="O1423" s="6">
        <v>2</v>
      </c>
      <c r="P1423" s="6" t="b">
        <v>0</v>
      </c>
      <c r="Q1423" s="6" t="s">
        <v>8287</v>
      </c>
      <c r="R1423" s="7">
        <f t="shared" si="134"/>
        <v>1E-3</v>
      </c>
      <c r="S1423" s="8">
        <f t="shared" si="135"/>
        <v>100</v>
      </c>
      <c r="T1423" t="str">
        <f t="shared" si="136"/>
        <v>publishing</v>
      </c>
      <c r="U1423" t="str">
        <f t="shared" si="137"/>
        <v>translations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14">
        <f t="shared" si="132"/>
        <v>42634.031296296293</v>
      </c>
      <c r="K1424" s="6">
        <v>1471844704</v>
      </c>
      <c r="L1424" s="14">
        <f t="shared" si="133"/>
        <v>42604.031296296293</v>
      </c>
      <c r="M1424" s="88">
        <f>Table1[[#This Row],[Data Ended Conversion]]-Table1[[#This Row],[Data Created Conversion]]</f>
        <v>30</v>
      </c>
      <c r="N1424" s="6" t="b">
        <v>0</v>
      </c>
      <c r="O1424" s="6">
        <v>2</v>
      </c>
      <c r="P1424" s="6" t="b">
        <v>0</v>
      </c>
      <c r="Q1424" s="6" t="s">
        <v>8287</v>
      </c>
      <c r="R1424" s="7">
        <f t="shared" si="134"/>
        <v>1.0399999999999999E-3</v>
      </c>
      <c r="S1424" s="8">
        <f t="shared" si="135"/>
        <v>13</v>
      </c>
      <c r="T1424" t="str">
        <f t="shared" si="136"/>
        <v>publishing</v>
      </c>
      <c r="U1424" t="str">
        <f t="shared" si="137"/>
        <v>translations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14">
        <f t="shared" si="132"/>
        <v>42370.151979166665</v>
      </c>
      <c r="K1425" s="6">
        <v>1449045531</v>
      </c>
      <c r="L1425" s="14">
        <f t="shared" si="133"/>
        <v>42340.151979166665</v>
      </c>
      <c r="M1425" s="88">
        <f>Table1[[#This Row],[Data Ended Conversion]]-Table1[[#This Row],[Data Created Conversion]]</f>
        <v>30</v>
      </c>
      <c r="N1425" s="6" t="b">
        <v>0</v>
      </c>
      <c r="O1425" s="6">
        <v>1</v>
      </c>
      <c r="P1425" s="6" t="b">
        <v>0</v>
      </c>
      <c r="Q1425" s="6" t="s">
        <v>8287</v>
      </c>
      <c r="R1425" s="7">
        <f t="shared" si="134"/>
        <v>3.3333333333333335E-3</v>
      </c>
      <c r="S1425" s="8">
        <f t="shared" si="135"/>
        <v>100</v>
      </c>
      <c r="T1425" t="str">
        <f t="shared" si="136"/>
        <v>publishing</v>
      </c>
      <c r="U1425" t="str">
        <f t="shared" si="137"/>
        <v>translations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14">
        <f t="shared" si="132"/>
        <v>42689.550949074073</v>
      </c>
      <c r="K1426" s="6">
        <v>1478106802</v>
      </c>
      <c r="L1426" s="14">
        <f t="shared" si="133"/>
        <v>42676.509282407402</v>
      </c>
      <c r="M1426" s="88">
        <f>Table1[[#This Row],[Data Ended Conversion]]-Table1[[#This Row],[Data Created Conversion]]</f>
        <v>13.041666666671517</v>
      </c>
      <c r="N1426" s="6" t="b">
        <v>0</v>
      </c>
      <c r="O1426" s="6">
        <v>14</v>
      </c>
      <c r="P1426" s="6" t="b">
        <v>0</v>
      </c>
      <c r="Q1426" s="6" t="s">
        <v>8287</v>
      </c>
      <c r="R1426" s="7">
        <f t="shared" si="134"/>
        <v>0.2036</v>
      </c>
      <c r="S1426" s="8">
        <f t="shared" si="135"/>
        <v>109.07142857142857</v>
      </c>
      <c r="T1426" t="str">
        <f t="shared" si="136"/>
        <v>publishing</v>
      </c>
      <c r="U1426" t="str">
        <f t="shared" si="137"/>
        <v>translations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14">
        <f t="shared" si="132"/>
        <v>42122.923136574071</v>
      </c>
      <c r="K1427" s="6">
        <v>1427684959</v>
      </c>
      <c r="L1427" s="14">
        <f t="shared" si="133"/>
        <v>42092.923136574071</v>
      </c>
      <c r="M1427" s="88">
        <f>Table1[[#This Row],[Data Ended Conversion]]-Table1[[#This Row],[Data Created Conversion]]</f>
        <v>30</v>
      </c>
      <c r="N1427" s="6" t="b">
        <v>0</v>
      </c>
      <c r="O1427" s="6">
        <v>0</v>
      </c>
      <c r="P1427" s="6" t="b">
        <v>0</v>
      </c>
      <c r="Q1427" s="6" t="s">
        <v>8287</v>
      </c>
      <c r="R1427" s="7">
        <f t="shared" si="134"/>
        <v>0</v>
      </c>
      <c r="S1427" s="8" t="str">
        <f t="shared" si="135"/>
        <v>-</v>
      </c>
      <c r="T1427" t="str">
        <f t="shared" si="136"/>
        <v>publishing</v>
      </c>
      <c r="U1427" t="str">
        <f t="shared" si="137"/>
        <v>translations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14">
        <f t="shared" si="132"/>
        <v>42240.181944444441</v>
      </c>
      <c r="K1428" s="6">
        <v>1435224120</v>
      </c>
      <c r="L1428" s="14">
        <f t="shared" si="133"/>
        <v>42180.181944444441</v>
      </c>
      <c r="M1428" s="88">
        <f>Table1[[#This Row],[Data Ended Conversion]]-Table1[[#This Row],[Data Created Conversion]]</f>
        <v>60</v>
      </c>
      <c r="N1428" s="6" t="b">
        <v>0</v>
      </c>
      <c r="O1428" s="6">
        <v>0</v>
      </c>
      <c r="P1428" s="6" t="b">
        <v>0</v>
      </c>
      <c r="Q1428" s="6" t="s">
        <v>8287</v>
      </c>
      <c r="R1428" s="7">
        <f t="shared" si="134"/>
        <v>0</v>
      </c>
      <c r="S1428" s="8" t="str">
        <f t="shared" si="135"/>
        <v>-</v>
      </c>
      <c r="T1428" t="str">
        <f t="shared" si="136"/>
        <v>publishing</v>
      </c>
      <c r="U1428" t="str">
        <f t="shared" si="137"/>
        <v>translations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14">
        <f t="shared" si="132"/>
        <v>42631.643344907403</v>
      </c>
      <c r="K1429" s="6">
        <v>1471638385</v>
      </c>
      <c r="L1429" s="14">
        <f t="shared" si="133"/>
        <v>42601.643344907403</v>
      </c>
      <c r="M1429" s="88">
        <f>Table1[[#This Row],[Data Ended Conversion]]-Table1[[#This Row],[Data Created Conversion]]</f>
        <v>30</v>
      </c>
      <c r="N1429" s="6" t="b">
        <v>0</v>
      </c>
      <c r="O1429" s="6">
        <v>4</v>
      </c>
      <c r="P1429" s="6" t="b">
        <v>0</v>
      </c>
      <c r="Q1429" s="6" t="s">
        <v>8287</v>
      </c>
      <c r="R1429" s="7">
        <f t="shared" si="134"/>
        <v>8.3799999999999999E-2</v>
      </c>
      <c r="S1429" s="8">
        <f t="shared" si="135"/>
        <v>104.75</v>
      </c>
      <c r="T1429" t="str">
        <f t="shared" si="136"/>
        <v>publishing</v>
      </c>
      <c r="U1429" t="str">
        <f t="shared" si="137"/>
        <v>translations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14">
        <f t="shared" si="132"/>
        <v>42462.129826388882</v>
      </c>
      <c r="K1430" s="6">
        <v>1456996017</v>
      </c>
      <c r="L1430" s="14">
        <f t="shared" si="133"/>
        <v>42432.171493055554</v>
      </c>
      <c r="M1430" s="88">
        <f>Table1[[#This Row],[Data Ended Conversion]]-Table1[[#This Row],[Data Created Conversion]]</f>
        <v>29.958333333328483</v>
      </c>
      <c r="N1430" s="6" t="b">
        <v>0</v>
      </c>
      <c r="O1430" s="6">
        <v>3</v>
      </c>
      <c r="P1430" s="6" t="b">
        <v>0</v>
      </c>
      <c r="Q1430" s="6" t="s">
        <v>8287</v>
      </c>
      <c r="R1430" s="7">
        <f t="shared" si="134"/>
        <v>4.4999999999999998E-2</v>
      </c>
      <c r="S1430" s="8">
        <f t="shared" si="135"/>
        <v>15</v>
      </c>
      <c r="T1430" t="str">
        <f t="shared" si="136"/>
        <v>publishing</v>
      </c>
      <c r="U1430" t="str">
        <f t="shared" si="137"/>
        <v>translations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14">
        <f t="shared" si="132"/>
        <v>42103.852337962955</v>
      </c>
      <c r="K1431" s="6">
        <v>1426037242</v>
      </c>
      <c r="L1431" s="14">
        <f t="shared" si="133"/>
        <v>42073.852337962955</v>
      </c>
      <c r="M1431" s="88">
        <f>Table1[[#This Row],[Data Ended Conversion]]-Table1[[#This Row],[Data Created Conversion]]</f>
        <v>30</v>
      </c>
      <c r="N1431" s="6" t="b">
        <v>0</v>
      </c>
      <c r="O1431" s="6">
        <v>0</v>
      </c>
      <c r="P1431" s="6" t="b">
        <v>0</v>
      </c>
      <c r="Q1431" s="6" t="s">
        <v>8287</v>
      </c>
      <c r="R1431" s="7">
        <f t="shared" si="134"/>
        <v>0</v>
      </c>
      <c r="S1431" s="8" t="str">
        <f t="shared" si="135"/>
        <v>-</v>
      </c>
      <c r="T1431" t="str">
        <f t="shared" si="136"/>
        <v>publishing</v>
      </c>
      <c r="U1431" t="str">
        <f t="shared" si="137"/>
        <v>translations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14">
        <f t="shared" si="132"/>
        <v>41992.605185185181</v>
      </c>
      <c r="K1432" s="6">
        <v>1416339088</v>
      </c>
      <c r="L1432" s="14">
        <f t="shared" si="133"/>
        <v>41961.605185185181</v>
      </c>
      <c r="M1432" s="88">
        <f>Table1[[#This Row],[Data Ended Conversion]]-Table1[[#This Row],[Data Created Conversion]]</f>
        <v>31</v>
      </c>
      <c r="N1432" s="6" t="b">
        <v>0</v>
      </c>
      <c r="O1432" s="6">
        <v>5</v>
      </c>
      <c r="P1432" s="6" t="b">
        <v>0</v>
      </c>
      <c r="Q1432" s="6" t="s">
        <v>8287</v>
      </c>
      <c r="R1432" s="7">
        <f t="shared" si="134"/>
        <v>8.0600000000000005E-2</v>
      </c>
      <c r="S1432" s="8">
        <f t="shared" si="135"/>
        <v>80.599999999999994</v>
      </c>
      <c r="T1432" t="str">
        <f t="shared" si="136"/>
        <v>publishing</v>
      </c>
      <c r="U1432" t="str">
        <f t="shared" si="137"/>
        <v>translations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14">
        <f t="shared" si="132"/>
        <v>42334.044166666667</v>
      </c>
      <c r="K1433" s="6">
        <v>1445922216</v>
      </c>
      <c r="L1433" s="14">
        <f t="shared" si="133"/>
        <v>42304.002499999995</v>
      </c>
      <c r="M1433" s="88">
        <f>Table1[[#This Row],[Data Ended Conversion]]-Table1[[#This Row],[Data Created Conversion]]</f>
        <v>30.041666666671517</v>
      </c>
      <c r="N1433" s="6" t="b">
        <v>0</v>
      </c>
      <c r="O1433" s="6">
        <v>47</v>
      </c>
      <c r="P1433" s="6" t="b">
        <v>0</v>
      </c>
      <c r="Q1433" s="6" t="s">
        <v>8287</v>
      </c>
      <c r="R1433" s="7">
        <f t="shared" si="134"/>
        <v>0.31947058823529412</v>
      </c>
      <c r="S1433" s="8">
        <f t="shared" si="135"/>
        <v>115.55319148936171</v>
      </c>
      <c r="T1433" t="str">
        <f t="shared" si="136"/>
        <v>publishing</v>
      </c>
      <c r="U1433" t="str">
        <f t="shared" si="137"/>
        <v>translations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14">
        <f t="shared" si="132"/>
        <v>42205.572083333333</v>
      </c>
      <c r="K1434" s="6">
        <v>1434825828</v>
      </c>
      <c r="L1434" s="14">
        <f t="shared" si="133"/>
        <v>42175.572083333333</v>
      </c>
      <c r="M1434" s="88">
        <f>Table1[[#This Row],[Data Ended Conversion]]-Table1[[#This Row],[Data Created Conversion]]</f>
        <v>30</v>
      </c>
      <c r="N1434" s="6" t="b">
        <v>0</v>
      </c>
      <c r="O1434" s="6">
        <v>0</v>
      </c>
      <c r="P1434" s="6" t="b">
        <v>0</v>
      </c>
      <c r="Q1434" s="6" t="s">
        <v>8287</v>
      </c>
      <c r="R1434" s="7">
        <f t="shared" si="134"/>
        <v>0</v>
      </c>
      <c r="S1434" s="8" t="str">
        <f t="shared" si="135"/>
        <v>-</v>
      </c>
      <c r="T1434" t="str">
        <f t="shared" si="136"/>
        <v>publishing</v>
      </c>
      <c r="U1434" t="str">
        <f t="shared" si="137"/>
        <v>translations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14">
        <f t="shared" si="132"/>
        <v>42714.249999999993</v>
      </c>
      <c r="K1435" s="6">
        <v>1477839675</v>
      </c>
      <c r="L1435" s="14">
        <f t="shared" si="133"/>
        <v>42673.417534722219</v>
      </c>
      <c r="M1435" s="88">
        <f>Table1[[#This Row],[Data Ended Conversion]]-Table1[[#This Row],[Data Created Conversion]]</f>
        <v>40.832465277773736</v>
      </c>
      <c r="N1435" s="6" t="b">
        <v>0</v>
      </c>
      <c r="O1435" s="6">
        <v>10</v>
      </c>
      <c r="P1435" s="6" t="b">
        <v>0</v>
      </c>
      <c r="Q1435" s="6" t="s">
        <v>8287</v>
      </c>
      <c r="R1435" s="7">
        <f t="shared" si="134"/>
        <v>6.7083333333333328E-2</v>
      </c>
      <c r="S1435" s="8">
        <f t="shared" si="135"/>
        <v>80.5</v>
      </c>
      <c r="T1435" t="str">
        <f t="shared" si="136"/>
        <v>publishing</v>
      </c>
      <c r="U1435" t="str">
        <f t="shared" si="137"/>
        <v>translations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14">
        <f t="shared" si="132"/>
        <v>42163.416666666664</v>
      </c>
      <c r="K1436" s="6">
        <v>1431973478</v>
      </c>
      <c r="L1436" s="14">
        <f t="shared" si="133"/>
        <v>42142.558773148143</v>
      </c>
      <c r="M1436" s="88">
        <f>Table1[[#This Row],[Data Ended Conversion]]-Table1[[#This Row],[Data Created Conversion]]</f>
        <v>20.85789351852145</v>
      </c>
      <c r="N1436" s="6" t="b">
        <v>0</v>
      </c>
      <c r="O1436" s="6">
        <v>11</v>
      </c>
      <c r="P1436" s="6" t="b">
        <v>0</v>
      </c>
      <c r="Q1436" s="6" t="s">
        <v>8287</v>
      </c>
      <c r="R1436" s="7">
        <f t="shared" si="134"/>
        <v>9.987804878048781E-2</v>
      </c>
      <c r="S1436" s="8">
        <f t="shared" si="135"/>
        <v>744.5454545454545</v>
      </c>
      <c r="T1436" t="str">
        <f t="shared" si="136"/>
        <v>publishing</v>
      </c>
      <c r="U1436" t="str">
        <f t="shared" si="137"/>
        <v>translations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14">
        <f t="shared" si="132"/>
        <v>42288.57199074074</v>
      </c>
      <c r="K1437" s="6">
        <v>1441997020</v>
      </c>
      <c r="L1437" s="14">
        <f t="shared" si="133"/>
        <v>42258.57199074074</v>
      </c>
      <c r="M1437" s="88">
        <f>Table1[[#This Row],[Data Ended Conversion]]-Table1[[#This Row],[Data Created Conversion]]</f>
        <v>30</v>
      </c>
      <c r="N1437" s="6" t="b">
        <v>0</v>
      </c>
      <c r="O1437" s="6">
        <v>2</v>
      </c>
      <c r="P1437" s="6" t="b">
        <v>0</v>
      </c>
      <c r="Q1437" s="6" t="s">
        <v>8287</v>
      </c>
      <c r="R1437" s="7">
        <f t="shared" si="134"/>
        <v>1E-3</v>
      </c>
      <c r="S1437" s="8">
        <f t="shared" si="135"/>
        <v>7.5</v>
      </c>
      <c r="T1437" t="str">
        <f t="shared" si="136"/>
        <v>publishing</v>
      </c>
      <c r="U1437" t="str">
        <f t="shared" si="137"/>
        <v>translations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14">
        <f t="shared" si="132"/>
        <v>42421.141863425924</v>
      </c>
      <c r="K1438" s="6">
        <v>1453451057</v>
      </c>
      <c r="L1438" s="14">
        <f t="shared" si="133"/>
        <v>42391.141863425924</v>
      </c>
      <c r="M1438" s="88">
        <f>Table1[[#This Row],[Data Ended Conversion]]-Table1[[#This Row],[Data Created Conversion]]</f>
        <v>30</v>
      </c>
      <c r="N1438" s="6" t="b">
        <v>0</v>
      </c>
      <c r="O1438" s="6">
        <v>2</v>
      </c>
      <c r="P1438" s="6" t="b">
        <v>0</v>
      </c>
      <c r="Q1438" s="6" t="s">
        <v>8287</v>
      </c>
      <c r="R1438" s="7">
        <f t="shared" si="134"/>
        <v>7.7000000000000002E-3</v>
      </c>
      <c r="S1438" s="8">
        <f t="shared" si="135"/>
        <v>38.5</v>
      </c>
      <c r="T1438" t="str">
        <f t="shared" si="136"/>
        <v>publishing</v>
      </c>
      <c r="U1438" t="str">
        <f t="shared" si="137"/>
        <v>translations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14">
        <f t="shared" si="132"/>
        <v>41832.999305555553</v>
      </c>
      <c r="K1439" s="6">
        <v>1402058739</v>
      </c>
      <c r="L1439" s="14">
        <f t="shared" si="133"/>
        <v>41796.32336805555</v>
      </c>
      <c r="M1439" s="88">
        <f>Table1[[#This Row],[Data Ended Conversion]]-Table1[[#This Row],[Data Created Conversion]]</f>
        <v>36.675937500003783</v>
      </c>
      <c r="N1439" s="6" t="b">
        <v>0</v>
      </c>
      <c r="O1439" s="6">
        <v>22</v>
      </c>
      <c r="P1439" s="6" t="b">
        <v>0</v>
      </c>
      <c r="Q1439" s="6" t="s">
        <v>8287</v>
      </c>
      <c r="R1439" s="7">
        <f t="shared" si="134"/>
        <v>0.26900000000000002</v>
      </c>
      <c r="S1439" s="8">
        <f t="shared" si="135"/>
        <v>36.68181818181818</v>
      </c>
      <c r="T1439" t="str">
        <f t="shared" si="136"/>
        <v>publishing</v>
      </c>
      <c r="U1439" t="str">
        <f t="shared" si="137"/>
        <v>translations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14">
        <f t="shared" si="132"/>
        <v>42487.371527777774</v>
      </c>
      <c r="K1440" s="6">
        <v>1459198499</v>
      </c>
      <c r="L1440" s="14">
        <f t="shared" si="133"/>
        <v>42457.663182870368</v>
      </c>
      <c r="M1440" s="88">
        <f>Table1[[#This Row],[Data Ended Conversion]]-Table1[[#This Row],[Data Created Conversion]]</f>
        <v>29.708344907405262</v>
      </c>
      <c r="N1440" s="6" t="b">
        <v>0</v>
      </c>
      <c r="O1440" s="6">
        <v>8</v>
      </c>
      <c r="P1440" s="6" t="b">
        <v>0</v>
      </c>
      <c r="Q1440" s="6" t="s">
        <v>8287</v>
      </c>
      <c r="R1440" s="7">
        <f t="shared" si="134"/>
        <v>0.03</v>
      </c>
      <c r="S1440" s="8">
        <f t="shared" si="135"/>
        <v>75</v>
      </c>
      <c r="T1440" t="str">
        <f t="shared" si="136"/>
        <v>publishing</v>
      </c>
      <c r="U1440" t="str">
        <f t="shared" si="137"/>
        <v>translations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14">
        <f t="shared" si="132"/>
        <v>42070.621539351843</v>
      </c>
      <c r="K1441" s="6">
        <v>1423166101</v>
      </c>
      <c r="L1441" s="14">
        <f t="shared" si="133"/>
        <v>42040.621539351843</v>
      </c>
      <c r="M1441" s="88">
        <f>Table1[[#This Row],[Data Ended Conversion]]-Table1[[#This Row],[Data Created Conversion]]</f>
        <v>30</v>
      </c>
      <c r="N1441" s="6" t="b">
        <v>0</v>
      </c>
      <c r="O1441" s="6">
        <v>6</v>
      </c>
      <c r="P1441" s="6" t="b">
        <v>0</v>
      </c>
      <c r="Q1441" s="6" t="s">
        <v>8287</v>
      </c>
      <c r="R1441" s="7">
        <f t="shared" si="134"/>
        <v>6.6055045871559637E-2</v>
      </c>
      <c r="S1441" s="8">
        <f t="shared" si="135"/>
        <v>30</v>
      </c>
      <c r="T1441" t="str">
        <f t="shared" si="136"/>
        <v>publishing</v>
      </c>
      <c r="U1441" t="str">
        <f t="shared" si="137"/>
        <v>translations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14">
        <f t="shared" si="132"/>
        <v>42516.540081018517</v>
      </c>
      <c r="K1442" s="6">
        <v>1461693463</v>
      </c>
      <c r="L1442" s="14">
        <f t="shared" si="133"/>
        <v>42486.540081018517</v>
      </c>
      <c r="M1442" s="88">
        <f>Table1[[#This Row],[Data Ended Conversion]]-Table1[[#This Row],[Data Created Conversion]]</f>
        <v>30</v>
      </c>
      <c r="N1442" s="6" t="b">
        <v>0</v>
      </c>
      <c r="O1442" s="6">
        <v>1</v>
      </c>
      <c r="P1442" s="6" t="b">
        <v>0</v>
      </c>
      <c r="Q1442" s="6" t="s">
        <v>8287</v>
      </c>
      <c r="R1442" s="7">
        <f t="shared" si="134"/>
        <v>7.6923076923076926E-5</v>
      </c>
      <c r="S1442" s="8">
        <f t="shared" si="135"/>
        <v>1</v>
      </c>
      <c r="T1442" t="str">
        <f t="shared" si="136"/>
        <v>publishing</v>
      </c>
      <c r="U1442" t="str">
        <f t="shared" si="137"/>
        <v>translations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14">
        <f t="shared" si="132"/>
        <v>42258.557511574072</v>
      </c>
      <c r="K1443" s="6">
        <v>1436811769</v>
      </c>
      <c r="L1443" s="14">
        <f t="shared" si="133"/>
        <v>42198.557511574072</v>
      </c>
      <c r="M1443" s="88">
        <f>Table1[[#This Row],[Data Ended Conversion]]-Table1[[#This Row],[Data Created Conversion]]</f>
        <v>60</v>
      </c>
      <c r="N1443" s="6" t="b">
        <v>0</v>
      </c>
      <c r="O1443" s="6">
        <v>3</v>
      </c>
      <c r="P1443" s="6" t="b">
        <v>0</v>
      </c>
      <c r="Q1443" s="6" t="s">
        <v>8287</v>
      </c>
      <c r="R1443" s="7">
        <f t="shared" si="134"/>
        <v>1.1222222222222222E-2</v>
      </c>
      <c r="S1443" s="8">
        <f t="shared" si="135"/>
        <v>673.33333333333337</v>
      </c>
      <c r="T1443" t="str">
        <f t="shared" si="136"/>
        <v>publishing</v>
      </c>
      <c r="U1443" t="str">
        <f t="shared" si="137"/>
        <v>translations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14">
        <f t="shared" si="132"/>
        <v>42515.437013888884</v>
      </c>
      <c r="K1444" s="6">
        <v>1461598158</v>
      </c>
      <c r="L1444" s="14">
        <f t="shared" si="133"/>
        <v>42485.437013888884</v>
      </c>
      <c r="M1444" s="88">
        <f>Table1[[#This Row],[Data Ended Conversion]]-Table1[[#This Row],[Data Created Conversion]]</f>
        <v>30</v>
      </c>
      <c r="N1444" s="6" t="b">
        <v>0</v>
      </c>
      <c r="O1444" s="6">
        <v>0</v>
      </c>
      <c r="P1444" s="6" t="b">
        <v>0</v>
      </c>
      <c r="Q1444" s="6" t="s">
        <v>8287</v>
      </c>
      <c r="R1444" s="7">
        <f t="shared" si="134"/>
        <v>0</v>
      </c>
      <c r="S1444" s="8" t="str">
        <f t="shared" si="135"/>
        <v>-</v>
      </c>
      <c r="T1444" t="str">
        <f t="shared" si="136"/>
        <v>publishing</v>
      </c>
      <c r="U1444" t="str">
        <f t="shared" si="137"/>
        <v>translations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14">
        <f t="shared" si="132"/>
        <v>42737.71769675926</v>
      </c>
      <c r="K1445" s="6">
        <v>1480803209</v>
      </c>
      <c r="L1445" s="14">
        <f t="shared" si="133"/>
        <v>42707.71769675926</v>
      </c>
      <c r="M1445" s="88">
        <f>Table1[[#This Row],[Data Ended Conversion]]-Table1[[#This Row],[Data Created Conversion]]</f>
        <v>30</v>
      </c>
      <c r="N1445" s="6" t="b">
        <v>0</v>
      </c>
      <c r="O1445" s="6">
        <v>0</v>
      </c>
      <c r="P1445" s="6" t="b">
        <v>0</v>
      </c>
      <c r="Q1445" s="6" t="s">
        <v>8287</v>
      </c>
      <c r="R1445" s="7">
        <f t="shared" si="134"/>
        <v>0</v>
      </c>
      <c r="S1445" s="8" t="str">
        <f t="shared" si="135"/>
        <v>-</v>
      </c>
      <c r="T1445" t="str">
        <f t="shared" si="136"/>
        <v>publishing</v>
      </c>
      <c r="U1445" t="str">
        <f t="shared" si="137"/>
        <v>translations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14">
        <f t="shared" si="132"/>
        <v>42259.665069444447</v>
      </c>
      <c r="K1446" s="6">
        <v>1436907462</v>
      </c>
      <c r="L1446" s="14">
        <f t="shared" si="133"/>
        <v>42199.665069444447</v>
      </c>
      <c r="M1446" s="88">
        <f>Table1[[#This Row],[Data Ended Conversion]]-Table1[[#This Row],[Data Created Conversion]]</f>
        <v>60</v>
      </c>
      <c r="N1446" s="6" t="b">
        <v>0</v>
      </c>
      <c r="O1446" s="6">
        <v>0</v>
      </c>
      <c r="P1446" s="6" t="b">
        <v>0</v>
      </c>
      <c r="Q1446" s="6" t="s">
        <v>8287</v>
      </c>
      <c r="R1446" s="7">
        <f t="shared" si="134"/>
        <v>0</v>
      </c>
      <c r="S1446" s="8" t="str">
        <f t="shared" si="135"/>
        <v>-</v>
      </c>
      <c r="T1446" t="str">
        <f t="shared" si="136"/>
        <v>publishing</v>
      </c>
      <c r="U1446" t="str">
        <f t="shared" si="137"/>
        <v>translations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14">
        <f t="shared" si="132"/>
        <v>42169.333969907406</v>
      </c>
      <c r="K1447" s="6">
        <v>1431694855</v>
      </c>
      <c r="L1447" s="14">
        <f t="shared" si="133"/>
        <v>42139.333969907406</v>
      </c>
      <c r="M1447" s="88">
        <f>Table1[[#This Row],[Data Ended Conversion]]-Table1[[#This Row],[Data Created Conversion]]</f>
        <v>30</v>
      </c>
      <c r="N1447" s="6" t="b">
        <v>0</v>
      </c>
      <c r="O1447" s="6">
        <v>0</v>
      </c>
      <c r="P1447" s="6" t="b">
        <v>0</v>
      </c>
      <c r="Q1447" s="6" t="s">
        <v>8287</v>
      </c>
      <c r="R1447" s="7">
        <f t="shared" si="134"/>
        <v>0</v>
      </c>
      <c r="S1447" s="8" t="str">
        <f t="shared" si="135"/>
        <v>-</v>
      </c>
      <c r="T1447" t="str">
        <f t="shared" si="136"/>
        <v>publishing</v>
      </c>
      <c r="U1447" t="str">
        <f t="shared" si="137"/>
        <v>translations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14">
        <f t="shared" si="132"/>
        <v>42481.239328703705</v>
      </c>
      <c r="K1448" s="6">
        <v>1459507478</v>
      </c>
      <c r="L1448" s="14">
        <f t="shared" si="133"/>
        <v>42461.239328703705</v>
      </c>
      <c r="M1448" s="88">
        <f>Table1[[#This Row],[Data Ended Conversion]]-Table1[[#This Row],[Data Created Conversion]]</f>
        <v>20</v>
      </c>
      <c r="N1448" s="6" t="b">
        <v>0</v>
      </c>
      <c r="O1448" s="6">
        <v>0</v>
      </c>
      <c r="P1448" s="6" t="b">
        <v>0</v>
      </c>
      <c r="Q1448" s="6" t="s">
        <v>8287</v>
      </c>
      <c r="R1448" s="7">
        <f t="shared" si="134"/>
        <v>0</v>
      </c>
      <c r="S1448" s="8" t="str">
        <f t="shared" si="135"/>
        <v>-</v>
      </c>
      <c r="T1448" t="str">
        <f t="shared" si="136"/>
        <v>publishing</v>
      </c>
      <c r="U1448" t="str">
        <f t="shared" si="137"/>
        <v>translations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14">
        <f t="shared" si="132"/>
        <v>42559.52238425926</v>
      </c>
      <c r="K1449" s="6">
        <v>1465407134</v>
      </c>
      <c r="L1449" s="14">
        <f t="shared" si="133"/>
        <v>42529.52238425926</v>
      </c>
      <c r="M1449" s="88">
        <f>Table1[[#This Row],[Data Ended Conversion]]-Table1[[#This Row],[Data Created Conversion]]</f>
        <v>30</v>
      </c>
      <c r="N1449" s="6" t="b">
        <v>0</v>
      </c>
      <c r="O1449" s="6">
        <v>3</v>
      </c>
      <c r="P1449" s="6" t="b">
        <v>0</v>
      </c>
      <c r="Q1449" s="6" t="s">
        <v>8287</v>
      </c>
      <c r="R1449" s="7">
        <f t="shared" si="134"/>
        <v>1.4999999999999999E-4</v>
      </c>
      <c r="S1449" s="8">
        <f t="shared" si="135"/>
        <v>25</v>
      </c>
      <c r="T1449" t="str">
        <f t="shared" si="136"/>
        <v>publishing</v>
      </c>
      <c r="U1449" t="str">
        <f t="shared" si="137"/>
        <v>translations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14">
        <f t="shared" si="132"/>
        <v>42146.017361111109</v>
      </c>
      <c r="K1450" s="6">
        <v>1429655318</v>
      </c>
      <c r="L1450" s="14">
        <f t="shared" si="133"/>
        <v>42115.728217592587</v>
      </c>
      <c r="M1450" s="88">
        <f>Table1[[#This Row],[Data Ended Conversion]]-Table1[[#This Row],[Data Created Conversion]]</f>
        <v>30.289143518522906</v>
      </c>
      <c r="N1450" s="6" t="b">
        <v>0</v>
      </c>
      <c r="O1450" s="6">
        <v>0</v>
      </c>
      <c r="P1450" s="6" t="b">
        <v>0</v>
      </c>
      <c r="Q1450" s="6" t="s">
        <v>8287</v>
      </c>
      <c r="R1450" s="7">
        <f t="shared" si="134"/>
        <v>0</v>
      </c>
      <c r="S1450" s="8" t="str">
        <f t="shared" si="135"/>
        <v>-</v>
      </c>
      <c r="T1450" t="str">
        <f t="shared" si="136"/>
        <v>publishing</v>
      </c>
      <c r="U1450" t="str">
        <f t="shared" si="137"/>
        <v>translations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14">
        <f t="shared" si="132"/>
        <v>42134.603067129625</v>
      </c>
      <c r="K1451" s="6">
        <v>1427138905</v>
      </c>
      <c r="L1451" s="14">
        <f t="shared" si="133"/>
        <v>42086.603067129625</v>
      </c>
      <c r="M1451" s="88">
        <f>Table1[[#This Row],[Data Ended Conversion]]-Table1[[#This Row],[Data Created Conversion]]</f>
        <v>48</v>
      </c>
      <c r="N1451" s="6" t="b">
        <v>0</v>
      </c>
      <c r="O1451" s="6">
        <v>0</v>
      </c>
      <c r="P1451" s="6" t="b">
        <v>0</v>
      </c>
      <c r="Q1451" s="6" t="s">
        <v>8287</v>
      </c>
      <c r="R1451" s="7">
        <f t="shared" si="134"/>
        <v>0</v>
      </c>
      <c r="S1451" s="8" t="str">
        <f t="shared" si="135"/>
        <v>-</v>
      </c>
      <c r="T1451" t="str">
        <f t="shared" si="136"/>
        <v>publishing</v>
      </c>
      <c r="U1451" t="str">
        <f t="shared" si="137"/>
        <v>translations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14">
        <f t="shared" si="132"/>
        <v>42419.962928240733</v>
      </c>
      <c r="K1452" s="6">
        <v>1453349197</v>
      </c>
      <c r="L1452" s="14">
        <f t="shared" si="133"/>
        <v>42389.962928240733</v>
      </c>
      <c r="M1452" s="88">
        <f>Table1[[#This Row],[Data Ended Conversion]]-Table1[[#This Row],[Data Created Conversion]]</f>
        <v>30</v>
      </c>
      <c r="N1452" s="6" t="b">
        <v>0</v>
      </c>
      <c r="O1452" s="6">
        <v>1</v>
      </c>
      <c r="P1452" s="6" t="b">
        <v>0</v>
      </c>
      <c r="Q1452" s="6" t="s">
        <v>8287</v>
      </c>
      <c r="R1452" s="7">
        <f t="shared" si="134"/>
        <v>1.0000000000000001E-5</v>
      </c>
      <c r="S1452" s="8">
        <f t="shared" si="135"/>
        <v>1</v>
      </c>
      <c r="T1452" t="str">
        <f t="shared" si="136"/>
        <v>publishing</v>
      </c>
      <c r="U1452" t="str">
        <f t="shared" si="137"/>
        <v>translations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14">
        <f t="shared" si="132"/>
        <v>41961.792349537034</v>
      </c>
      <c r="K1453" s="6">
        <v>1413759659</v>
      </c>
      <c r="L1453" s="14">
        <f t="shared" si="133"/>
        <v>41931.75068287037</v>
      </c>
      <c r="M1453" s="88">
        <f>Table1[[#This Row],[Data Ended Conversion]]-Table1[[#This Row],[Data Created Conversion]]</f>
        <v>30.041666666664241</v>
      </c>
      <c r="N1453" s="6" t="b">
        <v>0</v>
      </c>
      <c r="O1453" s="6">
        <v>2</v>
      </c>
      <c r="P1453" s="6" t="b">
        <v>0</v>
      </c>
      <c r="Q1453" s="6" t="s">
        <v>8287</v>
      </c>
      <c r="R1453" s="7">
        <f t="shared" si="134"/>
        <v>1.0554089709762533E-4</v>
      </c>
      <c r="S1453" s="8">
        <f t="shared" si="135"/>
        <v>1</v>
      </c>
      <c r="T1453" t="str">
        <f t="shared" si="136"/>
        <v>publishing</v>
      </c>
      <c r="U1453" t="str">
        <f t="shared" si="137"/>
        <v>translations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14">
        <f t="shared" si="132"/>
        <v>41848.494942129626</v>
      </c>
      <c r="K1454" s="6">
        <v>1403974363</v>
      </c>
      <c r="L1454" s="14">
        <f t="shared" si="133"/>
        <v>41818.494942129626</v>
      </c>
      <c r="M1454" s="88">
        <f>Table1[[#This Row],[Data Ended Conversion]]-Table1[[#This Row],[Data Created Conversion]]</f>
        <v>30</v>
      </c>
      <c r="N1454" s="6" t="b">
        <v>0</v>
      </c>
      <c r="O1454" s="6">
        <v>0</v>
      </c>
      <c r="P1454" s="6" t="b">
        <v>0</v>
      </c>
      <c r="Q1454" s="6" t="s">
        <v>8287</v>
      </c>
      <c r="R1454" s="7">
        <f t="shared" si="134"/>
        <v>0</v>
      </c>
      <c r="S1454" s="8" t="str">
        <f t="shared" si="135"/>
        <v>-</v>
      </c>
      <c r="T1454" t="str">
        <f t="shared" si="136"/>
        <v>publishing</v>
      </c>
      <c r="U1454" t="str">
        <f t="shared" si="137"/>
        <v>translations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14">
        <f t="shared" si="132"/>
        <v>42840.446145833332</v>
      </c>
      <c r="K1455" s="6">
        <v>1488386547</v>
      </c>
      <c r="L1455" s="14">
        <f t="shared" si="133"/>
        <v>42795.487812499996</v>
      </c>
      <c r="M1455" s="88">
        <f>Table1[[#This Row],[Data Ended Conversion]]-Table1[[#This Row],[Data Created Conversion]]</f>
        <v>44.958333333335759</v>
      </c>
      <c r="N1455" s="6" t="b">
        <v>0</v>
      </c>
      <c r="O1455" s="6">
        <v>0</v>
      </c>
      <c r="P1455" s="6" t="b">
        <v>0</v>
      </c>
      <c r="Q1455" s="6" t="s">
        <v>8287</v>
      </c>
      <c r="R1455" s="7">
        <f t="shared" si="134"/>
        <v>0</v>
      </c>
      <c r="S1455" s="8" t="str">
        <f t="shared" si="135"/>
        <v>-</v>
      </c>
      <c r="T1455" t="str">
        <f t="shared" si="136"/>
        <v>publishing</v>
      </c>
      <c r="U1455" t="str">
        <f t="shared" si="137"/>
        <v>translations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14">
        <f t="shared" si="132"/>
        <v>42484.707638888889</v>
      </c>
      <c r="K1456" s="6">
        <v>1459716480</v>
      </c>
      <c r="L1456" s="14">
        <f t="shared" si="133"/>
        <v>42463.658333333333</v>
      </c>
      <c r="M1456" s="88">
        <f>Table1[[#This Row],[Data Ended Conversion]]-Table1[[#This Row],[Data Created Conversion]]</f>
        <v>21.049305555556202</v>
      </c>
      <c r="N1456" s="6" t="b">
        <v>0</v>
      </c>
      <c r="O1456" s="6">
        <v>1</v>
      </c>
      <c r="P1456" s="6" t="b">
        <v>0</v>
      </c>
      <c r="Q1456" s="6" t="s">
        <v>8287</v>
      </c>
      <c r="R1456" s="7">
        <f t="shared" si="134"/>
        <v>8.5714285714285719E-3</v>
      </c>
      <c r="S1456" s="8">
        <f t="shared" si="135"/>
        <v>15</v>
      </c>
      <c r="T1456" t="str">
        <f t="shared" si="136"/>
        <v>publishing</v>
      </c>
      <c r="U1456" t="str">
        <f t="shared" si="137"/>
        <v>translations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14">
        <f t="shared" si="132"/>
        <v>41887.360416666663</v>
      </c>
      <c r="K1457" s="6">
        <v>1405181320</v>
      </c>
      <c r="L1457" s="14">
        <f t="shared" si="133"/>
        <v>41832.46435185185</v>
      </c>
      <c r="M1457" s="88">
        <f>Table1[[#This Row],[Data Ended Conversion]]-Table1[[#This Row],[Data Created Conversion]]</f>
        <v>54.896064814813144</v>
      </c>
      <c r="N1457" s="6" t="b">
        <v>0</v>
      </c>
      <c r="O1457" s="6">
        <v>7</v>
      </c>
      <c r="P1457" s="6" t="b">
        <v>0</v>
      </c>
      <c r="Q1457" s="6" t="s">
        <v>8287</v>
      </c>
      <c r="R1457" s="7">
        <f t="shared" si="134"/>
        <v>0.105</v>
      </c>
      <c r="S1457" s="8">
        <f t="shared" si="135"/>
        <v>225</v>
      </c>
      <c r="T1457" t="str">
        <f t="shared" si="136"/>
        <v>publishing</v>
      </c>
      <c r="U1457" t="str">
        <f t="shared" si="137"/>
        <v>translations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14">
        <f t="shared" si="132"/>
        <v>42738.460243055553</v>
      </c>
      <c r="K1458" s="6">
        <v>1480867365</v>
      </c>
      <c r="L1458" s="14">
        <f t="shared" si="133"/>
        <v>42708.460243055553</v>
      </c>
      <c r="M1458" s="88">
        <f>Table1[[#This Row],[Data Ended Conversion]]-Table1[[#This Row],[Data Created Conversion]]</f>
        <v>30</v>
      </c>
      <c r="N1458" s="6" t="b">
        <v>0</v>
      </c>
      <c r="O1458" s="6">
        <v>3</v>
      </c>
      <c r="P1458" s="6" t="b">
        <v>0</v>
      </c>
      <c r="Q1458" s="6" t="s">
        <v>8287</v>
      </c>
      <c r="R1458" s="7">
        <f t="shared" si="134"/>
        <v>2.9000000000000001E-2</v>
      </c>
      <c r="S1458" s="8">
        <f t="shared" si="135"/>
        <v>48.333333333333336</v>
      </c>
      <c r="T1458" t="str">
        <f t="shared" si="136"/>
        <v>publishing</v>
      </c>
      <c r="U1458" t="str">
        <f t="shared" si="137"/>
        <v>translations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14">
        <f t="shared" si="132"/>
        <v>42319.729675925926</v>
      </c>
      <c r="K1459" s="6">
        <v>1444685444</v>
      </c>
      <c r="L1459" s="14">
        <f t="shared" si="133"/>
        <v>42289.688009259255</v>
      </c>
      <c r="M1459" s="88">
        <f>Table1[[#This Row],[Data Ended Conversion]]-Table1[[#This Row],[Data Created Conversion]]</f>
        <v>30.041666666671517</v>
      </c>
      <c r="N1459" s="6" t="b">
        <v>0</v>
      </c>
      <c r="O1459" s="6">
        <v>0</v>
      </c>
      <c r="P1459" s="6" t="b">
        <v>0</v>
      </c>
      <c r="Q1459" s="6" t="s">
        <v>8287</v>
      </c>
      <c r="R1459" s="7">
        <f t="shared" si="134"/>
        <v>0</v>
      </c>
      <c r="S1459" s="8" t="str">
        <f t="shared" si="135"/>
        <v>-</v>
      </c>
      <c r="T1459" t="str">
        <f t="shared" si="136"/>
        <v>publishing</v>
      </c>
      <c r="U1459" t="str">
        <f t="shared" si="137"/>
        <v>translations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14">
        <f t="shared" si="132"/>
        <v>41861.958333333328</v>
      </c>
      <c r="K1460" s="6">
        <v>1405097760</v>
      </c>
      <c r="L1460" s="14">
        <f t="shared" si="133"/>
        <v>41831.49722222222</v>
      </c>
      <c r="M1460" s="88">
        <f>Table1[[#This Row],[Data Ended Conversion]]-Table1[[#This Row],[Data Created Conversion]]</f>
        <v>30.461111111108039</v>
      </c>
      <c r="N1460" s="6" t="b">
        <v>0</v>
      </c>
      <c r="O1460" s="6">
        <v>0</v>
      </c>
      <c r="P1460" s="6" t="b">
        <v>0</v>
      </c>
      <c r="Q1460" s="6" t="s">
        <v>8287</v>
      </c>
      <c r="R1460" s="7">
        <f t="shared" si="134"/>
        <v>0</v>
      </c>
      <c r="S1460" s="8" t="str">
        <f t="shared" si="135"/>
        <v>-</v>
      </c>
      <c r="T1460" t="str">
        <f t="shared" si="136"/>
        <v>publishing</v>
      </c>
      <c r="U1460" t="str">
        <f t="shared" si="137"/>
        <v>translations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14">
        <f t="shared" si="132"/>
        <v>42340.517361111109</v>
      </c>
      <c r="K1461" s="6">
        <v>1446612896</v>
      </c>
      <c r="L1461" s="14">
        <f t="shared" si="133"/>
        <v>42311.996481481481</v>
      </c>
      <c r="M1461" s="88">
        <f>Table1[[#This Row],[Data Ended Conversion]]-Table1[[#This Row],[Data Created Conversion]]</f>
        <v>28.520879629628325</v>
      </c>
      <c r="N1461" s="6" t="b">
        <v>0</v>
      </c>
      <c r="O1461" s="6">
        <v>0</v>
      </c>
      <c r="P1461" s="6" t="b">
        <v>0</v>
      </c>
      <c r="Q1461" s="6" t="s">
        <v>8287</v>
      </c>
      <c r="R1461" s="7">
        <f t="shared" si="134"/>
        <v>0</v>
      </c>
      <c r="S1461" s="8" t="str">
        <f t="shared" si="135"/>
        <v>-</v>
      </c>
      <c r="T1461" t="str">
        <f t="shared" si="136"/>
        <v>publishing</v>
      </c>
      <c r="U1461" t="str">
        <f t="shared" si="137"/>
        <v>translations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14">
        <f t="shared" si="132"/>
        <v>41973.781249999993</v>
      </c>
      <c r="K1462" s="6">
        <v>1412371898</v>
      </c>
      <c r="L1462" s="14">
        <f t="shared" si="133"/>
        <v>41915.688634259255</v>
      </c>
      <c r="M1462" s="88">
        <f>Table1[[#This Row],[Data Ended Conversion]]-Table1[[#This Row],[Data Created Conversion]]</f>
        <v>58.092615740737529</v>
      </c>
      <c r="N1462" s="6" t="b">
        <v>0</v>
      </c>
      <c r="O1462" s="6">
        <v>0</v>
      </c>
      <c r="P1462" s="6" t="b">
        <v>0</v>
      </c>
      <c r="Q1462" s="6" t="s">
        <v>8287</v>
      </c>
      <c r="R1462" s="7">
        <f t="shared" si="134"/>
        <v>0</v>
      </c>
      <c r="S1462" s="8" t="str">
        <f t="shared" si="135"/>
        <v>-</v>
      </c>
      <c r="T1462" t="str">
        <f t="shared" si="136"/>
        <v>publishing</v>
      </c>
      <c r="U1462" t="str">
        <f t="shared" si="137"/>
        <v>translations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14">
        <f t="shared" si="132"/>
        <v>41932.791666666664</v>
      </c>
      <c r="K1463" s="6">
        <v>1410967754</v>
      </c>
      <c r="L1463" s="14">
        <f t="shared" si="133"/>
        <v>41899.436967592592</v>
      </c>
      <c r="M1463" s="88">
        <f>Table1[[#This Row],[Data Ended Conversion]]-Table1[[#This Row],[Data Created Conversion]]</f>
        <v>33.354699074072414</v>
      </c>
      <c r="N1463" s="6" t="b">
        <v>1</v>
      </c>
      <c r="O1463" s="6">
        <v>340</v>
      </c>
      <c r="P1463" s="6" t="b">
        <v>1</v>
      </c>
      <c r="Q1463" s="6" t="s">
        <v>8288</v>
      </c>
      <c r="R1463" s="7">
        <f t="shared" si="134"/>
        <v>1.012446</v>
      </c>
      <c r="S1463" s="8">
        <f t="shared" si="135"/>
        <v>44.66673529411765</v>
      </c>
      <c r="T1463" t="str">
        <f t="shared" si="136"/>
        <v>publishing</v>
      </c>
      <c r="U1463" t="str">
        <f t="shared" si="137"/>
        <v>radio &amp; podcasts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14">
        <f t="shared" si="132"/>
        <v>41374.454525462963</v>
      </c>
      <c r="K1464" s="6">
        <v>1363017271</v>
      </c>
      <c r="L1464" s="14">
        <f t="shared" si="133"/>
        <v>41344.454525462963</v>
      </c>
      <c r="M1464" s="88">
        <f>Table1[[#This Row],[Data Ended Conversion]]-Table1[[#This Row],[Data Created Conversion]]</f>
        <v>30</v>
      </c>
      <c r="N1464" s="6" t="b">
        <v>1</v>
      </c>
      <c r="O1464" s="6">
        <v>150</v>
      </c>
      <c r="P1464" s="6" t="b">
        <v>1</v>
      </c>
      <c r="Q1464" s="6" t="s">
        <v>8288</v>
      </c>
      <c r="R1464" s="7">
        <f t="shared" si="134"/>
        <v>1.085175</v>
      </c>
      <c r="S1464" s="8">
        <f t="shared" si="135"/>
        <v>28.937999999999999</v>
      </c>
      <c r="T1464" t="str">
        <f t="shared" si="136"/>
        <v>publishing</v>
      </c>
      <c r="U1464" t="str">
        <f t="shared" si="137"/>
        <v>radio &amp; podcasts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14">
        <f t="shared" si="132"/>
        <v>41371.661319444444</v>
      </c>
      <c r="K1465" s="6">
        <v>1361483538</v>
      </c>
      <c r="L1465" s="14">
        <f t="shared" si="133"/>
        <v>41326.702986111108</v>
      </c>
      <c r="M1465" s="88">
        <f>Table1[[#This Row],[Data Ended Conversion]]-Table1[[#This Row],[Data Created Conversion]]</f>
        <v>44.958333333335759</v>
      </c>
      <c r="N1465" s="6" t="b">
        <v>1</v>
      </c>
      <c r="O1465" s="6">
        <v>25</v>
      </c>
      <c r="P1465" s="6" t="b">
        <v>1</v>
      </c>
      <c r="Q1465" s="6" t="s">
        <v>8288</v>
      </c>
      <c r="R1465" s="7">
        <f t="shared" si="134"/>
        <v>1.4766666666666666</v>
      </c>
      <c r="S1465" s="8">
        <f t="shared" si="135"/>
        <v>35.44</v>
      </c>
      <c r="T1465" t="str">
        <f t="shared" si="136"/>
        <v>publishing</v>
      </c>
      <c r="U1465" t="str">
        <f t="shared" si="137"/>
        <v>radio &amp; podcasts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14">
        <f t="shared" si="132"/>
        <v>41321.453217592592</v>
      </c>
      <c r="K1466" s="6">
        <v>1358437958</v>
      </c>
      <c r="L1466" s="14">
        <f t="shared" si="133"/>
        <v>41291.453217592592</v>
      </c>
      <c r="M1466" s="88">
        <f>Table1[[#This Row],[Data Ended Conversion]]-Table1[[#This Row],[Data Created Conversion]]</f>
        <v>30</v>
      </c>
      <c r="N1466" s="6" t="b">
        <v>1</v>
      </c>
      <c r="O1466" s="6">
        <v>234</v>
      </c>
      <c r="P1466" s="6" t="b">
        <v>1</v>
      </c>
      <c r="Q1466" s="6" t="s">
        <v>8288</v>
      </c>
      <c r="R1466" s="7">
        <f t="shared" si="134"/>
        <v>1.6319999999999999</v>
      </c>
      <c r="S1466" s="8">
        <f t="shared" si="135"/>
        <v>34.871794871794869</v>
      </c>
      <c r="T1466" t="str">
        <f t="shared" si="136"/>
        <v>publishing</v>
      </c>
      <c r="U1466" t="str">
        <f t="shared" si="137"/>
        <v>radio &amp; podcasts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14">
        <f t="shared" si="132"/>
        <v>40989.916666666664</v>
      </c>
      <c r="K1467" s="6">
        <v>1329759452</v>
      </c>
      <c r="L1467" s="14">
        <f t="shared" si="133"/>
        <v>40959.526064814811</v>
      </c>
      <c r="M1467" s="88">
        <f>Table1[[#This Row],[Data Ended Conversion]]-Table1[[#This Row],[Data Created Conversion]]</f>
        <v>30.390601851853717</v>
      </c>
      <c r="N1467" s="6" t="b">
        <v>1</v>
      </c>
      <c r="O1467" s="6">
        <v>2602</v>
      </c>
      <c r="P1467" s="6" t="b">
        <v>1</v>
      </c>
      <c r="Q1467" s="6" t="s">
        <v>8288</v>
      </c>
      <c r="R1467" s="7">
        <f t="shared" si="134"/>
        <v>4.5641449999999999</v>
      </c>
      <c r="S1467" s="8">
        <f t="shared" si="135"/>
        <v>52.622732513451197</v>
      </c>
      <c r="T1467" t="str">
        <f t="shared" si="136"/>
        <v>publishing</v>
      </c>
      <c r="U1467" t="str">
        <f t="shared" si="137"/>
        <v>radio &amp; podcasts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14">
        <f t="shared" si="132"/>
        <v>42380.999999999993</v>
      </c>
      <c r="K1468" s="6">
        <v>1449029266</v>
      </c>
      <c r="L1468" s="14">
        <f t="shared" si="133"/>
        <v>42339.963726851849</v>
      </c>
      <c r="M1468" s="88">
        <f>Table1[[#This Row],[Data Ended Conversion]]-Table1[[#This Row],[Data Created Conversion]]</f>
        <v>41.036273148143664</v>
      </c>
      <c r="N1468" s="6" t="b">
        <v>1</v>
      </c>
      <c r="O1468" s="6">
        <v>248</v>
      </c>
      <c r="P1468" s="6" t="b">
        <v>1</v>
      </c>
      <c r="Q1468" s="6" t="s">
        <v>8288</v>
      </c>
      <c r="R1468" s="7">
        <f t="shared" si="134"/>
        <v>1.0787731249999999</v>
      </c>
      <c r="S1468" s="8">
        <f t="shared" si="135"/>
        <v>69.598266129032254</v>
      </c>
      <c r="T1468" t="str">
        <f t="shared" si="136"/>
        <v>publishing</v>
      </c>
      <c r="U1468" t="str">
        <f t="shared" si="137"/>
        <v>radio &amp; podcasts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14">
        <f t="shared" si="132"/>
        <v>40993.55190972222</v>
      </c>
      <c r="K1469" s="6">
        <v>1327518885</v>
      </c>
      <c r="L1469" s="14">
        <f t="shared" si="133"/>
        <v>40933.593576388885</v>
      </c>
      <c r="M1469" s="88">
        <f>Table1[[#This Row],[Data Ended Conversion]]-Table1[[#This Row],[Data Created Conversion]]</f>
        <v>59.958333333335759</v>
      </c>
      <c r="N1469" s="6" t="b">
        <v>1</v>
      </c>
      <c r="O1469" s="6">
        <v>600</v>
      </c>
      <c r="P1469" s="6" t="b">
        <v>1</v>
      </c>
      <c r="Q1469" s="6" t="s">
        <v>8288</v>
      </c>
      <c r="R1469" s="7">
        <f t="shared" si="134"/>
        <v>1.1508</v>
      </c>
      <c r="S1469" s="8">
        <f t="shared" si="135"/>
        <v>76.72</v>
      </c>
      <c r="T1469" t="str">
        <f t="shared" si="136"/>
        <v>publishing</v>
      </c>
      <c r="U1469" t="str">
        <f t="shared" si="137"/>
        <v>radio &amp; podcasts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14">
        <f t="shared" si="132"/>
        <v>40705.806122685186</v>
      </c>
      <c r="K1470" s="6">
        <v>1302654049</v>
      </c>
      <c r="L1470" s="14">
        <f t="shared" si="133"/>
        <v>40645.806122685186</v>
      </c>
      <c r="M1470" s="88">
        <f>Table1[[#This Row],[Data Ended Conversion]]-Table1[[#This Row],[Data Created Conversion]]</f>
        <v>60</v>
      </c>
      <c r="N1470" s="6" t="b">
        <v>1</v>
      </c>
      <c r="O1470" s="6">
        <v>293</v>
      </c>
      <c r="P1470" s="6" t="b">
        <v>1</v>
      </c>
      <c r="Q1470" s="6" t="s">
        <v>8288</v>
      </c>
      <c r="R1470" s="7">
        <f t="shared" si="134"/>
        <v>1.0236842105263158</v>
      </c>
      <c r="S1470" s="8">
        <f t="shared" si="135"/>
        <v>33.191126279863482</v>
      </c>
      <c r="T1470" t="str">
        <f t="shared" si="136"/>
        <v>publishing</v>
      </c>
      <c r="U1470" t="str">
        <f t="shared" si="137"/>
        <v>radio &amp; podcasts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14">
        <f t="shared" si="132"/>
        <v>41320.390150462961</v>
      </c>
      <c r="K1471" s="6">
        <v>1358346109</v>
      </c>
      <c r="L1471" s="14">
        <f t="shared" si="133"/>
        <v>41290.390150462961</v>
      </c>
      <c r="M1471" s="88">
        <f>Table1[[#This Row],[Data Ended Conversion]]-Table1[[#This Row],[Data Created Conversion]]</f>
        <v>30</v>
      </c>
      <c r="N1471" s="6" t="b">
        <v>1</v>
      </c>
      <c r="O1471" s="6">
        <v>321</v>
      </c>
      <c r="P1471" s="6" t="b">
        <v>1</v>
      </c>
      <c r="Q1471" s="6" t="s">
        <v>8288</v>
      </c>
      <c r="R1471" s="7">
        <f t="shared" si="134"/>
        <v>1.0842485875706214</v>
      </c>
      <c r="S1471" s="8">
        <f t="shared" si="135"/>
        <v>149.46417445482865</v>
      </c>
      <c r="T1471" t="str">
        <f t="shared" si="136"/>
        <v>publishing</v>
      </c>
      <c r="U1471" t="str">
        <f t="shared" si="137"/>
        <v>radio &amp; podcasts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14">
        <f t="shared" si="132"/>
        <v>41271.618784722217</v>
      </c>
      <c r="K1472" s="6">
        <v>1354909863</v>
      </c>
      <c r="L1472" s="14">
        <f t="shared" si="133"/>
        <v>41250.618784722217</v>
      </c>
      <c r="M1472" s="88">
        <f>Table1[[#This Row],[Data Ended Conversion]]-Table1[[#This Row],[Data Created Conversion]]</f>
        <v>21</v>
      </c>
      <c r="N1472" s="6" t="b">
        <v>1</v>
      </c>
      <c r="O1472" s="6">
        <v>81</v>
      </c>
      <c r="P1472" s="6" t="b">
        <v>1</v>
      </c>
      <c r="Q1472" s="6" t="s">
        <v>8288</v>
      </c>
      <c r="R1472" s="7">
        <f t="shared" si="134"/>
        <v>1.2513333333333334</v>
      </c>
      <c r="S1472" s="8">
        <f t="shared" si="135"/>
        <v>23.172839506172838</v>
      </c>
      <c r="T1472" t="str">
        <f t="shared" si="136"/>
        <v>publishing</v>
      </c>
      <c r="U1472" t="str">
        <f t="shared" si="137"/>
        <v>radio &amp; podcasts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14">
        <f t="shared" si="132"/>
        <v>42103.749236111107</v>
      </c>
      <c r="K1473" s="6">
        <v>1426028334</v>
      </c>
      <c r="L1473" s="14">
        <f t="shared" si="133"/>
        <v>42073.749236111107</v>
      </c>
      <c r="M1473" s="88">
        <f>Table1[[#This Row],[Data Ended Conversion]]-Table1[[#This Row],[Data Created Conversion]]</f>
        <v>30</v>
      </c>
      <c r="N1473" s="6" t="b">
        <v>1</v>
      </c>
      <c r="O1473" s="6">
        <v>343</v>
      </c>
      <c r="P1473" s="6" t="b">
        <v>1</v>
      </c>
      <c r="Q1473" s="6" t="s">
        <v>8288</v>
      </c>
      <c r="R1473" s="7">
        <f t="shared" si="134"/>
        <v>1.03840625</v>
      </c>
      <c r="S1473" s="8">
        <f t="shared" si="135"/>
        <v>96.877551020408163</v>
      </c>
      <c r="T1473" t="str">
        <f t="shared" si="136"/>
        <v>publishing</v>
      </c>
      <c r="U1473" t="str">
        <f t="shared" si="137"/>
        <v>radio &amp; podcasts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14">
        <f t="shared" ref="J1474:J1537" si="138">(((I1474/60)/60)/24)+DATE(1970,1,1)+(-5/24)</f>
        <v>41563.33452546296</v>
      </c>
      <c r="K1474" s="6">
        <v>1379336503</v>
      </c>
      <c r="L1474" s="14">
        <f t="shared" ref="L1474:L1537" si="139">(((K1474/60)/60)/24)+DATE(1970,1,1)+(-5/24)</f>
        <v>41533.33452546296</v>
      </c>
      <c r="M1474" s="88">
        <f>Table1[[#This Row],[Data Ended Conversion]]-Table1[[#This Row],[Data Created Conversion]]</f>
        <v>30</v>
      </c>
      <c r="N1474" s="6" t="b">
        <v>1</v>
      </c>
      <c r="O1474" s="6">
        <v>336</v>
      </c>
      <c r="P1474" s="6" t="b">
        <v>1</v>
      </c>
      <c r="Q1474" s="6" t="s">
        <v>8288</v>
      </c>
      <c r="R1474" s="7">
        <f t="shared" si="134"/>
        <v>1.3870400000000001</v>
      </c>
      <c r="S1474" s="8">
        <f t="shared" si="135"/>
        <v>103.20238095238095</v>
      </c>
      <c r="T1474" t="str">
        <f t="shared" si="136"/>
        <v>publishing</v>
      </c>
      <c r="U1474" t="str">
        <f t="shared" si="137"/>
        <v>radio &amp; podcasts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14">
        <f t="shared" si="138"/>
        <v>40969.771284722221</v>
      </c>
      <c r="K1475" s="6">
        <v>1328052639</v>
      </c>
      <c r="L1475" s="14">
        <f t="shared" si="139"/>
        <v>40939.771284722221</v>
      </c>
      <c r="M1475" s="88">
        <f>Table1[[#This Row],[Data Ended Conversion]]-Table1[[#This Row],[Data Created Conversion]]</f>
        <v>30</v>
      </c>
      <c r="N1475" s="6" t="b">
        <v>1</v>
      </c>
      <c r="O1475" s="6">
        <v>47</v>
      </c>
      <c r="P1475" s="6" t="b">
        <v>1</v>
      </c>
      <c r="Q1475" s="6" t="s">
        <v>8288</v>
      </c>
      <c r="R1475" s="7">
        <f t="shared" ref="R1475:R1538" si="140">IFERROR(E1475/D1475,"-")</f>
        <v>1.20516</v>
      </c>
      <c r="S1475" s="8">
        <f t="shared" ref="S1475:S1538" si="141">IFERROR(E1475/O1475,"-")</f>
        <v>38.462553191489363</v>
      </c>
      <c r="T1475" t="str">
        <f t="shared" ref="T1475:T1538" si="142">LEFT(Q1475,FIND("/",Q1475)-1)</f>
        <v>publishing</v>
      </c>
      <c r="U1475" t="str">
        <f t="shared" ref="U1475:U1538" si="143">RIGHT(Q1475,LEN(Q1475)-FIND("/",Q1475))</f>
        <v>radio &amp; podcasts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14">
        <f t="shared" si="138"/>
        <v>41530.519583333327</v>
      </c>
      <c r="K1476" s="6">
        <v>1376501292</v>
      </c>
      <c r="L1476" s="14">
        <f t="shared" si="139"/>
        <v>41500.519583333327</v>
      </c>
      <c r="M1476" s="88">
        <f>Table1[[#This Row],[Data Ended Conversion]]-Table1[[#This Row],[Data Created Conversion]]</f>
        <v>30</v>
      </c>
      <c r="N1476" s="6" t="b">
        <v>1</v>
      </c>
      <c r="O1476" s="6">
        <v>76</v>
      </c>
      <c r="P1476" s="6" t="b">
        <v>1</v>
      </c>
      <c r="Q1476" s="6" t="s">
        <v>8288</v>
      </c>
      <c r="R1476" s="7">
        <f t="shared" si="140"/>
        <v>1.1226666666666667</v>
      </c>
      <c r="S1476" s="8">
        <f t="shared" si="141"/>
        <v>44.315789473684212</v>
      </c>
      <c r="T1476" t="str">
        <f t="shared" si="142"/>
        <v>publishing</v>
      </c>
      <c r="U1476" t="str">
        <f t="shared" si="143"/>
        <v>radio &amp; podcasts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14">
        <f t="shared" si="138"/>
        <v>41992.999305555553</v>
      </c>
      <c r="K1477" s="6">
        <v>1416244863</v>
      </c>
      <c r="L1477" s="14">
        <f t="shared" si="139"/>
        <v>41960.514618055553</v>
      </c>
      <c r="M1477" s="88">
        <f>Table1[[#This Row],[Data Ended Conversion]]-Table1[[#This Row],[Data Created Conversion]]</f>
        <v>32.484687500000291</v>
      </c>
      <c r="N1477" s="6" t="b">
        <v>1</v>
      </c>
      <c r="O1477" s="6">
        <v>441</v>
      </c>
      <c r="P1477" s="6" t="b">
        <v>1</v>
      </c>
      <c r="Q1477" s="6" t="s">
        <v>8288</v>
      </c>
      <c r="R1477" s="7">
        <f t="shared" si="140"/>
        <v>1.8866966666666667</v>
      </c>
      <c r="S1477" s="8">
        <f t="shared" si="141"/>
        <v>64.173356009070289</v>
      </c>
      <c r="T1477" t="str">
        <f t="shared" si="142"/>
        <v>publishing</v>
      </c>
      <c r="U1477" t="str">
        <f t="shared" si="143"/>
        <v>radio &amp; podcasts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14">
        <f t="shared" si="138"/>
        <v>40795.833587962959</v>
      </c>
      <c r="K1478" s="6">
        <v>1313024422</v>
      </c>
      <c r="L1478" s="14">
        <f t="shared" si="139"/>
        <v>40765.833587962959</v>
      </c>
      <c r="M1478" s="88">
        <f>Table1[[#This Row],[Data Ended Conversion]]-Table1[[#This Row],[Data Created Conversion]]</f>
        <v>30</v>
      </c>
      <c r="N1478" s="6" t="b">
        <v>1</v>
      </c>
      <c r="O1478" s="6">
        <v>916</v>
      </c>
      <c r="P1478" s="6" t="b">
        <v>1</v>
      </c>
      <c r="Q1478" s="6" t="s">
        <v>8288</v>
      </c>
      <c r="R1478" s="7">
        <f t="shared" si="140"/>
        <v>6.6155466666666669</v>
      </c>
      <c r="S1478" s="8">
        <f t="shared" si="141"/>
        <v>43.333275109170302</v>
      </c>
      <c r="T1478" t="str">
        <f t="shared" si="142"/>
        <v>publishing</v>
      </c>
      <c r="U1478" t="str">
        <f t="shared" si="143"/>
        <v>radio &amp; podcasts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14">
        <f t="shared" si="138"/>
        <v>40899.916666666664</v>
      </c>
      <c r="K1479" s="6">
        <v>1319467604</v>
      </c>
      <c r="L1479" s="14">
        <f t="shared" si="139"/>
        <v>40840.407453703701</v>
      </c>
      <c r="M1479" s="88">
        <f>Table1[[#This Row],[Data Ended Conversion]]-Table1[[#This Row],[Data Created Conversion]]</f>
        <v>59.50921296296292</v>
      </c>
      <c r="N1479" s="6" t="b">
        <v>1</v>
      </c>
      <c r="O1479" s="6">
        <v>369</v>
      </c>
      <c r="P1479" s="6" t="b">
        <v>1</v>
      </c>
      <c r="Q1479" s="6" t="s">
        <v>8288</v>
      </c>
      <c r="R1479" s="7">
        <f t="shared" si="140"/>
        <v>1.1131</v>
      </c>
      <c r="S1479" s="8">
        <f t="shared" si="141"/>
        <v>90.495934959349597</v>
      </c>
      <c r="T1479" t="str">
        <f t="shared" si="142"/>
        <v>publishing</v>
      </c>
      <c r="U1479" t="str">
        <f t="shared" si="143"/>
        <v>radio &amp; podcasts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14">
        <f t="shared" si="138"/>
        <v>41408.663344907407</v>
      </c>
      <c r="K1480" s="6">
        <v>1367355313</v>
      </c>
      <c r="L1480" s="14">
        <f t="shared" si="139"/>
        <v>41394.663344907407</v>
      </c>
      <c r="M1480" s="88">
        <f>Table1[[#This Row],[Data Ended Conversion]]-Table1[[#This Row],[Data Created Conversion]]</f>
        <v>14</v>
      </c>
      <c r="N1480" s="6" t="b">
        <v>1</v>
      </c>
      <c r="O1480" s="6">
        <v>20242</v>
      </c>
      <c r="P1480" s="6" t="b">
        <v>1</v>
      </c>
      <c r="Q1480" s="6" t="s">
        <v>8288</v>
      </c>
      <c r="R1480" s="7">
        <f t="shared" si="140"/>
        <v>11.8161422</v>
      </c>
      <c r="S1480" s="8">
        <f t="shared" si="141"/>
        <v>29.187190495010373</v>
      </c>
      <c r="T1480" t="str">
        <f t="shared" si="142"/>
        <v>publishing</v>
      </c>
      <c r="U1480" t="str">
        <f t="shared" si="143"/>
        <v>radio &amp; podcasts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14">
        <f t="shared" si="138"/>
        <v>41768.957638888889</v>
      </c>
      <c r="K1481" s="6">
        <v>1398448389</v>
      </c>
      <c r="L1481" s="14">
        <f t="shared" si="139"/>
        <v>41754.536909722221</v>
      </c>
      <c r="M1481" s="88">
        <f>Table1[[#This Row],[Data Ended Conversion]]-Table1[[#This Row],[Data Created Conversion]]</f>
        <v>14.420729166668025</v>
      </c>
      <c r="N1481" s="6" t="b">
        <v>1</v>
      </c>
      <c r="O1481" s="6">
        <v>71</v>
      </c>
      <c r="P1481" s="6" t="b">
        <v>1</v>
      </c>
      <c r="Q1481" s="6" t="s">
        <v>8288</v>
      </c>
      <c r="R1481" s="7">
        <f t="shared" si="140"/>
        <v>1.37375</v>
      </c>
      <c r="S1481" s="8">
        <f t="shared" si="141"/>
        <v>30.95774647887324</v>
      </c>
      <c r="T1481" t="str">
        <f t="shared" si="142"/>
        <v>publishing</v>
      </c>
      <c r="U1481" t="str">
        <f t="shared" si="143"/>
        <v>radio &amp; podcasts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14">
        <f t="shared" si="138"/>
        <v>41481.5</v>
      </c>
      <c r="K1482" s="6">
        <v>1373408699</v>
      </c>
      <c r="L1482" s="14">
        <f t="shared" si="139"/>
        <v>41464.725682870368</v>
      </c>
      <c r="M1482" s="88">
        <f>Table1[[#This Row],[Data Ended Conversion]]-Table1[[#This Row],[Data Created Conversion]]</f>
        <v>16.774317129631527</v>
      </c>
      <c r="N1482" s="6" t="b">
        <v>1</v>
      </c>
      <c r="O1482" s="6">
        <v>635</v>
      </c>
      <c r="P1482" s="6" t="b">
        <v>1</v>
      </c>
      <c r="Q1482" s="6" t="s">
        <v>8288</v>
      </c>
      <c r="R1482" s="7">
        <f t="shared" si="140"/>
        <v>1.170404</v>
      </c>
      <c r="S1482" s="8">
        <f t="shared" si="141"/>
        <v>92.157795275590544</v>
      </c>
      <c r="T1482" t="str">
        <f t="shared" si="142"/>
        <v>publishing</v>
      </c>
      <c r="U1482" t="str">
        <f t="shared" si="143"/>
        <v>radio &amp; podcasts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14">
        <f t="shared" si="138"/>
        <v>41580.714641203704</v>
      </c>
      <c r="K1483" s="6">
        <v>1380838145</v>
      </c>
      <c r="L1483" s="14">
        <f t="shared" si="139"/>
        <v>41550.714641203704</v>
      </c>
      <c r="M1483" s="88">
        <f>Table1[[#This Row],[Data Ended Conversion]]-Table1[[#This Row],[Data Created Conversion]]</f>
        <v>30</v>
      </c>
      <c r="N1483" s="6" t="b">
        <v>0</v>
      </c>
      <c r="O1483" s="6">
        <v>6</v>
      </c>
      <c r="P1483" s="6" t="b">
        <v>0</v>
      </c>
      <c r="Q1483" s="6" t="s">
        <v>8275</v>
      </c>
      <c r="R1483" s="7">
        <f t="shared" si="140"/>
        <v>2.1000000000000001E-2</v>
      </c>
      <c r="S1483" s="8">
        <f t="shared" si="141"/>
        <v>17.5</v>
      </c>
      <c r="T1483" t="str">
        <f t="shared" si="142"/>
        <v>publishing</v>
      </c>
      <c r="U1483" t="str">
        <f t="shared" si="143"/>
        <v>fiction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14">
        <f t="shared" si="138"/>
        <v>41159.118749999994</v>
      </c>
      <c r="K1484" s="6">
        <v>1345062936</v>
      </c>
      <c r="L1484" s="14">
        <f t="shared" si="139"/>
        <v>41136.649722222224</v>
      </c>
      <c r="M1484" s="88">
        <f>Table1[[#This Row],[Data Ended Conversion]]-Table1[[#This Row],[Data Created Conversion]]</f>
        <v>22.469027777769952</v>
      </c>
      <c r="N1484" s="6" t="b">
        <v>0</v>
      </c>
      <c r="O1484" s="6">
        <v>1</v>
      </c>
      <c r="P1484" s="6" t="b">
        <v>0</v>
      </c>
      <c r="Q1484" s="6" t="s">
        <v>8275</v>
      </c>
      <c r="R1484" s="7">
        <f t="shared" si="140"/>
        <v>1E-3</v>
      </c>
      <c r="S1484" s="8">
        <f t="shared" si="141"/>
        <v>5</v>
      </c>
      <c r="T1484" t="str">
        <f t="shared" si="142"/>
        <v>publishing</v>
      </c>
      <c r="U1484" t="str">
        <f t="shared" si="143"/>
        <v>fiction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14">
        <f t="shared" si="138"/>
        <v>42572.984664351847</v>
      </c>
      <c r="K1485" s="6">
        <v>1467002275</v>
      </c>
      <c r="L1485" s="14">
        <f t="shared" si="139"/>
        <v>42547.984664351847</v>
      </c>
      <c r="M1485" s="88">
        <f>Table1[[#This Row],[Data Ended Conversion]]-Table1[[#This Row],[Data Created Conversion]]</f>
        <v>25</v>
      </c>
      <c r="N1485" s="6" t="b">
        <v>0</v>
      </c>
      <c r="O1485" s="6">
        <v>2</v>
      </c>
      <c r="P1485" s="6" t="b">
        <v>0</v>
      </c>
      <c r="Q1485" s="6" t="s">
        <v>8275</v>
      </c>
      <c r="R1485" s="7">
        <f t="shared" si="140"/>
        <v>7.1428571428571426E-3</v>
      </c>
      <c r="S1485" s="8">
        <f t="shared" si="141"/>
        <v>25</v>
      </c>
      <c r="T1485" t="str">
        <f t="shared" si="142"/>
        <v>publishing</v>
      </c>
      <c r="U1485" t="str">
        <f t="shared" si="143"/>
        <v>fiction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14">
        <f t="shared" si="138"/>
        <v>41111.410416666666</v>
      </c>
      <c r="K1486" s="6">
        <v>1337834963</v>
      </c>
      <c r="L1486" s="14">
        <f t="shared" si="139"/>
        <v>41052.992627314808</v>
      </c>
      <c r="M1486" s="88">
        <f>Table1[[#This Row],[Data Ended Conversion]]-Table1[[#This Row],[Data Created Conversion]]</f>
        <v>58.417789351857209</v>
      </c>
      <c r="N1486" s="6" t="b">
        <v>0</v>
      </c>
      <c r="O1486" s="6">
        <v>0</v>
      </c>
      <c r="P1486" s="6" t="b">
        <v>0</v>
      </c>
      <c r="Q1486" s="6" t="s">
        <v>8275</v>
      </c>
      <c r="R1486" s="7">
        <f t="shared" si="140"/>
        <v>0</v>
      </c>
      <c r="S1486" s="8" t="str">
        <f t="shared" si="141"/>
        <v>-</v>
      </c>
      <c r="T1486" t="str">
        <f t="shared" si="142"/>
        <v>publishing</v>
      </c>
      <c r="U1486" t="str">
        <f t="shared" si="143"/>
        <v>fiction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14">
        <f t="shared" si="138"/>
        <v>42175.587650462963</v>
      </c>
      <c r="K1487" s="6">
        <v>1430939173</v>
      </c>
      <c r="L1487" s="14">
        <f t="shared" si="139"/>
        <v>42130.587650462963</v>
      </c>
      <c r="M1487" s="88">
        <f>Table1[[#This Row],[Data Ended Conversion]]-Table1[[#This Row],[Data Created Conversion]]</f>
        <v>45</v>
      </c>
      <c r="N1487" s="6" t="b">
        <v>0</v>
      </c>
      <c r="O1487" s="6">
        <v>3</v>
      </c>
      <c r="P1487" s="6" t="b">
        <v>0</v>
      </c>
      <c r="Q1487" s="6" t="s">
        <v>8275</v>
      </c>
      <c r="R1487" s="7">
        <f t="shared" si="140"/>
        <v>2.2388059701492536E-2</v>
      </c>
      <c r="S1487" s="8">
        <f t="shared" si="141"/>
        <v>50</v>
      </c>
      <c r="T1487" t="str">
        <f t="shared" si="142"/>
        <v>publishing</v>
      </c>
      <c r="U1487" t="str">
        <f t="shared" si="143"/>
        <v>fiction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14">
        <f t="shared" si="138"/>
        <v>42061.960196759253</v>
      </c>
      <c r="K1488" s="6">
        <v>1422417761</v>
      </c>
      <c r="L1488" s="14">
        <f t="shared" si="139"/>
        <v>42031.960196759253</v>
      </c>
      <c r="M1488" s="88">
        <f>Table1[[#This Row],[Data Ended Conversion]]-Table1[[#This Row],[Data Created Conversion]]</f>
        <v>30</v>
      </c>
      <c r="N1488" s="6" t="b">
        <v>0</v>
      </c>
      <c r="O1488" s="6">
        <v>3</v>
      </c>
      <c r="P1488" s="6" t="b">
        <v>0</v>
      </c>
      <c r="Q1488" s="6" t="s">
        <v>8275</v>
      </c>
      <c r="R1488" s="7">
        <f t="shared" si="140"/>
        <v>2.3999999999999998E-3</v>
      </c>
      <c r="S1488" s="8">
        <f t="shared" si="141"/>
        <v>16</v>
      </c>
      <c r="T1488" t="str">
        <f t="shared" si="142"/>
        <v>publishing</v>
      </c>
      <c r="U1488" t="str">
        <f t="shared" si="143"/>
        <v>fiction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14">
        <f t="shared" si="138"/>
        <v>42584.709155092591</v>
      </c>
      <c r="K1489" s="6">
        <v>1467583271</v>
      </c>
      <c r="L1489" s="14">
        <f t="shared" si="139"/>
        <v>42554.709155092591</v>
      </c>
      <c r="M1489" s="88">
        <f>Table1[[#This Row],[Data Ended Conversion]]-Table1[[#This Row],[Data Created Conversion]]</f>
        <v>30</v>
      </c>
      <c r="N1489" s="6" t="b">
        <v>0</v>
      </c>
      <c r="O1489" s="6">
        <v>0</v>
      </c>
      <c r="P1489" s="6" t="b">
        <v>0</v>
      </c>
      <c r="Q1489" s="6" t="s">
        <v>8275</v>
      </c>
      <c r="R1489" s="7">
        <f t="shared" si="140"/>
        <v>0</v>
      </c>
      <c r="S1489" s="8" t="str">
        <f t="shared" si="141"/>
        <v>-</v>
      </c>
      <c r="T1489" t="str">
        <f t="shared" si="142"/>
        <v>publishing</v>
      </c>
      <c r="U1489" t="str">
        <f t="shared" si="143"/>
        <v>fiction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14">
        <f t="shared" si="138"/>
        <v>41644.354861111111</v>
      </c>
      <c r="K1490" s="6">
        <v>1386336660</v>
      </c>
      <c r="L1490" s="14">
        <f t="shared" si="139"/>
        <v>41614.354861111111</v>
      </c>
      <c r="M1490" s="88">
        <f>Table1[[#This Row],[Data Ended Conversion]]-Table1[[#This Row],[Data Created Conversion]]</f>
        <v>30</v>
      </c>
      <c r="N1490" s="6" t="b">
        <v>0</v>
      </c>
      <c r="O1490" s="6">
        <v>6</v>
      </c>
      <c r="P1490" s="6" t="b">
        <v>0</v>
      </c>
      <c r="Q1490" s="6" t="s">
        <v>8275</v>
      </c>
      <c r="R1490" s="7">
        <f t="shared" si="140"/>
        <v>2.4E-2</v>
      </c>
      <c r="S1490" s="8">
        <f t="shared" si="141"/>
        <v>60</v>
      </c>
      <c r="T1490" t="str">
        <f t="shared" si="142"/>
        <v>publishing</v>
      </c>
      <c r="U1490" t="str">
        <f t="shared" si="143"/>
        <v>fiction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14">
        <f t="shared" si="138"/>
        <v>41228.445046296292</v>
      </c>
      <c r="K1491" s="6">
        <v>1350398452</v>
      </c>
      <c r="L1491" s="14">
        <f t="shared" si="139"/>
        <v>41198.403379629628</v>
      </c>
      <c r="M1491" s="88">
        <f>Table1[[#This Row],[Data Ended Conversion]]-Table1[[#This Row],[Data Created Conversion]]</f>
        <v>30.041666666664241</v>
      </c>
      <c r="N1491" s="6" t="b">
        <v>0</v>
      </c>
      <c r="O1491" s="6">
        <v>0</v>
      </c>
      <c r="P1491" s="6" t="b">
        <v>0</v>
      </c>
      <c r="Q1491" s="6" t="s">
        <v>8275</v>
      </c>
      <c r="R1491" s="7">
        <f t="shared" si="140"/>
        <v>0</v>
      </c>
      <c r="S1491" s="8" t="str">
        <f t="shared" si="141"/>
        <v>-</v>
      </c>
      <c r="T1491" t="str">
        <f t="shared" si="142"/>
        <v>publishing</v>
      </c>
      <c r="U1491" t="str">
        <f t="shared" si="143"/>
        <v>fiction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14">
        <f t="shared" si="138"/>
        <v>41549.352708333332</v>
      </c>
      <c r="K1492" s="6">
        <v>1378214874</v>
      </c>
      <c r="L1492" s="14">
        <f t="shared" si="139"/>
        <v>41520.352708333332</v>
      </c>
      <c r="M1492" s="88">
        <f>Table1[[#This Row],[Data Ended Conversion]]-Table1[[#This Row],[Data Created Conversion]]</f>
        <v>29</v>
      </c>
      <c r="N1492" s="6" t="b">
        <v>0</v>
      </c>
      <c r="O1492" s="6">
        <v>19</v>
      </c>
      <c r="P1492" s="6" t="b">
        <v>0</v>
      </c>
      <c r="Q1492" s="6" t="s">
        <v>8275</v>
      </c>
      <c r="R1492" s="7">
        <f t="shared" si="140"/>
        <v>0.30862068965517242</v>
      </c>
      <c r="S1492" s="8">
        <f t="shared" si="141"/>
        <v>47.10526315789474</v>
      </c>
      <c r="T1492" t="str">
        <f t="shared" si="142"/>
        <v>publishing</v>
      </c>
      <c r="U1492" t="str">
        <f t="shared" si="143"/>
        <v>fiction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14">
        <f t="shared" si="138"/>
        <v>42050.443055555552</v>
      </c>
      <c r="K1493" s="6">
        <v>1418922443</v>
      </c>
      <c r="L1493" s="14">
        <f t="shared" si="139"/>
        <v>41991.505127314813</v>
      </c>
      <c r="M1493" s="88">
        <f>Table1[[#This Row],[Data Ended Conversion]]-Table1[[#This Row],[Data Created Conversion]]</f>
        <v>58.937928240738984</v>
      </c>
      <c r="N1493" s="6" t="b">
        <v>0</v>
      </c>
      <c r="O1493" s="6">
        <v>1</v>
      </c>
      <c r="P1493" s="6" t="b">
        <v>0</v>
      </c>
      <c r="Q1493" s="6" t="s">
        <v>8275</v>
      </c>
      <c r="R1493" s="7">
        <f t="shared" si="140"/>
        <v>8.3333333333333329E-2</v>
      </c>
      <c r="S1493" s="8">
        <f t="shared" si="141"/>
        <v>100</v>
      </c>
      <c r="T1493" t="str">
        <f t="shared" si="142"/>
        <v>publishing</v>
      </c>
      <c r="U1493" t="str">
        <f t="shared" si="143"/>
        <v>fiction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14">
        <f t="shared" si="138"/>
        <v>40712.676458333335</v>
      </c>
      <c r="K1494" s="6">
        <v>1305839646</v>
      </c>
      <c r="L1494" s="14">
        <f t="shared" si="139"/>
        <v>40682.676458333335</v>
      </c>
      <c r="M1494" s="88">
        <f>Table1[[#This Row],[Data Ended Conversion]]-Table1[[#This Row],[Data Created Conversion]]</f>
        <v>30</v>
      </c>
      <c r="N1494" s="6" t="b">
        <v>0</v>
      </c>
      <c r="O1494" s="6">
        <v>2</v>
      </c>
      <c r="P1494" s="6" t="b">
        <v>0</v>
      </c>
      <c r="Q1494" s="6" t="s">
        <v>8275</v>
      </c>
      <c r="R1494" s="7">
        <f t="shared" si="140"/>
        <v>7.4999999999999997E-3</v>
      </c>
      <c r="S1494" s="8">
        <f t="shared" si="141"/>
        <v>15</v>
      </c>
      <c r="T1494" t="str">
        <f t="shared" si="142"/>
        <v>publishing</v>
      </c>
      <c r="U1494" t="str">
        <f t="shared" si="143"/>
        <v>fiction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14">
        <f t="shared" si="138"/>
        <v>41441.658275462964</v>
      </c>
      <c r="K1495" s="6">
        <v>1368823675</v>
      </c>
      <c r="L1495" s="14">
        <f t="shared" si="139"/>
        <v>41411.658275462964</v>
      </c>
      <c r="M1495" s="88">
        <f>Table1[[#This Row],[Data Ended Conversion]]-Table1[[#This Row],[Data Created Conversion]]</f>
        <v>30</v>
      </c>
      <c r="N1495" s="6" t="b">
        <v>0</v>
      </c>
      <c r="O1495" s="6">
        <v>0</v>
      </c>
      <c r="P1495" s="6" t="b">
        <v>0</v>
      </c>
      <c r="Q1495" s="6" t="s">
        <v>8275</v>
      </c>
      <c r="R1495" s="7">
        <f t="shared" si="140"/>
        <v>0</v>
      </c>
      <c r="S1495" s="8" t="str">
        <f t="shared" si="141"/>
        <v>-</v>
      </c>
      <c r="T1495" t="str">
        <f t="shared" si="142"/>
        <v>publishing</v>
      </c>
      <c r="U1495" t="str">
        <f t="shared" si="143"/>
        <v>fiction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14">
        <f t="shared" si="138"/>
        <v>42097.443055555552</v>
      </c>
      <c r="K1496" s="6">
        <v>1425489613</v>
      </c>
      <c r="L1496" s="14">
        <f t="shared" si="139"/>
        <v>42067.514039351845</v>
      </c>
      <c r="M1496" s="88">
        <f>Table1[[#This Row],[Data Ended Conversion]]-Table1[[#This Row],[Data Created Conversion]]</f>
        <v>29.929016203706851</v>
      </c>
      <c r="N1496" s="6" t="b">
        <v>0</v>
      </c>
      <c r="O1496" s="6">
        <v>11</v>
      </c>
      <c r="P1496" s="6" t="b">
        <v>0</v>
      </c>
      <c r="Q1496" s="6" t="s">
        <v>8275</v>
      </c>
      <c r="R1496" s="7">
        <f t="shared" si="140"/>
        <v>8.8999999999999996E-2</v>
      </c>
      <c r="S1496" s="8">
        <f t="shared" si="141"/>
        <v>40.454545454545453</v>
      </c>
      <c r="T1496" t="str">
        <f t="shared" si="142"/>
        <v>publishing</v>
      </c>
      <c r="U1496" t="str">
        <f t="shared" si="143"/>
        <v>fiction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14">
        <f t="shared" si="138"/>
        <v>40782.581377314811</v>
      </c>
      <c r="K1497" s="6">
        <v>1311879431</v>
      </c>
      <c r="L1497" s="14">
        <f t="shared" si="139"/>
        <v>40752.581377314811</v>
      </c>
      <c r="M1497" s="88">
        <f>Table1[[#This Row],[Data Ended Conversion]]-Table1[[#This Row],[Data Created Conversion]]</f>
        <v>30</v>
      </c>
      <c r="N1497" s="6" t="b">
        <v>0</v>
      </c>
      <c r="O1497" s="6">
        <v>0</v>
      </c>
      <c r="P1497" s="6" t="b">
        <v>0</v>
      </c>
      <c r="Q1497" s="6" t="s">
        <v>8275</v>
      </c>
      <c r="R1497" s="7">
        <f t="shared" si="140"/>
        <v>0</v>
      </c>
      <c r="S1497" s="8" t="str">
        <f t="shared" si="141"/>
        <v>-</v>
      </c>
      <c r="T1497" t="str">
        <f t="shared" si="142"/>
        <v>publishing</v>
      </c>
      <c r="U1497" t="str">
        <f t="shared" si="143"/>
        <v>fiction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14">
        <f t="shared" si="138"/>
        <v>41898.266886574071</v>
      </c>
      <c r="K1498" s="6">
        <v>1405682659</v>
      </c>
      <c r="L1498" s="14">
        <f t="shared" si="139"/>
        <v>41838.266886574071</v>
      </c>
      <c r="M1498" s="88">
        <f>Table1[[#This Row],[Data Ended Conversion]]-Table1[[#This Row],[Data Created Conversion]]</f>
        <v>60</v>
      </c>
      <c r="N1498" s="6" t="b">
        <v>0</v>
      </c>
      <c r="O1498" s="6">
        <v>0</v>
      </c>
      <c r="P1498" s="6" t="b">
        <v>0</v>
      </c>
      <c r="Q1498" s="6" t="s">
        <v>8275</v>
      </c>
      <c r="R1498" s="7">
        <f t="shared" si="140"/>
        <v>0</v>
      </c>
      <c r="S1498" s="8" t="str">
        <f t="shared" si="141"/>
        <v>-</v>
      </c>
      <c r="T1498" t="str">
        <f t="shared" si="142"/>
        <v>publishing</v>
      </c>
      <c r="U1498" t="str">
        <f t="shared" si="143"/>
        <v>fiction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14">
        <f t="shared" si="138"/>
        <v>41486.613194444442</v>
      </c>
      <c r="K1499" s="6">
        <v>1371655522</v>
      </c>
      <c r="L1499" s="14">
        <f t="shared" si="139"/>
        <v>41444.434282407405</v>
      </c>
      <c r="M1499" s="88">
        <f>Table1[[#This Row],[Data Ended Conversion]]-Table1[[#This Row],[Data Created Conversion]]</f>
        <v>42.178912037037662</v>
      </c>
      <c r="N1499" s="6" t="b">
        <v>0</v>
      </c>
      <c r="O1499" s="6">
        <v>1</v>
      </c>
      <c r="P1499" s="6" t="b">
        <v>0</v>
      </c>
      <c r="Q1499" s="6" t="s">
        <v>8275</v>
      </c>
      <c r="R1499" s="7">
        <f t="shared" si="140"/>
        <v>6.666666666666667E-5</v>
      </c>
      <c r="S1499" s="8">
        <f t="shared" si="141"/>
        <v>1</v>
      </c>
      <c r="T1499" t="str">
        <f t="shared" si="142"/>
        <v>publishing</v>
      </c>
      <c r="U1499" t="str">
        <f t="shared" si="143"/>
        <v>fiction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14">
        <f t="shared" si="138"/>
        <v>41885.775208333333</v>
      </c>
      <c r="K1500" s="6">
        <v>1405899378</v>
      </c>
      <c r="L1500" s="14">
        <f t="shared" si="139"/>
        <v>41840.775208333333</v>
      </c>
      <c r="M1500" s="88">
        <f>Table1[[#This Row],[Data Ended Conversion]]-Table1[[#This Row],[Data Created Conversion]]</f>
        <v>45</v>
      </c>
      <c r="N1500" s="6" t="b">
        <v>0</v>
      </c>
      <c r="O1500" s="6">
        <v>3</v>
      </c>
      <c r="P1500" s="6" t="b">
        <v>0</v>
      </c>
      <c r="Q1500" s="6" t="s">
        <v>8275</v>
      </c>
      <c r="R1500" s="7">
        <f t="shared" si="140"/>
        <v>1.9E-2</v>
      </c>
      <c r="S1500" s="8">
        <f t="shared" si="141"/>
        <v>19</v>
      </c>
      <c r="T1500" t="str">
        <f t="shared" si="142"/>
        <v>publishing</v>
      </c>
      <c r="U1500" t="str">
        <f t="shared" si="143"/>
        <v>fiction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14">
        <f t="shared" si="138"/>
        <v>42586.798993055556</v>
      </c>
      <c r="K1501" s="6">
        <v>1465171833</v>
      </c>
      <c r="L1501" s="14">
        <f t="shared" si="139"/>
        <v>42526.798993055556</v>
      </c>
      <c r="M1501" s="88">
        <f>Table1[[#This Row],[Data Ended Conversion]]-Table1[[#This Row],[Data Created Conversion]]</f>
        <v>60</v>
      </c>
      <c r="N1501" s="6" t="b">
        <v>0</v>
      </c>
      <c r="O1501" s="6">
        <v>1</v>
      </c>
      <c r="P1501" s="6" t="b">
        <v>0</v>
      </c>
      <c r="Q1501" s="6" t="s">
        <v>8275</v>
      </c>
      <c r="R1501" s="7">
        <f t="shared" si="140"/>
        <v>2.5000000000000001E-3</v>
      </c>
      <c r="S1501" s="8">
        <f t="shared" si="141"/>
        <v>5</v>
      </c>
      <c r="T1501" t="str">
        <f t="shared" si="142"/>
        <v>publishing</v>
      </c>
      <c r="U1501" t="str">
        <f t="shared" si="143"/>
        <v>fiction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14">
        <f t="shared" si="138"/>
        <v>41395.69626157407</v>
      </c>
      <c r="K1502" s="6">
        <v>1364852557</v>
      </c>
      <c r="L1502" s="14">
        <f t="shared" si="139"/>
        <v>41365.69626157407</v>
      </c>
      <c r="M1502" s="88">
        <f>Table1[[#This Row],[Data Ended Conversion]]-Table1[[#This Row],[Data Created Conversion]]</f>
        <v>30</v>
      </c>
      <c r="N1502" s="6" t="b">
        <v>0</v>
      </c>
      <c r="O1502" s="6">
        <v>15</v>
      </c>
      <c r="P1502" s="6" t="b">
        <v>0</v>
      </c>
      <c r="Q1502" s="6" t="s">
        <v>8275</v>
      </c>
      <c r="R1502" s="7">
        <f t="shared" si="140"/>
        <v>0.25035714285714283</v>
      </c>
      <c r="S1502" s="8">
        <f t="shared" si="141"/>
        <v>46.733333333333334</v>
      </c>
      <c r="T1502" t="str">
        <f t="shared" si="142"/>
        <v>publishing</v>
      </c>
      <c r="U1502" t="str">
        <f t="shared" si="143"/>
        <v>fiction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14">
        <f t="shared" si="138"/>
        <v>42193.3752662037</v>
      </c>
      <c r="K1503" s="6">
        <v>1433772023</v>
      </c>
      <c r="L1503" s="14">
        <f t="shared" si="139"/>
        <v>42163.3752662037</v>
      </c>
      <c r="M1503" s="88">
        <f>Table1[[#This Row],[Data Ended Conversion]]-Table1[[#This Row],[Data Created Conversion]]</f>
        <v>30</v>
      </c>
      <c r="N1503" s="6" t="b">
        <v>1</v>
      </c>
      <c r="O1503" s="6">
        <v>885</v>
      </c>
      <c r="P1503" s="6" t="b">
        <v>1</v>
      </c>
      <c r="Q1503" s="6" t="s">
        <v>8285</v>
      </c>
      <c r="R1503" s="7">
        <f t="shared" si="140"/>
        <v>1.6633076923076924</v>
      </c>
      <c r="S1503" s="8">
        <f t="shared" si="141"/>
        <v>97.731073446327684</v>
      </c>
      <c r="T1503" t="str">
        <f t="shared" si="142"/>
        <v>photography</v>
      </c>
      <c r="U1503" t="str">
        <f t="shared" si="143"/>
        <v>photobooks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14">
        <f t="shared" si="138"/>
        <v>42454.708333333336</v>
      </c>
      <c r="K1504" s="6">
        <v>1456491680</v>
      </c>
      <c r="L1504" s="14">
        <f t="shared" si="139"/>
        <v>42426.33425925926</v>
      </c>
      <c r="M1504" s="88">
        <f>Table1[[#This Row],[Data Ended Conversion]]-Table1[[#This Row],[Data Created Conversion]]</f>
        <v>28.374074074075907</v>
      </c>
      <c r="N1504" s="6" t="b">
        <v>1</v>
      </c>
      <c r="O1504" s="6">
        <v>329</v>
      </c>
      <c r="P1504" s="6" t="b">
        <v>1</v>
      </c>
      <c r="Q1504" s="6" t="s">
        <v>8285</v>
      </c>
      <c r="R1504" s="7">
        <f t="shared" si="140"/>
        <v>1.0144545454545455</v>
      </c>
      <c r="S1504" s="8">
        <f t="shared" si="141"/>
        <v>67.835866261398181</v>
      </c>
      <c r="T1504" t="str">
        <f t="shared" si="142"/>
        <v>photography</v>
      </c>
      <c r="U1504" t="str">
        <f t="shared" si="143"/>
        <v>photobooks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14">
        <f t="shared" si="138"/>
        <v>42666.13890046296</v>
      </c>
      <c r="K1505" s="6">
        <v>1472026801</v>
      </c>
      <c r="L1505" s="14">
        <f t="shared" si="139"/>
        <v>42606.13890046296</v>
      </c>
      <c r="M1505" s="88">
        <f>Table1[[#This Row],[Data Ended Conversion]]-Table1[[#This Row],[Data Created Conversion]]</f>
        <v>60</v>
      </c>
      <c r="N1505" s="6" t="b">
        <v>1</v>
      </c>
      <c r="O1505" s="6">
        <v>71</v>
      </c>
      <c r="P1505" s="6" t="b">
        <v>1</v>
      </c>
      <c r="Q1505" s="6" t="s">
        <v>8285</v>
      </c>
      <c r="R1505" s="7">
        <f t="shared" si="140"/>
        <v>1.0789146666666667</v>
      </c>
      <c r="S1505" s="8">
        <f t="shared" si="141"/>
        <v>56.98492957746479</v>
      </c>
      <c r="T1505" t="str">
        <f t="shared" si="142"/>
        <v>photography</v>
      </c>
      <c r="U1505" t="str">
        <f t="shared" si="143"/>
        <v>photobooks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14">
        <f t="shared" si="138"/>
        <v>41800.147916666661</v>
      </c>
      <c r="K1506" s="6">
        <v>1399996024</v>
      </c>
      <c r="L1506" s="14">
        <f t="shared" si="139"/>
        <v>41772.44935185185</v>
      </c>
      <c r="M1506" s="88">
        <f>Table1[[#This Row],[Data Ended Conversion]]-Table1[[#This Row],[Data Created Conversion]]</f>
        <v>27.698564814811107</v>
      </c>
      <c r="N1506" s="6" t="b">
        <v>1</v>
      </c>
      <c r="O1506" s="6">
        <v>269</v>
      </c>
      <c r="P1506" s="6" t="b">
        <v>1</v>
      </c>
      <c r="Q1506" s="6" t="s">
        <v>8285</v>
      </c>
      <c r="R1506" s="7">
        <f t="shared" si="140"/>
        <v>2.7793846153846156</v>
      </c>
      <c r="S1506" s="8">
        <f t="shared" si="141"/>
        <v>67.159851301115239</v>
      </c>
      <c r="T1506" t="str">
        <f t="shared" si="142"/>
        <v>photography</v>
      </c>
      <c r="U1506" t="str">
        <f t="shared" si="143"/>
        <v>photobooks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14">
        <f t="shared" si="138"/>
        <v>42451.625694444439</v>
      </c>
      <c r="K1507" s="6">
        <v>1455446303</v>
      </c>
      <c r="L1507" s="14">
        <f t="shared" si="139"/>
        <v>42414.234988425924</v>
      </c>
      <c r="M1507" s="88">
        <f>Table1[[#This Row],[Data Ended Conversion]]-Table1[[#This Row],[Data Created Conversion]]</f>
        <v>37.39070601851563</v>
      </c>
      <c r="N1507" s="6" t="b">
        <v>1</v>
      </c>
      <c r="O1507" s="6">
        <v>345</v>
      </c>
      <c r="P1507" s="6" t="b">
        <v>1</v>
      </c>
      <c r="Q1507" s="6" t="s">
        <v>8285</v>
      </c>
      <c r="R1507" s="7">
        <f t="shared" si="140"/>
        <v>1.0358125</v>
      </c>
      <c r="S1507" s="8">
        <f t="shared" si="141"/>
        <v>48.037681159420288</v>
      </c>
      <c r="T1507" t="str">
        <f t="shared" si="142"/>
        <v>photography</v>
      </c>
      <c r="U1507" t="str">
        <f t="shared" si="143"/>
        <v>photobooks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14">
        <f t="shared" si="138"/>
        <v>41844.577592592592</v>
      </c>
      <c r="K1508" s="6">
        <v>1403635904</v>
      </c>
      <c r="L1508" s="14">
        <f t="shared" si="139"/>
        <v>41814.577592592592</v>
      </c>
      <c r="M1508" s="88">
        <f>Table1[[#This Row],[Data Ended Conversion]]-Table1[[#This Row],[Data Created Conversion]]</f>
        <v>30</v>
      </c>
      <c r="N1508" s="6" t="b">
        <v>1</v>
      </c>
      <c r="O1508" s="6">
        <v>43</v>
      </c>
      <c r="P1508" s="6" t="b">
        <v>1</v>
      </c>
      <c r="Q1508" s="6" t="s">
        <v>8285</v>
      </c>
      <c r="R1508" s="7">
        <f t="shared" si="140"/>
        <v>1.1140000000000001</v>
      </c>
      <c r="S1508" s="8">
        <f t="shared" si="141"/>
        <v>38.860465116279073</v>
      </c>
      <c r="T1508" t="str">
        <f t="shared" si="142"/>
        <v>photography</v>
      </c>
      <c r="U1508" t="str">
        <f t="shared" si="143"/>
        <v>photobooks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14">
        <f t="shared" si="138"/>
        <v>40313.131944444445</v>
      </c>
      <c r="K1509" s="6">
        <v>1268822909</v>
      </c>
      <c r="L1509" s="14">
        <f t="shared" si="139"/>
        <v>40254.242002314815</v>
      </c>
      <c r="M1509" s="88">
        <f>Table1[[#This Row],[Data Ended Conversion]]-Table1[[#This Row],[Data Created Conversion]]</f>
        <v>58.889942129630072</v>
      </c>
      <c r="N1509" s="6" t="b">
        <v>1</v>
      </c>
      <c r="O1509" s="6">
        <v>33</v>
      </c>
      <c r="P1509" s="6" t="b">
        <v>1</v>
      </c>
      <c r="Q1509" s="6" t="s">
        <v>8285</v>
      </c>
      <c r="R1509" s="7">
        <f t="shared" si="140"/>
        <v>2.15</v>
      </c>
      <c r="S1509" s="8">
        <f t="shared" si="141"/>
        <v>78.181818181818187</v>
      </c>
      <c r="T1509" t="str">
        <f t="shared" si="142"/>
        <v>photography</v>
      </c>
      <c r="U1509" t="str">
        <f t="shared" si="143"/>
        <v>photobooks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14">
        <f t="shared" si="138"/>
        <v>41817.406030092592</v>
      </c>
      <c r="K1510" s="6">
        <v>1401201881</v>
      </c>
      <c r="L1510" s="14">
        <f t="shared" si="139"/>
        <v>41786.406030092592</v>
      </c>
      <c r="M1510" s="88">
        <f>Table1[[#This Row],[Data Ended Conversion]]-Table1[[#This Row],[Data Created Conversion]]</f>
        <v>31</v>
      </c>
      <c r="N1510" s="6" t="b">
        <v>1</v>
      </c>
      <c r="O1510" s="6">
        <v>211</v>
      </c>
      <c r="P1510" s="6" t="b">
        <v>1</v>
      </c>
      <c r="Q1510" s="6" t="s">
        <v>8285</v>
      </c>
      <c r="R1510" s="7">
        <f t="shared" si="140"/>
        <v>1.1076216216216217</v>
      </c>
      <c r="S1510" s="8">
        <f t="shared" si="141"/>
        <v>97.113744075829388</v>
      </c>
      <c r="T1510" t="str">
        <f t="shared" si="142"/>
        <v>photography</v>
      </c>
      <c r="U1510" t="str">
        <f t="shared" si="143"/>
        <v>photobooks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14">
        <f t="shared" si="138"/>
        <v>42780.749305555553</v>
      </c>
      <c r="K1511" s="6">
        <v>1484570885</v>
      </c>
      <c r="L1511" s="14">
        <f t="shared" si="139"/>
        <v>42751.325057870366</v>
      </c>
      <c r="M1511" s="88">
        <f>Table1[[#This Row],[Data Ended Conversion]]-Table1[[#This Row],[Data Created Conversion]]</f>
        <v>29.424247685186856</v>
      </c>
      <c r="N1511" s="6" t="b">
        <v>1</v>
      </c>
      <c r="O1511" s="6">
        <v>196</v>
      </c>
      <c r="P1511" s="6" t="b">
        <v>1</v>
      </c>
      <c r="Q1511" s="6" t="s">
        <v>8285</v>
      </c>
      <c r="R1511" s="7">
        <f t="shared" si="140"/>
        <v>1.2364125714285714</v>
      </c>
      <c r="S1511" s="8">
        <f t="shared" si="141"/>
        <v>110.39397959183674</v>
      </c>
      <c r="T1511" t="str">
        <f t="shared" si="142"/>
        <v>photography</v>
      </c>
      <c r="U1511" t="str">
        <f t="shared" si="143"/>
        <v>photobooks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14">
        <f t="shared" si="138"/>
        <v>41839.176828703698</v>
      </c>
      <c r="K1512" s="6">
        <v>1403169278</v>
      </c>
      <c r="L1512" s="14">
        <f t="shared" si="139"/>
        <v>41809.176828703698</v>
      </c>
      <c r="M1512" s="88">
        <f>Table1[[#This Row],[Data Ended Conversion]]-Table1[[#This Row],[Data Created Conversion]]</f>
        <v>30</v>
      </c>
      <c r="N1512" s="6" t="b">
        <v>1</v>
      </c>
      <c r="O1512" s="6">
        <v>405</v>
      </c>
      <c r="P1512" s="6" t="b">
        <v>1</v>
      </c>
      <c r="Q1512" s="6" t="s">
        <v>8285</v>
      </c>
      <c r="R1512" s="7">
        <f t="shared" si="140"/>
        <v>1.0103500000000001</v>
      </c>
      <c r="S1512" s="8">
        <f t="shared" si="141"/>
        <v>39.91506172839506</v>
      </c>
      <c r="T1512" t="str">
        <f t="shared" si="142"/>
        <v>photography</v>
      </c>
      <c r="U1512" t="str">
        <f t="shared" si="143"/>
        <v>photobooks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14">
        <f t="shared" si="138"/>
        <v>42326.416712962957</v>
      </c>
      <c r="K1513" s="6">
        <v>1445263204</v>
      </c>
      <c r="L1513" s="14">
        <f t="shared" si="139"/>
        <v>42296.375046296293</v>
      </c>
      <c r="M1513" s="88">
        <f>Table1[[#This Row],[Data Ended Conversion]]-Table1[[#This Row],[Data Created Conversion]]</f>
        <v>30.041666666664241</v>
      </c>
      <c r="N1513" s="6" t="b">
        <v>1</v>
      </c>
      <c r="O1513" s="6">
        <v>206</v>
      </c>
      <c r="P1513" s="6" t="b">
        <v>1</v>
      </c>
      <c r="Q1513" s="6" t="s">
        <v>8285</v>
      </c>
      <c r="R1513" s="7">
        <f t="shared" si="140"/>
        <v>1.1179285714285714</v>
      </c>
      <c r="S1513" s="8">
        <f t="shared" si="141"/>
        <v>75.975728155339809</v>
      </c>
      <c r="T1513" t="str">
        <f t="shared" si="142"/>
        <v>photography</v>
      </c>
      <c r="U1513" t="str">
        <f t="shared" si="143"/>
        <v>photobooks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14">
        <f t="shared" si="138"/>
        <v>42771.476145833331</v>
      </c>
      <c r="K1514" s="6">
        <v>1483719939</v>
      </c>
      <c r="L1514" s="14">
        <f t="shared" si="139"/>
        <v>42741.476145833331</v>
      </c>
      <c r="M1514" s="88">
        <f>Table1[[#This Row],[Data Ended Conversion]]-Table1[[#This Row],[Data Created Conversion]]</f>
        <v>30</v>
      </c>
      <c r="N1514" s="6" t="b">
        <v>1</v>
      </c>
      <c r="O1514" s="6">
        <v>335</v>
      </c>
      <c r="P1514" s="6" t="b">
        <v>1</v>
      </c>
      <c r="Q1514" s="6" t="s">
        <v>8285</v>
      </c>
      <c r="R1514" s="7">
        <f t="shared" si="140"/>
        <v>5.5877142857142861</v>
      </c>
      <c r="S1514" s="8">
        <f t="shared" si="141"/>
        <v>58.379104477611939</v>
      </c>
      <c r="T1514" t="str">
        <f t="shared" si="142"/>
        <v>photography</v>
      </c>
      <c r="U1514" t="str">
        <f t="shared" si="143"/>
        <v>photobooks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14">
        <f t="shared" si="138"/>
        <v>41836.42900462963</v>
      </c>
      <c r="K1515" s="6">
        <v>1402931866</v>
      </c>
      <c r="L1515" s="14">
        <f t="shared" si="139"/>
        <v>41806.42900462963</v>
      </c>
      <c r="M1515" s="88">
        <f>Table1[[#This Row],[Data Ended Conversion]]-Table1[[#This Row],[Data Created Conversion]]</f>
        <v>30</v>
      </c>
      <c r="N1515" s="6" t="b">
        <v>1</v>
      </c>
      <c r="O1515" s="6">
        <v>215</v>
      </c>
      <c r="P1515" s="6" t="b">
        <v>1</v>
      </c>
      <c r="Q1515" s="6" t="s">
        <v>8285</v>
      </c>
      <c r="R1515" s="7">
        <f t="shared" si="140"/>
        <v>1.5001875</v>
      </c>
      <c r="S1515" s="8">
        <f t="shared" si="141"/>
        <v>55.82093023255814</v>
      </c>
      <c r="T1515" t="str">
        <f t="shared" si="142"/>
        <v>photography</v>
      </c>
      <c r="U1515" t="str">
        <f t="shared" si="143"/>
        <v>photobooks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14">
        <f t="shared" si="138"/>
        <v>42274.389351851853</v>
      </c>
      <c r="K1516" s="6">
        <v>1439907640</v>
      </c>
      <c r="L1516" s="14">
        <f t="shared" si="139"/>
        <v>42234.389351851853</v>
      </c>
      <c r="M1516" s="88">
        <f>Table1[[#This Row],[Data Ended Conversion]]-Table1[[#This Row],[Data Created Conversion]]</f>
        <v>40</v>
      </c>
      <c r="N1516" s="6" t="b">
        <v>1</v>
      </c>
      <c r="O1516" s="6">
        <v>176</v>
      </c>
      <c r="P1516" s="6" t="b">
        <v>1</v>
      </c>
      <c r="Q1516" s="6" t="s">
        <v>8285</v>
      </c>
      <c r="R1516" s="7">
        <f t="shared" si="140"/>
        <v>1.0647599999999999</v>
      </c>
      <c r="S1516" s="8">
        <f t="shared" si="141"/>
        <v>151.24431818181819</v>
      </c>
      <c r="T1516" t="str">
        <f t="shared" si="142"/>
        <v>photography</v>
      </c>
      <c r="U1516" t="str">
        <f t="shared" si="143"/>
        <v>photobooks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14">
        <f t="shared" si="138"/>
        <v>42445.003437499996</v>
      </c>
      <c r="K1517" s="6">
        <v>1455516297</v>
      </c>
      <c r="L1517" s="14">
        <f t="shared" si="139"/>
        <v>42415.04510416666</v>
      </c>
      <c r="M1517" s="88">
        <f>Table1[[#This Row],[Data Ended Conversion]]-Table1[[#This Row],[Data Created Conversion]]</f>
        <v>29.958333333335759</v>
      </c>
      <c r="N1517" s="6" t="b">
        <v>1</v>
      </c>
      <c r="O1517" s="6">
        <v>555</v>
      </c>
      <c r="P1517" s="6" t="b">
        <v>1</v>
      </c>
      <c r="Q1517" s="6" t="s">
        <v>8285</v>
      </c>
      <c r="R1517" s="7">
        <f t="shared" si="140"/>
        <v>1.57189</v>
      </c>
      <c r="S1517" s="8">
        <f t="shared" si="141"/>
        <v>849.67027027027029</v>
      </c>
      <c r="T1517" t="str">
        <f t="shared" si="142"/>
        <v>photography</v>
      </c>
      <c r="U1517" t="str">
        <f t="shared" si="143"/>
        <v>photobooks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14">
        <f t="shared" si="138"/>
        <v>42649.374999999993</v>
      </c>
      <c r="K1518" s="6">
        <v>1473160292</v>
      </c>
      <c r="L1518" s="14">
        <f t="shared" si="139"/>
        <v>42619.258009259262</v>
      </c>
      <c r="M1518" s="88">
        <f>Table1[[#This Row],[Data Ended Conversion]]-Table1[[#This Row],[Data Created Conversion]]</f>
        <v>30.116990740731126</v>
      </c>
      <c r="N1518" s="6" t="b">
        <v>1</v>
      </c>
      <c r="O1518" s="6">
        <v>116</v>
      </c>
      <c r="P1518" s="6" t="b">
        <v>1</v>
      </c>
      <c r="Q1518" s="6" t="s">
        <v>8285</v>
      </c>
      <c r="R1518" s="7">
        <f t="shared" si="140"/>
        <v>1.0865882352941176</v>
      </c>
      <c r="S1518" s="8">
        <f t="shared" si="141"/>
        <v>159.24137931034483</v>
      </c>
      <c r="T1518" t="str">
        <f t="shared" si="142"/>
        <v>photography</v>
      </c>
      <c r="U1518" t="str">
        <f t="shared" si="143"/>
        <v>photobooks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14">
        <f t="shared" si="138"/>
        <v>41979.041666666664</v>
      </c>
      <c r="K1519" s="6">
        <v>1415194553</v>
      </c>
      <c r="L1519" s="14">
        <f t="shared" si="139"/>
        <v>41948.358252314814</v>
      </c>
      <c r="M1519" s="88">
        <f>Table1[[#This Row],[Data Ended Conversion]]-Table1[[#This Row],[Data Created Conversion]]</f>
        <v>30.683414351849933</v>
      </c>
      <c r="N1519" s="6" t="b">
        <v>1</v>
      </c>
      <c r="O1519" s="6">
        <v>615</v>
      </c>
      <c r="P1519" s="6" t="b">
        <v>1</v>
      </c>
      <c r="Q1519" s="6" t="s">
        <v>8285</v>
      </c>
      <c r="R1519" s="7">
        <f t="shared" si="140"/>
        <v>1.6197999999999999</v>
      </c>
      <c r="S1519" s="8">
        <f t="shared" si="141"/>
        <v>39.507317073170732</v>
      </c>
      <c r="T1519" t="str">
        <f t="shared" si="142"/>
        <v>photography</v>
      </c>
      <c r="U1519" t="str">
        <f t="shared" si="143"/>
        <v>photobooks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14">
        <f t="shared" si="138"/>
        <v>41790.611712962964</v>
      </c>
      <c r="K1520" s="6">
        <v>1398973252</v>
      </c>
      <c r="L1520" s="14">
        <f t="shared" si="139"/>
        <v>41760.611712962964</v>
      </c>
      <c r="M1520" s="88">
        <f>Table1[[#This Row],[Data Ended Conversion]]-Table1[[#This Row],[Data Created Conversion]]</f>
        <v>30</v>
      </c>
      <c r="N1520" s="6" t="b">
        <v>1</v>
      </c>
      <c r="O1520" s="6">
        <v>236</v>
      </c>
      <c r="P1520" s="6" t="b">
        <v>1</v>
      </c>
      <c r="Q1520" s="6" t="s">
        <v>8285</v>
      </c>
      <c r="R1520" s="7">
        <f t="shared" si="140"/>
        <v>2.0536666666666665</v>
      </c>
      <c r="S1520" s="8">
        <f t="shared" si="141"/>
        <v>130.52966101694915</v>
      </c>
      <c r="T1520" t="str">
        <f t="shared" si="142"/>
        <v>photography</v>
      </c>
      <c r="U1520" t="str">
        <f t="shared" si="143"/>
        <v>photobooks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14">
        <f t="shared" si="138"/>
        <v>41810.707638888889</v>
      </c>
      <c r="K1521" s="6">
        <v>1400867283</v>
      </c>
      <c r="L1521" s="14">
        <f t="shared" si="139"/>
        <v>41782.533368055556</v>
      </c>
      <c r="M1521" s="88">
        <f>Table1[[#This Row],[Data Ended Conversion]]-Table1[[#This Row],[Data Created Conversion]]</f>
        <v>28.174270833333139</v>
      </c>
      <c r="N1521" s="6" t="b">
        <v>1</v>
      </c>
      <c r="O1521" s="6">
        <v>145</v>
      </c>
      <c r="P1521" s="6" t="b">
        <v>1</v>
      </c>
      <c r="Q1521" s="6" t="s">
        <v>8285</v>
      </c>
      <c r="R1521" s="7">
        <f t="shared" si="140"/>
        <v>1.033638888888889</v>
      </c>
      <c r="S1521" s="8">
        <f t="shared" si="141"/>
        <v>64.156896551724131</v>
      </c>
      <c r="T1521" t="str">
        <f t="shared" si="142"/>
        <v>photography</v>
      </c>
      <c r="U1521" t="str">
        <f t="shared" si="143"/>
        <v>photobooks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14">
        <f t="shared" si="138"/>
        <v>41991.958333333336</v>
      </c>
      <c r="K1522" s="6">
        <v>1415824513</v>
      </c>
      <c r="L1522" s="14">
        <f t="shared" si="139"/>
        <v>41955.649456018517</v>
      </c>
      <c r="M1522" s="88">
        <f>Table1[[#This Row],[Data Ended Conversion]]-Table1[[#This Row],[Data Created Conversion]]</f>
        <v>36.308877314819256</v>
      </c>
      <c r="N1522" s="6" t="b">
        <v>1</v>
      </c>
      <c r="O1522" s="6">
        <v>167</v>
      </c>
      <c r="P1522" s="6" t="b">
        <v>1</v>
      </c>
      <c r="Q1522" s="6" t="s">
        <v>8285</v>
      </c>
      <c r="R1522" s="7">
        <f t="shared" si="140"/>
        <v>1.0347222222222223</v>
      </c>
      <c r="S1522" s="8">
        <f t="shared" si="141"/>
        <v>111.52694610778443</v>
      </c>
      <c r="T1522" t="str">
        <f t="shared" si="142"/>
        <v>photography</v>
      </c>
      <c r="U1522" t="str">
        <f t="shared" si="143"/>
        <v>photobooks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14">
        <f t="shared" si="138"/>
        <v>42527.959386574068</v>
      </c>
      <c r="K1523" s="6">
        <v>1462248091</v>
      </c>
      <c r="L1523" s="14">
        <f t="shared" si="139"/>
        <v>42492.959386574068</v>
      </c>
      <c r="M1523" s="88">
        <f>Table1[[#This Row],[Data Ended Conversion]]-Table1[[#This Row],[Data Created Conversion]]</f>
        <v>35</v>
      </c>
      <c r="N1523" s="6" t="b">
        <v>1</v>
      </c>
      <c r="O1523" s="6">
        <v>235</v>
      </c>
      <c r="P1523" s="6" t="b">
        <v>1</v>
      </c>
      <c r="Q1523" s="6" t="s">
        <v>8285</v>
      </c>
      <c r="R1523" s="7">
        <f t="shared" si="140"/>
        <v>1.0681333333333334</v>
      </c>
      <c r="S1523" s="8">
        <f t="shared" si="141"/>
        <v>170.44680851063831</v>
      </c>
      <c r="T1523" t="str">
        <f t="shared" si="142"/>
        <v>photography</v>
      </c>
      <c r="U1523" t="str">
        <f t="shared" si="143"/>
        <v>photobooks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14">
        <f t="shared" si="138"/>
        <v>41929.621979166666</v>
      </c>
      <c r="K1524" s="6">
        <v>1410983739</v>
      </c>
      <c r="L1524" s="14">
        <f t="shared" si="139"/>
        <v>41899.621979166666</v>
      </c>
      <c r="M1524" s="88">
        <f>Table1[[#This Row],[Data Ended Conversion]]-Table1[[#This Row],[Data Created Conversion]]</f>
        <v>30</v>
      </c>
      <c r="N1524" s="6" t="b">
        <v>1</v>
      </c>
      <c r="O1524" s="6">
        <v>452</v>
      </c>
      <c r="P1524" s="6" t="b">
        <v>1</v>
      </c>
      <c r="Q1524" s="6" t="s">
        <v>8285</v>
      </c>
      <c r="R1524" s="7">
        <f t="shared" si="140"/>
        <v>1.3896574712643677</v>
      </c>
      <c r="S1524" s="8">
        <f t="shared" si="141"/>
        <v>133.7391592920354</v>
      </c>
      <c r="T1524" t="str">
        <f t="shared" si="142"/>
        <v>photography</v>
      </c>
      <c r="U1524" t="str">
        <f t="shared" si="143"/>
        <v>photobooks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14">
        <f t="shared" si="138"/>
        <v>41995.791666666664</v>
      </c>
      <c r="K1525" s="6">
        <v>1416592916</v>
      </c>
      <c r="L1525" s="14">
        <f t="shared" si="139"/>
        <v>41964.543009259258</v>
      </c>
      <c r="M1525" s="88">
        <f>Table1[[#This Row],[Data Ended Conversion]]-Table1[[#This Row],[Data Created Conversion]]</f>
        <v>31.248657407406427</v>
      </c>
      <c r="N1525" s="6" t="b">
        <v>1</v>
      </c>
      <c r="O1525" s="6">
        <v>241</v>
      </c>
      <c r="P1525" s="6" t="b">
        <v>1</v>
      </c>
      <c r="Q1525" s="6" t="s">
        <v>8285</v>
      </c>
      <c r="R1525" s="7">
        <f t="shared" si="140"/>
        <v>1.2484324324324325</v>
      </c>
      <c r="S1525" s="8">
        <f t="shared" si="141"/>
        <v>95.834024896265561</v>
      </c>
      <c r="T1525" t="str">
        <f t="shared" si="142"/>
        <v>photography</v>
      </c>
      <c r="U1525" t="str">
        <f t="shared" si="143"/>
        <v>photobooks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14">
        <f t="shared" si="138"/>
        <v>42786.292708333327</v>
      </c>
      <c r="K1526" s="6">
        <v>1485000090</v>
      </c>
      <c r="L1526" s="14">
        <f t="shared" si="139"/>
        <v>42756.292708333327</v>
      </c>
      <c r="M1526" s="88">
        <f>Table1[[#This Row],[Data Ended Conversion]]-Table1[[#This Row],[Data Created Conversion]]</f>
        <v>30</v>
      </c>
      <c r="N1526" s="6" t="b">
        <v>1</v>
      </c>
      <c r="O1526" s="6">
        <v>28</v>
      </c>
      <c r="P1526" s="6" t="b">
        <v>1</v>
      </c>
      <c r="Q1526" s="6" t="s">
        <v>8285</v>
      </c>
      <c r="R1526" s="7">
        <f t="shared" si="140"/>
        <v>2.0699999999999998</v>
      </c>
      <c r="S1526" s="8">
        <f t="shared" si="141"/>
        <v>221.78571428571428</v>
      </c>
      <c r="T1526" t="str">
        <f t="shared" si="142"/>
        <v>photography</v>
      </c>
      <c r="U1526" t="str">
        <f t="shared" si="143"/>
        <v>photobooks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14">
        <f t="shared" si="138"/>
        <v>42600.494652777772</v>
      </c>
      <c r="K1527" s="6">
        <v>1468947138</v>
      </c>
      <c r="L1527" s="14">
        <f t="shared" si="139"/>
        <v>42570.494652777772</v>
      </c>
      <c r="M1527" s="88">
        <f>Table1[[#This Row],[Data Ended Conversion]]-Table1[[#This Row],[Data Created Conversion]]</f>
        <v>30</v>
      </c>
      <c r="N1527" s="6" t="b">
        <v>1</v>
      </c>
      <c r="O1527" s="6">
        <v>140</v>
      </c>
      <c r="P1527" s="6" t="b">
        <v>1</v>
      </c>
      <c r="Q1527" s="6" t="s">
        <v>8285</v>
      </c>
      <c r="R1527" s="7">
        <f t="shared" si="140"/>
        <v>1.7400576923076922</v>
      </c>
      <c r="S1527" s="8">
        <f t="shared" si="141"/>
        <v>32.315357142857138</v>
      </c>
      <c r="T1527" t="str">
        <f t="shared" si="142"/>
        <v>photography</v>
      </c>
      <c r="U1527" t="str">
        <f t="shared" si="143"/>
        <v>photobooks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14">
        <f t="shared" si="138"/>
        <v>42388.067673611113</v>
      </c>
      <c r="K1528" s="6">
        <v>1448951847</v>
      </c>
      <c r="L1528" s="14">
        <f t="shared" si="139"/>
        <v>42339.067673611113</v>
      </c>
      <c r="M1528" s="88">
        <f>Table1[[#This Row],[Data Ended Conversion]]-Table1[[#This Row],[Data Created Conversion]]</f>
        <v>49</v>
      </c>
      <c r="N1528" s="6" t="b">
        <v>1</v>
      </c>
      <c r="O1528" s="6">
        <v>280</v>
      </c>
      <c r="P1528" s="6" t="b">
        <v>1</v>
      </c>
      <c r="Q1528" s="6" t="s">
        <v>8285</v>
      </c>
      <c r="R1528" s="7">
        <f t="shared" si="140"/>
        <v>1.2032608695652174</v>
      </c>
      <c r="S1528" s="8">
        <f t="shared" si="141"/>
        <v>98.839285714285708</v>
      </c>
      <c r="T1528" t="str">
        <f t="shared" si="142"/>
        <v>photography</v>
      </c>
      <c r="U1528" t="str">
        <f t="shared" si="143"/>
        <v>photobooks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14">
        <f t="shared" si="138"/>
        <v>42808.350532407399</v>
      </c>
      <c r="K1529" s="6">
        <v>1487082286</v>
      </c>
      <c r="L1529" s="14">
        <f t="shared" si="139"/>
        <v>42780.392199074071</v>
      </c>
      <c r="M1529" s="88">
        <f>Table1[[#This Row],[Data Ended Conversion]]-Table1[[#This Row],[Data Created Conversion]]</f>
        <v>27.958333333328483</v>
      </c>
      <c r="N1529" s="6" t="b">
        <v>1</v>
      </c>
      <c r="O1529" s="6">
        <v>70</v>
      </c>
      <c r="P1529" s="6" t="b">
        <v>1</v>
      </c>
      <c r="Q1529" s="6" t="s">
        <v>8285</v>
      </c>
      <c r="R1529" s="7">
        <f t="shared" si="140"/>
        <v>1.1044428571428573</v>
      </c>
      <c r="S1529" s="8">
        <f t="shared" si="141"/>
        <v>55.222142857142863</v>
      </c>
      <c r="T1529" t="str">
        <f t="shared" si="142"/>
        <v>photography</v>
      </c>
      <c r="U1529" t="str">
        <f t="shared" si="143"/>
        <v>photobooks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14">
        <f t="shared" si="138"/>
        <v>42766.791666666664</v>
      </c>
      <c r="K1530" s="6">
        <v>1483292122</v>
      </c>
      <c r="L1530" s="14">
        <f t="shared" si="139"/>
        <v>42736.524560185186</v>
      </c>
      <c r="M1530" s="88">
        <f>Table1[[#This Row],[Data Ended Conversion]]-Table1[[#This Row],[Data Created Conversion]]</f>
        <v>30.26710648147855</v>
      </c>
      <c r="N1530" s="6" t="b">
        <v>1</v>
      </c>
      <c r="O1530" s="6">
        <v>160</v>
      </c>
      <c r="P1530" s="6" t="b">
        <v>1</v>
      </c>
      <c r="Q1530" s="6" t="s">
        <v>8285</v>
      </c>
      <c r="R1530" s="7">
        <f t="shared" si="140"/>
        <v>2.8156666666666665</v>
      </c>
      <c r="S1530" s="8">
        <f t="shared" si="141"/>
        <v>52.793750000000003</v>
      </c>
      <c r="T1530" t="str">
        <f t="shared" si="142"/>
        <v>photography</v>
      </c>
      <c r="U1530" t="str">
        <f t="shared" si="143"/>
        <v>photobooks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14">
        <f t="shared" si="138"/>
        <v>42082.378703703704</v>
      </c>
      <c r="K1531" s="6">
        <v>1424185520</v>
      </c>
      <c r="L1531" s="14">
        <f t="shared" si="139"/>
        <v>42052.420370370368</v>
      </c>
      <c r="M1531" s="88">
        <f>Table1[[#This Row],[Data Ended Conversion]]-Table1[[#This Row],[Data Created Conversion]]</f>
        <v>29.958333333335759</v>
      </c>
      <c r="N1531" s="6" t="b">
        <v>1</v>
      </c>
      <c r="O1531" s="6">
        <v>141</v>
      </c>
      <c r="P1531" s="6" t="b">
        <v>1</v>
      </c>
      <c r="Q1531" s="6" t="s">
        <v>8285</v>
      </c>
      <c r="R1531" s="7">
        <f t="shared" si="140"/>
        <v>1.0067894736842105</v>
      </c>
      <c r="S1531" s="8">
        <f t="shared" si="141"/>
        <v>135.66666666666666</v>
      </c>
      <c r="T1531" t="str">
        <f t="shared" si="142"/>
        <v>photography</v>
      </c>
      <c r="U1531" t="str">
        <f t="shared" si="143"/>
        <v>photobooks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14">
        <f t="shared" si="138"/>
        <v>42300.558969907412</v>
      </c>
      <c r="K1532" s="6">
        <v>1443464695</v>
      </c>
      <c r="L1532" s="14">
        <f t="shared" si="139"/>
        <v>42275.558969907412</v>
      </c>
      <c r="M1532" s="88">
        <f>Table1[[#This Row],[Data Ended Conversion]]-Table1[[#This Row],[Data Created Conversion]]</f>
        <v>25</v>
      </c>
      <c r="N1532" s="6" t="b">
        <v>1</v>
      </c>
      <c r="O1532" s="6">
        <v>874</v>
      </c>
      <c r="P1532" s="6" t="b">
        <v>1</v>
      </c>
      <c r="Q1532" s="6" t="s">
        <v>8285</v>
      </c>
      <c r="R1532" s="7">
        <f t="shared" si="140"/>
        <v>1.3482571428571428</v>
      </c>
      <c r="S1532" s="8">
        <f t="shared" si="141"/>
        <v>53.991990846681922</v>
      </c>
      <c r="T1532" t="str">
        <f t="shared" si="142"/>
        <v>photography</v>
      </c>
      <c r="U1532" t="str">
        <f t="shared" si="143"/>
        <v>photobooks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14">
        <f t="shared" si="138"/>
        <v>41973.916666666664</v>
      </c>
      <c r="K1533" s="6">
        <v>1414610126</v>
      </c>
      <c r="L1533" s="14">
        <f t="shared" si="139"/>
        <v>41941.594050925924</v>
      </c>
      <c r="M1533" s="88">
        <f>Table1[[#This Row],[Data Ended Conversion]]-Table1[[#This Row],[Data Created Conversion]]</f>
        <v>32.32261574074073</v>
      </c>
      <c r="N1533" s="6" t="b">
        <v>1</v>
      </c>
      <c r="O1533" s="6">
        <v>73</v>
      </c>
      <c r="P1533" s="6" t="b">
        <v>1</v>
      </c>
      <c r="Q1533" s="6" t="s">
        <v>8285</v>
      </c>
      <c r="R1533" s="7">
        <f t="shared" si="140"/>
        <v>1.7595744680851064</v>
      </c>
      <c r="S1533" s="8">
        <f t="shared" si="141"/>
        <v>56.643835616438359</v>
      </c>
      <c r="T1533" t="str">
        <f t="shared" si="142"/>
        <v>photography</v>
      </c>
      <c r="U1533" t="str">
        <f t="shared" si="143"/>
        <v>photobooks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14">
        <f t="shared" si="138"/>
        <v>42415.416666666664</v>
      </c>
      <c r="K1534" s="6">
        <v>1453461865</v>
      </c>
      <c r="L1534" s="14">
        <f t="shared" si="139"/>
        <v>42391.266956018517</v>
      </c>
      <c r="M1534" s="88">
        <f>Table1[[#This Row],[Data Ended Conversion]]-Table1[[#This Row],[Data Created Conversion]]</f>
        <v>24.149710648147448</v>
      </c>
      <c r="N1534" s="6" t="b">
        <v>1</v>
      </c>
      <c r="O1534" s="6">
        <v>294</v>
      </c>
      <c r="P1534" s="6" t="b">
        <v>1</v>
      </c>
      <c r="Q1534" s="6" t="s">
        <v>8285</v>
      </c>
      <c r="R1534" s="7">
        <f t="shared" si="140"/>
        <v>4.8402000000000003</v>
      </c>
      <c r="S1534" s="8">
        <f t="shared" si="141"/>
        <v>82.316326530612244</v>
      </c>
      <c r="T1534" t="str">
        <f t="shared" si="142"/>
        <v>photography</v>
      </c>
      <c r="U1534" t="str">
        <f t="shared" si="143"/>
        <v>photobooks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14">
        <f t="shared" si="138"/>
        <v>42491.957638888889</v>
      </c>
      <c r="K1535" s="6">
        <v>1457913777</v>
      </c>
      <c r="L1535" s="14">
        <f t="shared" si="139"/>
        <v>42442.793715277774</v>
      </c>
      <c r="M1535" s="88">
        <f>Table1[[#This Row],[Data Ended Conversion]]-Table1[[#This Row],[Data Created Conversion]]</f>
        <v>49.163923611115024</v>
      </c>
      <c r="N1535" s="6" t="b">
        <v>1</v>
      </c>
      <c r="O1535" s="6">
        <v>740</v>
      </c>
      <c r="P1535" s="6" t="b">
        <v>1</v>
      </c>
      <c r="Q1535" s="6" t="s">
        <v>8285</v>
      </c>
      <c r="R1535" s="7">
        <f t="shared" si="140"/>
        <v>1.4514</v>
      </c>
      <c r="S1535" s="8">
        <f t="shared" si="141"/>
        <v>88.26081081081081</v>
      </c>
      <c r="T1535" t="str">
        <f t="shared" si="142"/>
        <v>photography</v>
      </c>
      <c r="U1535" t="str">
        <f t="shared" si="143"/>
        <v>photobooks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14">
        <f t="shared" si="138"/>
        <v>42251.465995370374</v>
      </c>
      <c r="K1536" s="6">
        <v>1438791062</v>
      </c>
      <c r="L1536" s="14">
        <f t="shared" si="139"/>
        <v>42221.465995370374</v>
      </c>
      <c r="M1536" s="88">
        <f>Table1[[#This Row],[Data Ended Conversion]]-Table1[[#This Row],[Data Created Conversion]]</f>
        <v>30</v>
      </c>
      <c r="N1536" s="6" t="b">
        <v>1</v>
      </c>
      <c r="O1536" s="6">
        <v>369</v>
      </c>
      <c r="P1536" s="6" t="b">
        <v>1</v>
      </c>
      <c r="Q1536" s="6" t="s">
        <v>8285</v>
      </c>
      <c r="R1536" s="7">
        <f t="shared" si="140"/>
        <v>4.1773333333333333</v>
      </c>
      <c r="S1536" s="8">
        <f t="shared" si="141"/>
        <v>84.905149051490511</v>
      </c>
      <c r="T1536" t="str">
        <f t="shared" si="142"/>
        <v>photography</v>
      </c>
      <c r="U1536" t="str">
        <f t="shared" si="143"/>
        <v>photobooks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14">
        <f t="shared" si="138"/>
        <v>42513.708333333336</v>
      </c>
      <c r="K1537" s="6">
        <v>1461527631</v>
      </c>
      <c r="L1537" s="14">
        <f t="shared" si="139"/>
        <v>42484.620729166665</v>
      </c>
      <c r="M1537" s="88">
        <f>Table1[[#This Row],[Data Ended Conversion]]-Table1[[#This Row],[Data Created Conversion]]</f>
        <v>29.087604166670644</v>
      </c>
      <c r="N1537" s="6" t="b">
        <v>1</v>
      </c>
      <c r="O1537" s="6">
        <v>110</v>
      </c>
      <c r="P1537" s="6" t="b">
        <v>1</v>
      </c>
      <c r="Q1537" s="6" t="s">
        <v>8285</v>
      </c>
      <c r="R1537" s="7">
        <f t="shared" si="140"/>
        <v>1.3242499999999999</v>
      </c>
      <c r="S1537" s="8">
        <f t="shared" si="141"/>
        <v>48.154545454545456</v>
      </c>
      <c r="T1537" t="str">
        <f t="shared" si="142"/>
        <v>photography</v>
      </c>
      <c r="U1537" t="str">
        <f t="shared" si="143"/>
        <v>photobooks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14">
        <f t="shared" ref="J1538:J1601" si="144">(((I1538/60)/60)/24)+DATE(1970,1,1)+(-5/24)</f>
        <v>42243.593865740739</v>
      </c>
      <c r="K1538" s="6">
        <v>1438110910</v>
      </c>
      <c r="L1538" s="14">
        <f t="shared" ref="L1538:L1601" si="145">(((K1538/60)/60)/24)+DATE(1970,1,1)+(-5/24)</f>
        <v>42213.593865740739</v>
      </c>
      <c r="M1538" s="88">
        <f>Table1[[#This Row],[Data Ended Conversion]]-Table1[[#This Row],[Data Created Conversion]]</f>
        <v>30</v>
      </c>
      <c r="N1538" s="6" t="b">
        <v>1</v>
      </c>
      <c r="O1538" s="6">
        <v>455</v>
      </c>
      <c r="P1538" s="6" t="b">
        <v>1</v>
      </c>
      <c r="Q1538" s="6" t="s">
        <v>8285</v>
      </c>
      <c r="R1538" s="7">
        <f t="shared" si="140"/>
        <v>2.5030841666666666</v>
      </c>
      <c r="S1538" s="8">
        <f t="shared" si="141"/>
        <v>66.015406593406595</v>
      </c>
      <c r="T1538" t="str">
        <f t="shared" si="142"/>
        <v>photography</v>
      </c>
      <c r="U1538" t="str">
        <f t="shared" si="143"/>
        <v>photobooks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14">
        <f t="shared" si="144"/>
        <v>42588.541666666664</v>
      </c>
      <c r="K1539" s="6">
        <v>1467358427</v>
      </c>
      <c r="L1539" s="14">
        <f t="shared" si="145"/>
        <v>42552.106793981475</v>
      </c>
      <c r="M1539" s="88">
        <f>Table1[[#This Row],[Data Ended Conversion]]-Table1[[#This Row],[Data Created Conversion]]</f>
        <v>36.434872685189475</v>
      </c>
      <c r="N1539" s="6" t="b">
        <v>1</v>
      </c>
      <c r="O1539" s="6">
        <v>224</v>
      </c>
      <c r="P1539" s="6" t="b">
        <v>1</v>
      </c>
      <c r="Q1539" s="6" t="s">
        <v>8285</v>
      </c>
      <c r="R1539" s="7">
        <f t="shared" ref="R1539:R1602" si="146">IFERROR(E1539/D1539,"-")</f>
        <v>1.7989999999999999</v>
      </c>
      <c r="S1539" s="8">
        <f t="shared" ref="S1539:S1602" si="147">IFERROR(E1539/O1539,"-")</f>
        <v>96.375</v>
      </c>
      <c r="T1539" t="str">
        <f t="shared" ref="T1539:T1602" si="148">LEFT(Q1539,FIND("/",Q1539)-1)</f>
        <v>photography</v>
      </c>
      <c r="U1539" t="str">
        <f t="shared" ref="U1539:U1602" si="149">RIGHT(Q1539,LEN(Q1539)-FIND("/",Q1539))</f>
        <v>photobooks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14">
        <f t="shared" si="144"/>
        <v>42026.57372685185</v>
      </c>
      <c r="K1540" s="6">
        <v>1418064370</v>
      </c>
      <c r="L1540" s="14">
        <f t="shared" si="145"/>
        <v>41981.57372685185</v>
      </c>
      <c r="M1540" s="88">
        <f>Table1[[#This Row],[Data Ended Conversion]]-Table1[[#This Row],[Data Created Conversion]]</f>
        <v>45</v>
      </c>
      <c r="N1540" s="6" t="b">
        <v>1</v>
      </c>
      <c r="O1540" s="6">
        <v>46</v>
      </c>
      <c r="P1540" s="6" t="b">
        <v>1</v>
      </c>
      <c r="Q1540" s="6" t="s">
        <v>8285</v>
      </c>
      <c r="R1540" s="7">
        <f t="shared" si="146"/>
        <v>1.0262857142857142</v>
      </c>
      <c r="S1540" s="8">
        <f t="shared" si="147"/>
        <v>156.17391304347825</v>
      </c>
      <c r="T1540" t="str">
        <f t="shared" si="148"/>
        <v>photography</v>
      </c>
      <c r="U1540" t="str">
        <f t="shared" si="149"/>
        <v>photobooks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14">
        <f t="shared" si="144"/>
        <v>42738.710868055547</v>
      </c>
      <c r="K1541" s="6">
        <v>1480629819</v>
      </c>
      <c r="L1541" s="14">
        <f t="shared" si="145"/>
        <v>42705.710868055547</v>
      </c>
      <c r="M1541" s="88">
        <f>Table1[[#This Row],[Data Ended Conversion]]-Table1[[#This Row],[Data Created Conversion]]</f>
        <v>33</v>
      </c>
      <c r="N1541" s="6" t="b">
        <v>0</v>
      </c>
      <c r="O1541" s="6">
        <v>284</v>
      </c>
      <c r="P1541" s="6" t="b">
        <v>1</v>
      </c>
      <c r="Q1541" s="6" t="s">
        <v>8285</v>
      </c>
      <c r="R1541" s="7">
        <f t="shared" si="146"/>
        <v>1.359861</v>
      </c>
      <c r="S1541" s="8">
        <f t="shared" si="147"/>
        <v>95.764859154929582</v>
      </c>
      <c r="T1541" t="str">
        <f t="shared" si="148"/>
        <v>photography</v>
      </c>
      <c r="U1541" t="str">
        <f t="shared" si="149"/>
        <v>photobooks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14">
        <f t="shared" si="144"/>
        <v>41968.843749999993</v>
      </c>
      <c r="K1542" s="6">
        <v>1414368616</v>
      </c>
      <c r="L1542" s="14">
        <f t="shared" si="145"/>
        <v>41938.798796296294</v>
      </c>
      <c r="M1542" s="88">
        <f>Table1[[#This Row],[Data Ended Conversion]]-Table1[[#This Row],[Data Created Conversion]]</f>
        <v>30.044953703698411</v>
      </c>
      <c r="N1542" s="6" t="b">
        <v>1</v>
      </c>
      <c r="O1542" s="6">
        <v>98</v>
      </c>
      <c r="P1542" s="6" t="b">
        <v>1</v>
      </c>
      <c r="Q1542" s="6" t="s">
        <v>8285</v>
      </c>
      <c r="R1542" s="7">
        <f t="shared" si="146"/>
        <v>1.1786666666666668</v>
      </c>
      <c r="S1542" s="8">
        <f t="shared" si="147"/>
        <v>180.40816326530611</v>
      </c>
      <c r="T1542" t="str">
        <f t="shared" si="148"/>
        <v>photography</v>
      </c>
      <c r="U1542" t="str">
        <f t="shared" si="149"/>
        <v>photobooks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14">
        <f t="shared" si="144"/>
        <v>42004.503912037035</v>
      </c>
      <c r="K1543" s="6">
        <v>1417453538</v>
      </c>
      <c r="L1543" s="14">
        <f t="shared" si="145"/>
        <v>41974.503912037035</v>
      </c>
      <c r="M1543" s="88">
        <f>Table1[[#This Row],[Data Ended Conversion]]-Table1[[#This Row],[Data Created Conversion]]</f>
        <v>30</v>
      </c>
      <c r="N1543" s="6" t="b">
        <v>0</v>
      </c>
      <c r="O1543" s="6">
        <v>2</v>
      </c>
      <c r="P1543" s="6" t="b">
        <v>0</v>
      </c>
      <c r="Q1543" s="6" t="s">
        <v>8289</v>
      </c>
      <c r="R1543" s="7">
        <f t="shared" si="146"/>
        <v>3.3333333333333332E-4</v>
      </c>
      <c r="S1543" s="8">
        <f t="shared" si="147"/>
        <v>3</v>
      </c>
      <c r="T1543" t="str">
        <f t="shared" si="148"/>
        <v>photography</v>
      </c>
      <c r="U1543" t="str">
        <f t="shared" si="149"/>
        <v>nature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14">
        <f t="shared" si="144"/>
        <v>42185.788194444445</v>
      </c>
      <c r="K1544" s="6">
        <v>1434412500</v>
      </c>
      <c r="L1544" s="14">
        <f t="shared" si="145"/>
        <v>42170.788194444445</v>
      </c>
      <c r="M1544" s="88">
        <f>Table1[[#This Row],[Data Ended Conversion]]-Table1[[#This Row],[Data Created Conversion]]</f>
        <v>15</v>
      </c>
      <c r="N1544" s="6" t="b">
        <v>0</v>
      </c>
      <c r="O1544" s="6">
        <v>1</v>
      </c>
      <c r="P1544" s="6" t="b">
        <v>0</v>
      </c>
      <c r="Q1544" s="6" t="s">
        <v>8289</v>
      </c>
      <c r="R1544" s="7">
        <f t="shared" si="146"/>
        <v>0.04</v>
      </c>
      <c r="S1544" s="8">
        <f t="shared" si="147"/>
        <v>20</v>
      </c>
      <c r="T1544" t="str">
        <f t="shared" si="148"/>
        <v>photography</v>
      </c>
      <c r="U1544" t="str">
        <f t="shared" si="149"/>
        <v>nature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14">
        <f t="shared" si="144"/>
        <v>41965.342986111107</v>
      </c>
      <c r="K1545" s="6">
        <v>1414066434</v>
      </c>
      <c r="L1545" s="14">
        <f t="shared" si="145"/>
        <v>41935.301319444443</v>
      </c>
      <c r="M1545" s="88">
        <f>Table1[[#This Row],[Data Ended Conversion]]-Table1[[#This Row],[Data Created Conversion]]</f>
        <v>30.041666666664241</v>
      </c>
      <c r="N1545" s="6" t="b">
        <v>0</v>
      </c>
      <c r="O1545" s="6">
        <v>1</v>
      </c>
      <c r="P1545" s="6" t="b">
        <v>0</v>
      </c>
      <c r="Q1545" s="6" t="s">
        <v>8289</v>
      </c>
      <c r="R1545" s="7">
        <f t="shared" si="146"/>
        <v>4.4444444444444444E-3</v>
      </c>
      <c r="S1545" s="8">
        <f t="shared" si="147"/>
        <v>10</v>
      </c>
      <c r="T1545" t="str">
        <f t="shared" si="148"/>
        <v>photography</v>
      </c>
      <c r="U1545" t="str">
        <f t="shared" si="149"/>
        <v>nature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14">
        <f t="shared" si="144"/>
        <v>42094.804166666661</v>
      </c>
      <c r="K1546" s="6">
        <v>1424222024</v>
      </c>
      <c r="L1546" s="14">
        <f t="shared" si="145"/>
        <v>42052.842870370368</v>
      </c>
      <c r="M1546" s="88">
        <f>Table1[[#This Row],[Data Ended Conversion]]-Table1[[#This Row],[Data Created Conversion]]</f>
        <v>41.961296296292858</v>
      </c>
      <c r="N1546" s="6" t="b">
        <v>0</v>
      </c>
      <c r="O1546" s="6">
        <v>0</v>
      </c>
      <c r="P1546" s="6" t="b">
        <v>0</v>
      </c>
      <c r="Q1546" s="6" t="s">
        <v>8289</v>
      </c>
      <c r="R1546" s="7">
        <f t="shared" si="146"/>
        <v>0</v>
      </c>
      <c r="S1546" s="8" t="str">
        <f t="shared" si="147"/>
        <v>-</v>
      </c>
      <c r="T1546" t="str">
        <f t="shared" si="148"/>
        <v>photography</v>
      </c>
      <c r="U1546" t="str">
        <f t="shared" si="149"/>
        <v>nature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14">
        <f t="shared" si="144"/>
        <v>42065.677777777775</v>
      </c>
      <c r="K1547" s="6">
        <v>1422393234</v>
      </c>
      <c r="L1547" s="14">
        <f t="shared" si="145"/>
        <v>42031.676319444443</v>
      </c>
      <c r="M1547" s="88">
        <f>Table1[[#This Row],[Data Ended Conversion]]-Table1[[#This Row],[Data Created Conversion]]</f>
        <v>34.001458333332266</v>
      </c>
      <c r="N1547" s="6" t="b">
        <v>0</v>
      </c>
      <c r="O1547" s="6">
        <v>1</v>
      </c>
      <c r="P1547" s="6" t="b">
        <v>0</v>
      </c>
      <c r="Q1547" s="6" t="s">
        <v>8289</v>
      </c>
      <c r="R1547" s="7">
        <f t="shared" si="146"/>
        <v>3.3333333333333332E-4</v>
      </c>
      <c r="S1547" s="8">
        <f t="shared" si="147"/>
        <v>1</v>
      </c>
      <c r="T1547" t="str">
        <f t="shared" si="148"/>
        <v>photography</v>
      </c>
      <c r="U1547" t="str">
        <f t="shared" si="149"/>
        <v>nature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14">
        <f t="shared" si="144"/>
        <v>41899.004618055551</v>
      </c>
      <c r="K1548" s="6">
        <v>1405746399</v>
      </c>
      <c r="L1548" s="14">
        <f t="shared" si="145"/>
        <v>41839.004618055551</v>
      </c>
      <c r="M1548" s="88">
        <f>Table1[[#This Row],[Data Ended Conversion]]-Table1[[#This Row],[Data Created Conversion]]</f>
        <v>60</v>
      </c>
      <c r="N1548" s="6" t="b">
        <v>0</v>
      </c>
      <c r="O1548" s="6">
        <v>11</v>
      </c>
      <c r="P1548" s="6" t="b">
        <v>0</v>
      </c>
      <c r="Q1548" s="6" t="s">
        <v>8289</v>
      </c>
      <c r="R1548" s="7">
        <f t="shared" si="146"/>
        <v>0.28899999999999998</v>
      </c>
      <c r="S1548" s="8">
        <f t="shared" si="147"/>
        <v>26.272727272727273</v>
      </c>
      <c r="T1548" t="str">
        <f t="shared" si="148"/>
        <v>photography</v>
      </c>
      <c r="U1548" t="str">
        <f t="shared" si="149"/>
        <v>nature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14">
        <f t="shared" si="144"/>
        <v>42789.218541666669</v>
      </c>
      <c r="K1549" s="6">
        <v>1487240082</v>
      </c>
      <c r="L1549" s="14">
        <f t="shared" si="145"/>
        <v>42782.218541666669</v>
      </c>
      <c r="M1549" s="88">
        <f>Table1[[#This Row],[Data Ended Conversion]]-Table1[[#This Row],[Data Created Conversion]]</f>
        <v>7</v>
      </c>
      <c r="N1549" s="6" t="b">
        <v>0</v>
      </c>
      <c r="O1549" s="6">
        <v>0</v>
      </c>
      <c r="P1549" s="6" t="b">
        <v>0</v>
      </c>
      <c r="Q1549" s="6" t="s">
        <v>8289</v>
      </c>
      <c r="R1549" s="7">
        <f t="shared" si="146"/>
        <v>0</v>
      </c>
      <c r="S1549" s="8" t="str">
        <f t="shared" si="147"/>
        <v>-</v>
      </c>
      <c r="T1549" t="str">
        <f t="shared" si="148"/>
        <v>photography</v>
      </c>
      <c r="U1549" t="str">
        <f t="shared" si="149"/>
        <v>nature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14">
        <f t="shared" si="144"/>
        <v>42316.715509259251</v>
      </c>
      <c r="K1550" s="6">
        <v>1444425020</v>
      </c>
      <c r="L1550" s="14">
        <f t="shared" si="145"/>
        <v>42286.673842592594</v>
      </c>
      <c r="M1550" s="88">
        <f>Table1[[#This Row],[Data Ended Conversion]]-Table1[[#This Row],[Data Created Conversion]]</f>
        <v>30.041666666656965</v>
      </c>
      <c r="N1550" s="6" t="b">
        <v>0</v>
      </c>
      <c r="O1550" s="6">
        <v>1</v>
      </c>
      <c r="P1550" s="6" t="b">
        <v>0</v>
      </c>
      <c r="Q1550" s="6" t="s">
        <v>8289</v>
      </c>
      <c r="R1550" s="7">
        <f t="shared" si="146"/>
        <v>8.5714285714285715E-2</v>
      </c>
      <c r="S1550" s="8">
        <f t="shared" si="147"/>
        <v>60</v>
      </c>
      <c r="T1550" t="str">
        <f t="shared" si="148"/>
        <v>photography</v>
      </c>
      <c r="U1550" t="str">
        <f t="shared" si="149"/>
        <v>nature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14">
        <f t="shared" si="144"/>
        <v>42310.96943287037</v>
      </c>
      <c r="K1551" s="6">
        <v>1443928559</v>
      </c>
      <c r="L1551" s="14">
        <f t="shared" si="145"/>
        <v>42280.927766203698</v>
      </c>
      <c r="M1551" s="88">
        <f>Table1[[#This Row],[Data Ended Conversion]]-Table1[[#This Row],[Data Created Conversion]]</f>
        <v>30.041666666671517</v>
      </c>
      <c r="N1551" s="6" t="b">
        <v>0</v>
      </c>
      <c r="O1551" s="6">
        <v>6</v>
      </c>
      <c r="P1551" s="6" t="b">
        <v>0</v>
      </c>
      <c r="Q1551" s="6" t="s">
        <v>8289</v>
      </c>
      <c r="R1551" s="7">
        <f t="shared" si="146"/>
        <v>0.34</v>
      </c>
      <c r="S1551" s="8">
        <f t="shared" si="147"/>
        <v>28.333333333333332</v>
      </c>
      <c r="T1551" t="str">
        <f t="shared" si="148"/>
        <v>photography</v>
      </c>
      <c r="U1551" t="str">
        <f t="shared" si="149"/>
        <v>nature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14">
        <f t="shared" si="144"/>
        <v>42502.24113425926</v>
      </c>
      <c r="K1552" s="6">
        <v>1460458034</v>
      </c>
      <c r="L1552" s="14">
        <f t="shared" si="145"/>
        <v>42472.24113425926</v>
      </c>
      <c r="M1552" s="88">
        <f>Table1[[#This Row],[Data Ended Conversion]]-Table1[[#This Row],[Data Created Conversion]]</f>
        <v>30</v>
      </c>
      <c r="N1552" s="6" t="b">
        <v>0</v>
      </c>
      <c r="O1552" s="6">
        <v>7</v>
      </c>
      <c r="P1552" s="6" t="b">
        <v>0</v>
      </c>
      <c r="Q1552" s="6" t="s">
        <v>8289</v>
      </c>
      <c r="R1552" s="7">
        <f t="shared" si="146"/>
        <v>0.13466666666666666</v>
      </c>
      <c r="S1552" s="8">
        <f t="shared" si="147"/>
        <v>14.428571428571429</v>
      </c>
      <c r="T1552" t="str">
        <f t="shared" si="148"/>
        <v>photography</v>
      </c>
      <c r="U1552" t="str">
        <f t="shared" si="149"/>
        <v>nature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14">
        <f t="shared" si="144"/>
        <v>42151.616192129623</v>
      </c>
      <c r="K1553" s="6">
        <v>1430164039</v>
      </c>
      <c r="L1553" s="14">
        <f t="shared" si="145"/>
        <v>42121.616192129623</v>
      </c>
      <c r="M1553" s="88">
        <f>Table1[[#This Row],[Data Ended Conversion]]-Table1[[#This Row],[Data Created Conversion]]</f>
        <v>30</v>
      </c>
      <c r="N1553" s="6" t="b">
        <v>0</v>
      </c>
      <c r="O1553" s="6">
        <v>0</v>
      </c>
      <c r="P1553" s="6" t="b">
        <v>0</v>
      </c>
      <c r="Q1553" s="6" t="s">
        <v>8289</v>
      </c>
      <c r="R1553" s="7">
        <f t="shared" si="146"/>
        <v>0</v>
      </c>
      <c r="S1553" s="8" t="str">
        <f t="shared" si="147"/>
        <v>-</v>
      </c>
      <c r="T1553" t="str">
        <f t="shared" si="148"/>
        <v>photography</v>
      </c>
      <c r="U1553" t="str">
        <f t="shared" si="149"/>
        <v>nature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14">
        <f t="shared" si="144"/>
        <v>41912.957638888889</v>
      </c>
      <c r="K1554" s="6">
        <v>1410366708</v>
      </c>
      <c r="L1554" s="14">
        <f t="shared" si="145"/>
        <v>41892.480416666665</v>
      </c>
      <c r="M1554" s="88">
        <f>Table1[[#This Row],[Data Ended Conversion]]-Table1[[#This Row],[Data Created Conversion]]</f>
        <v>20.477222222223645</v>
      </c>
      <c r="N1554" s="6" t="b">
        <v>0</v>
      </c>
      <c r="O1554" s="6">
        <v>16</v>
      </c>
      <c r="P1554" s="6" t="b">
        <v>0</v>
      </c>
      <c r="Q1554" s="6" t="s">
        <v>8289</v>
      </c>
      <c r="R1554" s="7">
        <f t="shared" si="146"/>
        <v>0.49186046511627907</v>
      </c>
      <c r="S1554" s="8">
        <f t="shared" si="147"/>
        <v>132.1875</v>
      </c>
      <c r="T1554" t="str">
        <f t="shared" si="148"/>
        <v>photography</v>
      </c>
      <c r="U1554" t="str">
        <f t="shared" si="149"/>
        <v>nature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14">
        <f t="shared" si="144"/>
        <v>42249.074618055551</v>
      </c>
      <c r="K1555" s="6">
        <v>1438584447</v>
      </c>
      <c r="L1555" s="14">
        <f t="shared" si="145"/>
        <v>42219.074618055551</v>
      </c>
      <c r="M1555" s="88">
        <f>Table1[[#This Row],[Data Ended Conversion]]-Table1[[#This Row],[Data Created Conversion]]</f>
        <v>30</v>
      </c>
      <c r="N1555" s="6" t="b">
        <v>0</v>
      </c>
      <c r="O1555" s="6">
        <v>0</v>
      </c>
      <c r="P1555" s="6" t="b">
        <v>0</v>
      </c>
      <c r="Q1555" s="6" t="s">
        <v>8289</v>
      </c>
      <c r="R1555" s="7">
        <f t="shared" si="146"/>
        <v>0</v>
      </c>
      <c r="S1555" s="8" t="str">
        <f t="shared" si="147"/>
        <v>-</v>
      </c>
      <c r="T1555" t="str">
        <f t="shared" si="148"/>
        <v>photography</v>
      </c>
      <c r="U1555" t="str">
        <f t="shared" si="149"/>
        <v>nature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14">
        <f t="shared" si="144"/>
        <v>42218.043865740743</v>
      </c>
      <c r="K1556" s="6">
        <v>1435903390</v>
      </c>
      <c r="L1556" s="14">
        <f t="shared" si="145"/>
        <v>42188.043865740743</v>
      </c>
      <c r="M1556" s="88">
        <f>Table1[[#This Row],[Data Ended Conversion]]-Table1[[#This Row],[Data Created Conversion]]</f>
        <v>30</v>
      </c>
      <c r="N1556" s="6" t="b">
        <v>0</v>
      </c>
      <c r="O1556" s="6">
        <v>0</v>
      </c>
      <c r="P1556" s="6" t="b">
        <v>0</v>
      </c>
      <c r="Q1556" s="6" t="s">
        <v>8289</v>
      </c>
      <c r="R1556" s="7">
        <f t="shared" si="146"/>
        <v>0</v>
      </c>
      <c r="S1556" s="8" t="str">
        <f t="shared" si="147"/>
        <v>-</v>
      </c>
      <c r="T1556" t="str">
        <f t="shared" si="148"/>
        <v>photography</v>
      </c>
      <c r="U1556" t="str">
        <f t="shared" si="149"/>
        <v>nature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14">
        <f t="shared" si="144"/>
        <v>42264.499999999993</v>
      </c>
      <c r="K1557" s="6">
        <v>1440513832</v>
      </c>
      <c r="L1557" s="14">
        <f t="shared" si="145"/>
        <v>42241.405462962961</v>
      </c>
      <c r="M1557" s="88">
        <f>Table1[[#This Row],[Data Ended Conversion]]-Table1[[#This Row],[Data Created Conversion]]</f>
        <v>23.094537037031841</v>
      </c>
      <c r="N1557" s="6" t="b">
        <v>0</v>
      </c>
      <c r="O1557" s="6">
        <v>0</v>
      </c>
      <c r="P1557" s="6" t="b">
        <v>0</v>
      </c>
      <c r="Q1557" s="6" t="s">
        <v>8289</v>
      </c>
      <c r="R1557" s="7">
        <f t="shared" si="146"/>
        <v>0</v>
      </c>
      <c r="S1557" s="8" t="str">
        <f t="shared" si="147"/>
        <v>-</v>
      </c>
      <c r="T1557" t="str">
        <f t="shared" si="148"/>
        <v>photography</v>
      </c>
      <c r="U1557" t="str">
        <f t="shared" si="149"/>
        <v>nature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14">
        <f t="shared" si="144"/>
        <v>42554.944722222215</v>
      </c>
      <c r="K1558" s="6">
        <v>1465011624</v>
      </c>
      <c r="L1558" s="14">
        <f t="shared" si="145"/>
        <v>42524.944722222215</v>
      </c>
      <c r="M1558" s="88">
        <f>Table1[[#This Row],[Data Ended Conversion]]-Table1[[#This Row],[Data Created Conversion]]</f>
        <v>30</v>
      </c>
      <c r="N1558" s="6" t="b">
        <v>0</v>
      </c>
      <c r="O1558" s="6">
        <v>12</v>
      </c>
      <c r="P1558" s="6" t="b">
        <v>0</v>
      </c>
      <c r="Q1558" s="6" t="s">
        <v>8289</v>
      </c>
      <c r="R1558" s="7">
        <f t="shared" si="146"/>
        <v>0.45133333333333331</v>
      </c>
      <c r="S1558" s="8">
        <f t="shared" si="147"/>
        <v>56.416666666666664</v>
      </c>
      <c r="T1558" t="str">
        <f t="shared" si="148"/>
        <v>photography</v>
      </c>
      <c r="U1558" t="str">
        <f t="shared" si="149"/>
        <v>nature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14">
        <f t="shared" si="144"/>
        <v>41902.444826388884</v>
      </c>
      <c r="K1559" s="6">
        <v>1408549233</v>
      </c>
      <c r="L1559" s="14">
        <f t="shared" si="145"/>
        <v>41871.444826388884</v>
      </c>
      <c r="M1559" s="88">
        <f>Table1[[#This Row],[Data Ended Conversion]]-Table1[[#This Row],[Data Created Conversion]]</f>
        <v>31</v>
      </c>
      <c r="N1559" s="6" t="b">
        <v>0</v>
      </c>
      <c r="O1559" s="6">
        <v>1</v>
      </c>
      <c r="P1559" s="6" t="b">
        <v>0</v>
      </c>
      <c r="Q1559" s="6" t="s">
        <v>8289</v>
      </c>
      <c r="R1559" s="7">
        <f t="shared" si="146"/>
        <v>0.04</v>
      </c>
      <c r="S1559" s="8">
        <f t="shared" si="147"/>
        <v>100</v>
      </c>
      <c r="T1559" t="str">
        <f t="shared" si="148"/>
        <v>photography</v>
      </c>
      <c r="U1559" t="str">
        <f t="shared" si="149"/>
        <v>nature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14">
        <f t="shared" si="144"/>
        <v>42244.299999999996</v>
      </c>
      <c r="K1560" s="6">
        <v>1435656759</v>
      </c>
      <c r="L1560" s="14">
        <f t="shared" si="145"/>
        <v>42185.189340277771</v>
      </c>
      <c r="M1560" s="88">
        <f>Table1[[#This Row],[Data Ended Conversion]]-Table1[[#This Row],[Data Created Conversion]]</f>
        <v>59.110659722224227</v>
      </c>
      <c r="N1560" s="6" t="b">
        <v>0</v>
      </c>
      <c r="O1560" s="6">
        <v>3</v>
      </c>
      <c r="P1560" s="6" t="b">
        <v>0</v>
      </c>
      <c r="Q1560" s="6" t="s">
        <v>8289</v>
      </c>
      <c r="R1560" s="7">
        <f t="shared" si="146"/>
        <v>4.6666666666666669E-2</v>
      </c>
      <c r="S1560" s="8">
        <f t="shared" si="147"/>
        <v>11.666666666666666</v>
      </c>
      <c r="T1560" t="str">
        <f t="shared" si="148"/>
        <v>photography</v>
      </c>
      <c r="U1560" t="str">
        <f t="shared" si="149"/>
        <v>nature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14">
        <f t="shared" si="144"/>
        <v>42122.844895833325</v>
      </c>
      <c r="K1561" s="6">
        <v>1428974199</v>
      </c>
      <c r="L1561" s="14">
        <f t="shared" si="145"/>
        <v>42107.844895833325</v>
      </c>
      <c r="M1561" s="88">
        <f>Table1[[#This Row],[Data Ended Conversion]]-Table1[[#This Row],[Data Created Conversion]]</f>
        <v>15</v>
      </c>
      <c r="N1561" s="6" t="b">
        <v>0</v>
      </c>
      <c r="O1561" s="6">
        <v>1</v>
      </c>
      <c r="P1561" s="6" t="b">
        <v>0</v>
      </c>
      <c r="Q1561" s="6" t="s">
        <v>8289</v>
      </c>
      <c r="R1561" s="7">
        <f t="shared" si="146"/>
        <v>3.3333333333333335E-3</v>
      </c>
      <c r="S1561" s="8">
        <f t="shared" si="147"/>
        <v>50</v>
      </c>
      <c r="T1561" t="str">
        <f t="shared" si="148"/>
        <v>photography</v>
      </c>
      <c r="U1561" t="str">
        <f t="shared" si="149"/>
        <v>nature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14">
        <f t="shared" si="144"/>
        <v>41955.854085648149</v>
      </c>
      <c r="K1562" s="6">
        <v>1414110593</v>
      </c>
      <c r="L1562" s="14">
        <f t="shared" si="145"/>
        <v>41935.812418981477</v>
      </c>
      <c r="M1562" s="88">
        <f>Table1[[#This Row],[Data Ended Conversion]]-Table1[[#This Row],[Data Created Conversion]]</f>
        <v>20.041666666671517</v>
      </c>
      <c r="N1562" s="6" t="b">
        <v>0</v>
      </c>
      <c r="O1562" s="6">
        <v>4</v>
      </c>
      <c r="P1562" s="6" t="b">
        <v>0</v>
      </c>
      <c r="Q1562" s="6" t="s">
        <v>8289</v>
      </c>
      <c r="R1562" s="7">
        <f t="shared" si="146"/>
        <v>3.7600000000000001E-2</v>
      </c>
      <c r="S1562" s="8">
        <f t="shared" si="147"/>
        <v>23.5</v>
      </c>
      <c r="T1562" t="str">
        <f t="shared" si="148"/>
        <v>photography</v>
      </c>
      <c r="U1562" t="str">
        <f t="shared" si="149"/>
        <v>nature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14">
        <f t="shared" si="144"/>
        <v>41584.875034722223</v>
      </c>
      <c r="K1563" s="6">
        <v>1381194003</v>
      </c>
      <c r="L1563" s="14">
        <f t="shared" si="145"/>
        <v>41554.833368055552</v>
      </c>
      <c r="M1563" s="88">
        <f>Table1[[#This Row],[Data Ended Conversion]]-Table1[[#This Row],[Data Created Conversion]]</f>
        <v>30.041666666671517</v>
      </c>
      <c r="N1563" s="6" t="b">
        <v>0</v>
      </c>
      <c r="O1563" s="6">
        <v>1</v>
      </c>
      <c r="P1563" s="6" t="b">
        <v>0</v>
      </c>
      <c r="Q1563" s="6" t="s">
        <v>8290</v>
      </c>
      <c r="R1563" s="7">
        <f t="shared" si="146"/>
        <v>6.7000000000000002E-3</v>
      </c>
      <c r="S1563" s="8">
        <f t="shared" si="147"/>
        <v>67</v>
      </c>
      <c r="T1563" t="str">
        <f t="shared" si="148"/>
        <v>publishing</v>
      </c>
      <c r="U1563" t="str">
        <f t="shared" si="149"/>
        <v>art books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14">
        <f t="shared" si="144"/>
        <v>40148.826388888883</v>
      </c>
      <c r="K1564" s="6">
        <v>1253712916</v>
      </c>
      <c r="L1564" s="14">
        <f t="shared" si="145"/>
        <v>40079.357824074068</v>
      </c>
      <c r="M1564" s="88">
        <f>Table1[[#This Row],[Data Ended Conversion]]-Table1[[#This Row],[Data Created Conversion]]</f>
        <v>69.468564814815181</v>
      </c>
      <c r="N1564" s="6" t="b">
        <v>0</v>
      </c>
      <c r="O1564" s="6">
        <v>0</v>
      </c>
      <c r="P1564" s="6" t="b">
        <v>0</v>
      </c>
      <c r="Q1564" s="6" t="s">
        <v>8290</v>
      </c>
      <c r="R1564" s="7">
        <f t="shared" si="146"/>
        <v>0</v>
      </c>
      <c r="S1564" s="8" t="str">
        <f t="shared" si="147"/>
        <v>-</v>
      </c>
      <c r="T1564" t="str">
        <f t="shared" si="148"/>
        <v>publishing</v>
      </c>
      <c r="U1564" t="str">
        <f t="shared" si="149"/>
        <v>art books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14">
        <f t="shared" si="144"/>
        <v>41712.492488425924</v>
      </c>
      <c r="K1565" s="6">
        <v>1389635351</v>
      </c>
      <c r="L1565" s="14">
        <f t="shared" si="145"/>
        <v>41652.534155092588</v>
      </c>
      <c r="M1565" s="88">
        <f>Table1[[#This Row],[Data Ended Conversion]]-Table1[[#This Row],[Data Created Conversion]]</f>
        <v>59.958333333335759</v>
      </c>
      <c r="N1565" s="6" t="b">
        <v>0</v>
      </c>
      <c r="O1565" s="6">
        <v>2</v>
      </c>
      <c r="P1565" s="6" t="b">
        <v>0</v>
      </c>
      <c r="Q1565" s="6" t="s">
        <v>8290</v>
      </c>
      <c r="R1565" s="7">
        <f t="shared" si="146"/>
        <v>1.4166666666666666E-2</v>
      </c>
      <c r="S1565" s="8">
        <f t="shared" si="147"/>
        <v>42.5</v>
      </c>
      <c r="T1565" t="str">
        <f t="shared" si="148"/>
        <v>publishing</v>
      </c>
      <c r="U1565" t="str">
        <f t="shared" si="149"/>
        <v>art books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14">
        <f t="shared" si="144"/>
        <v>42152.628472222219</v>
      </c>
      <c r="K1566" s="6">
        <v>1430124509</v>
      </c>
      <c r="L1566" s="14">
        <f t="shared" si="145"/>
        <v>42121.158668981479</v>
      </c>
      <c r="M1566" s="88">
        <f>Table1[[#This Row],[Data Ended Conversion]]-Table1[[#This Row],[Data Created Conversion]]</f>
        <v>31.469803240739566</v>
      </c>
      <c r="N1566" s="6" t="b">
        <v>0</v>
      </c>
      <c r="O1566" s="6">
        <v>1</v>
      </c>
      <c r="P1566" s="6" t="b">
        <v>0</v>
      </c>
      <c r="Q1566" s="6" t="s">
        <v>8290</v>
      </c>
      <c r="R1566" s="7">
        <f t="shared" si="146"/>
        <v>1E-3</v>
      </c>
      <c r="S1566" s="8">
        <f t="shared" si="147"/>
        <v>10</v>
      </c>
      <c r="T1566" t="str">
        <f t="shared" si="148"/>
        <v>publishing</v>
      </c>
      <c r="U1566" t="str">
        <f t="shared" si="149"/>
        <v>art books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14">
        <f t="shared" si="144"/>
        <v>40702.521539351852</v>
      </c>
      <c r="K1567" s="6">
        <v>1304962261</v>
      </c>
      <c r="L1567" s="14">
        <f t="shared" si="145"/>
        <v>40672.521539351852</v>
      </c>
      <c r="M1567" s="88">
        <f>Table1[[#This Row],[Data Ended Conversion]]-Table1[[#This Row],[Data Created Conversion]]</f>
        <v>30</v>
      </c>
      <c r="N1567" s="6" t="b">
        <v>0</v>
      </c>
      <c r="O1567" s="6">
        <v>1</v>
      </c>
      <c r="P1567" s="6" t="b">
        <v>0</v>
      </c>
      <c r="Q1567" s="6" t="s">
        <v>8290</v>
      </c>
      <c r="R1567" s="7">
        <f t="shared" si="146"/>
        <v>2.5000000000000001E-2</v>
      </c>
      <c r="S1567" s="8">
        <f t="shared" si="147"/>
        <v>100</v>
      </c>
      <c r="T1567" t="str">
        <f t="shared" si="148"/>
        <v>publishing</v>
      </c>
      <c r="U1567" t="str">
        <f t="shared" si="149"/>
        <v>art books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14">
        <f t="shared" si="144"/>
        <v>42578.708333333336</v>
      </c>
      <c r="K1568" s="6">
        <v>1467151204</v>
      </c>
      <c r="L1568" s="14">
        <f t="shared" si="145"/>
        <v>42549.708379629628</v>
      </c>
      <c r="M1568" s="88">
        <f>Table1[[#This Row],[Data Ended Conversion]]-Table1[[#This Row],[Data Created Conversion]]</f>
        <v>28.999953703707433</v>
      </c>
      <c r="N1568" s="6" t="b">
        <v>0</v>
      </c>
      <c r="O1568" s="6">
        <v>59</v>
      </c>
      <c r="P1568" s="6" t="b">
        <v>0</v>
      </c>
      <c r="Q1568" s="6" t="s">
        <v>8290</v>
      </c>
      <c r="R1568" s="7">
        <f t="shared" si="146"/>
        <v>0.21249999999999999</v>
      </c>
      <c r="S1568" s="8">
        <f t="shared" si="147"/>
        <v>108.05084745762711</v>
      </c>
      <c r="T1568" t="str">
        <f t="shared" si="148"/>
        <v>publishing</v>
      </c>
      <c r="U1568" t="str">
        <f t="shared" si="149"/>
        <v>art books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14">
        <f t="shared" si="144"/>
        <v>41686.791666666664</v>
      </c>
      <c r="K1569" s="6">
        <v>1391293745</v>
      </c>
      <c r="L1569" s="14">
        <f t="shared" si="145"/>
        <v>41671.728530092587</v>
      </c>
      <c r="M1569" s="88">
        <f>Table1[[#This Row],[Data Ended Conversion]]-Table1[[#This Row],[Data Created Conversion]]</f>
        <v>15.063136574077362</v>
      </c>
      <c r="N1569" s="6" t="b">
        <v>0</v>
      </c>
      <c r="O1569" s="6">
        <v>13</v>
      </c>
      <c r="P1569" s="6" t="b">
        <v>0</v>
      </c>
      <c r="Q1569" s="6" t="s">
        <v>8290</v>
      </c>
      <c r="R1569" s="7">
        <f t="shared" si="146"/>
        <v>4.1176470588235294E-2</v>
      </c>
      <c r="S1569" s="8">
        <f t="shared" si="147"/>
        <v>26.923076923076923</v>
      </c>
      <c r="T1569" t="str">
        <f t="shared" si="148"/>
        <v>publishing</v>
      </c>
      <c r="U1569" t="str">
        <f t="shared" si="149"/>
        <v>art books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14">
        <f t="shared" si="144"/>
        <v>41996.853993055549</v>
      </c>
      <c r="K1570" s="6">
        <v>1416360585</v>
      </c>
      <c r="L1570" s="14">
        <f t="shared" si="145"/>
        <v>41961.853993055549</v>
      </c>
      <c r="M1570" s="88">
        <f>Table1[[#This Row],[Data Ended Conversion]]-Table1[[#This Row],[Data Created Conversion]]</f>
        <v>35</v>
      </c>
      <c r="N1570" s="6" t="b">
        <v>0</v>
      </c>
      <c r="O1570" s="6">
        <v>22</v>
      </c>
      <c r="P1570" s="6" t="b">
        <v>0</v>
      </c>
      <c r="Q1570" s="6" t="s">
        <v>8290</v>
      </c>
      <c r="R1570" s="7">
        <f t="shared" si="146"/>
        <v>0.13639999999999999</v>
      </c>
      <c r="S1570" s="8">
        <f t="shared" si="147"/>
        <v>155</v>
      </c>
      <c r="T1570" t="str">
        <f t="shared" si="148"/>
        <v>publishing</v>
      </c>
      <c r="U1570" t="str">
        <f t="shared" si="149"/>
        <v>art books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14">
        <f t="shared" si="144"/>
        <v>41419.471226851849</v>
      </c>
      <c r="K1571" s="6">
        <v>1366906714</v>
      </c>
      <c r="L1571" s="14">
        <f t="shared" si="145"/>
        <v>41389.471226851849</v>
      </c>
      <c r="M1571" s="88">
        <f>Table1[[#This Row],[Data Ended Conversion]]-Table1[[#This Row],[Data Created Conversion]]</f>
        <v>30</v>
      </c>
      <c r="N1571" s="6" t="b">
        <v>0</v>
      </c>
      <c r="O1571" s="6">
        <v>0</v>
      </c>
      <c r="P1571" s="6" t="b">
        <v>0</v>
      </c>
      <c r="Q1571" s="6" t="s">
        <v>8290</v>
      </c>
      <c r="R1571" s="7">
        <f t="shared" si="146"/>
        <v>0</v>
      </c>
      <c r="S1571" s="8" t="str">
        <f t="shared" si="147"/>
        <v>-</v>
      </c>
      <c r="T1571" t="str">
        <f t="shared" si="148"/>
        <v>publishing</v>
      </c>
      <c r="U1571" t="str">
        <f t="shared" si="149"/>
        <v>art books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14">
        <f t="shared" si="144"/>
        <v>42468.56344907407</v>
      </c>
      <c r="K1572" s="6">
        <v>1457551882</v>
      </c>
      <c r="L1572" s="14">
        <f t="shared" si="145"/>
        <v>42438.605115740742</v>
      </c>
      <c r="M1572" s="88">
        <f>Table1[[#This Row],[Data Ended Conversion]]-Table1[[#This Row],[Data Created Conversion]]</f>
        <v>29.958333333328483</v>
      </c>
      <c r="N1572" s="6" t="b">
        <v>0</v>
      </c>
      <c r="O1572" s="6">
        <v>52</v>
      </c>
      <c r="P1572" s="6" t="b">
        <v>0</v>
      </c>
      <c r="Q1572" s="6" t="s">
        <v>8290</v>
      </c>
      <c r="R1572" s="7">
        <f t="shared" si="146"/>
        <v>0.41399999999999998</v>
      </c>
      <c r="S1572" s="8">
        <f t="shared" si="147"/>
        <v>47.769230769230766</v>
      </c>
      <c r="T1572" t="str">
        <f t="shared" si="148"/>
        <v>publishing</v>
      </c>
      <c r="U1572" t="str">
        <f t="shared" si="149"/>
        <v>art books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14">
        <f t="shared" si="144"/>
        <v>42174.561145833337</v>
      </c>
      <c r="K1573" s="6">
        <v>1432146483</v>
      </c>
      <c r="L1573" s="14">
        <f t="shared" si="145"/>
        <v>42144.561145833337</v>
      </c>
      <c r="M1573" s="88">
        <f>Table1[[#This Row],[Data Ended Conversion]]-Table1[[#This Row],[Data Created Conversion]]</f>
        <v>30</v>
      </c>
      <c r="N1573" s="6" t="b">
        <v>0</v>
      </c>
      <c r="O1573" s="6">
        <v>4</v>
      </c>
      <c r="P1573" s="6" t="b">
        <v>0</v>
      </c>
      <c r="Q1573" s="6" t="s">
        <v>8290</v>
      </c>
      <c r="R1573" s="7">
        <f t="shared" si="146"/>
        <v>6.6115702479338841E-3</v>
      </c>
      <c r="S1573" s="8">
        <f t="shared" si="147"/>
        <v>20</v>
      </c>
      <c r="T1573" t="str">
        <f t="shared" si="148"/>
        <v>publishing</v>
      </c>
      <c r="U1573" t="str">
        <f t="shared" si="149"/>
        <v>art books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14">
        <f t="shared" si="144"/>
        <v>42428.790972222218</v>
      </c>
      <c r="K1574" s="6">
        <v>1454546859</v>
      </c>
      <c r="L1574" s="14">
        <f t="shared" si="145"/>
        <v>42403.824756944443</v>
      </c>
      <c r="M1574" s="88">
        <f>Table1[[#This Row],[Data Ended Conversion]]-Table1[[#This Row],[Data Created Conversion]]</f>
        <v>24.966215277774609</v>
      </c>
      <c r="N1574" s="6" t="b">
        <v>0</v>
      </c>
      <c r="O1574" s="6">
        <v>3</v>
      </c>
      <c r="P1574" s="6" t="b">
        <v>0</v>
      </c>
      <c r="Q1574" s="6" t="s">
        <v>8290</v>
      </c>
      <c r="R1574" s="7">
        <f t="shared" si="146"/>
        <v>0.05</v>
      </c>
      <c r="S1574" s="8">
        <f t="shared" si="147"/>
        <v>41.666666666666664</v>
      </c>
      <c r="T1574" t="str">
        <f t="shared" si="148"/>
        <v>publishing</v>
      </c>
      <c r="U1574" t="str">
        <f t="shared" si="149"/>
        <v>art books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14">
        <f t="shared" si="144"/>
        <v>42825.957638888889</v>
      </c>
      <c r="K1575" s="6">
        <v>1487548802</v>
      </c>
      <c r="L1575" s="14">
        <f t="shared" si="145"/>
        <v>42785.791689814818</v>
      </c>
      <c r="M1575" s="88">
        <f>Table1[[#This Row],[Data Ended Conversion]]-Table1[[#This Row],[Data Created Conversion]]</f>
        <v>40.16594907407125</v>
      </c>
      <c r="N1575" s="6" t="b">
        <v>0</v>
      </c>
      <c r="O1575" s="6">
        <v>3</v>
      </c>
      <c r="P1575" s="6" t="b">
        <v>0</v>
      </c>
      <c r="Q1575" s="6" t="s">
        <v>8290</v>
      </c>
      <c r="R1575" s="7">
        <f t="shared" si="146"/>
        <v>2.4777777777777777E-2</v>
      </c>
      <c r="S1575" s="8">
        <f t="shared" si="147"/>
        <v>74.333333333333329</v>
      </c>
      <c r="T1575" t="str">
        <f t="shared" si="148"/>
        <v>publishing</v>
      </c>
      <c r="U1575" t="str">
        <f t="shared" si="149"/>
        <v>art books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14">
        <f t="shared" si="144"/>
        <v>42052.719085648147</v>
      </c>
      <c r="K1576" s="6">
        <v>1421187329</v>
      </c>
      <c r="L1576" s="14">
        <f t="shared" si="145"/>
        <v>42017.719085648147</v>
      </c>
      <c r="M1576" s="88">
        <f>Table1[[#This Row],[Data Ended Conversion]]-Table1[[#This Row],[Data Created Conversion]]</f>
        <v>35</v>
      </c>
      <c r="N1576" s="6" t="b">
        <v>0</v>
      </c>
      <c r="O1576" s="6">
        <v>6</v>
      </c>
      <c r="P1576" s="6" t="b">
        <v>0</v>
      </c>
      <c r="Q1576" s="6" t="s">
        <v>8290</v>
      </c>
      <c r="R1576" s="7">
        <f t="shared" si="146"/>
        <v>5.0599999999999999E-2</v>
      </c>
      <c r="S1576" s="8">
        <f t="shared" si="147"/>
        <v>84.333333333333329</v>
      </c>
      <c r="T1576" t="str">
        <f t="shared" si="148"/>
        <v>publishing</v>
      </c>
      <c r="U1576" t="str">
        <f t="shared" si="149"/>
        <v>art books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14">
        <f t="shared" si="144"/>
        <v>41829.315925925926</v>
      </c>
      <c r="K1577" s="6">
        <v>1402317296</v>
      </c>
      <c r="L1577" s="14">
        <f t="shared" si="145"/>
        <v>41799.315925925926</v>
      </c>
      <c r="M1577" s="88">
        <f>Table1[[#This Row],[Data Ended Conversion]]-Table1[[#This Row],[Data Created Conversion]]</f>
        <v>30</v>
      </c>
      <c r="N1577" s="6" t="b">
        <v>0</v>
      </c>
      <c r="O1577" s="6">
        <v>35</v>
      </c>
      <c r="P1577" s="6" t="b">
        <v>0</v>
      </c>
      <c r="Q1577" s="6" t="s">
        <v>8290</v>
      </c>
      <c r="R1577" s="7">
        <f t="shared" si="146"/>
        <v>0.2291</v>
      </c>
      <c r="S1577" s="8">
        <f t="shared" si="147"/>
        <v>65.457142857142856</v>
      </c>
      <c r="T1577" t="str">
        <f t="shared" si="148"/>
        <v>publishing</v>
      </c>
      <c r="U1577" t="str">
        <f t="shared" si="149"/>
        <v>art books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14">
        <f t="shared" si="144"/>
        <v>42185.670925925922</v>
      </c>
      <c r="K1578" s="6">
        <v>1431810368</v>
      </c>
      <c r="L1578" s="14">
        <f t="shared" si="145"/>
        <v>42140.670925925922</v>
      </c>
      <c r="M1578" s="88">
        <f>Table1[[#This Row],[Data Ended Conversion]]-Table1[[#This Row],[Data Created Conversion]]</f>
        <v>45</v>
      </c>
      <c r="N1578" s="6" t="b">
        <v>0</v>
      </c>
      <c r="O1578" s="6">
        <v>10</v>
      </c>
      <c r="P1578" s="6" t="b">
        <v>0</v>
      </c>
      <c r="Q1578" s="6" t="s">
        <v>8290</v>
      </c>
      <c r="R1578" s="7">
        <f t="shared" si="146"/>
        <v>0.13</v>
      </c>
      <c r="S1578" s="8">
        <f t="shared" si="147"/>
        <v>65</v>
      </c>
      <c r="T1578" t="str">
        <f t="shared" si="148"/>
        <v>publishing</v>
      </c>
      <c r="U1578" t="str">
        <f t="shared" si="149"/>
        <v>art books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14">
        <f t="shared" si="144"/>
        <v>41114.639444444445</v>
      </c>
      <c r="K1579" s="6">
        <v>1337977248</v>
      </c>
      <c r="L1579" s="14">
        <f t="shared" si="145"/>
        <v>41054.639444444445</v>
      </c>
      <c r="M1579" s="88">
        <f>Table1[[#This Row],[Data Ended Conversion]]-Table1[[#This Row],[Data Created Conversion]]</f>
        <v>60</v>
      </c>
      <c r="N1579" s="6" t="b">
        <v>0</v>
      </c>
      <c r="O1579" s="6">
        <v>2</v>
      </c>
      <c r="P1579" s="6" t="b">
        <v>0</v>
      </c>
      <c r="Q1579" s="6" t="s">
        <v>8290</v>
      </c>
      <c r="R1579" s="7">
        <f t="shared" si="146"/>
        <v>5.4999999999999997E-3</v>
      </c>
      <c r="S1579" s="8">
        <f t="shared" si="147"/>
        <v>27.5</v>
      </c>
      <c r="T1579" t="str">
        <f t="shared" si="148"/>
        <v>publishing</v>
      </c>
      <c r="U1579" t="str">
        <f t="shared" si="149"/>
        <v>art books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14">
        <f t="shared" si="144"/>
        <v>40422.875</v>
      </c>
      <c r="K1580" s="6">
        <v>1281317691</v>
      </c>
      <c r="L1580" s="14">
        <f t="shared" si="145"/>
        <v>40398.857534722221</v>
      </c>
      <c r="M1580" s="88">
        <f>Table1[[#This Row],[Data Ended Conversion]]-Table1[[#This Row],[Data Created Conversion]]</f>
        <v>24.017465277778683</v>
      </c>
      <c r="N1580" s="6" t="b">
        <v>0</v>
      </c>
      <c r="O1580" s="6">
        <v>4</v>
      </c>
      <c r="P1580" s="6" t="b">
        <v>0</v>
      </c>
      <c r="Q1580" s="6" t="s">
        <v>8290</v>
      </c>
      <c r="R1580" s="7">
        <f t="shared" si="146"/>
        <v>0.10806536636794939</v>
      </c>
      <c r="S1580" s="8">
        <f t="shared" si="147"/>
        <v>51.25</v>
      </c>
      <c r="T1580" t="str">
        <f t="shared" si="148"/>
        <v>publishing</v>
      </c>
      <c r="U1580" t="str">
        <f t="shared" si="149"/>
        <v>art books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14">
        <f t="shared" si="144"/>
        <v>41514.788090277776</v>
      </c>
      <c r="K1581" s="6">
        <v>1374882891</v>
      </c>
      <c r="L1581" s="14">
        <f t="shared" si="145"/>
        <v>41481.788090277776</v>
      </c>
      <c r="M1581" s="88">
        <f>Table1[[#This Row],[Data Ended Conversion]]-Table1[[#This Row],[Data Created Conversion]]</f>
        <v>33</v>
      </c>
      <c r="N1581" s="6" t="b">
        <v>0</v>
      </c>
      <c r="O1581" s="6">
        <v>2</v>
      </c>
      <c r="P1581" s="6" t="b">
        <v>0</v>
      </c>
      <c r="Q1581" s="6" t="s">
        <v>8290</v>
      </c>
      <c r="R1581" s="7">
        <f t="shared" si="146"/>
        <v>8.4008400840084006E-3</v>
      </c>
      <c r="S1581" s="8">
        <f t="shared" si="147"/>
        <v>14</v>
      </c>
      <c r="T1581" t="str">
        <f t="shared" si="148"/>
        <v>publishing</v>
      </c>
      <c r="U1581" t="str">
        <f t="shared" si="149"/>
        <v>art books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14">
        <f t="shared" si="144"/>
        <v>41049.841736111113</v>
      </c>
      <c r="K1582" s="6">
        <v>1332378726</v>
      </c>
      <c r="L1582" s="14">
        <f t="shared" si="145"/>
        <v>40989.841736111113</v>
      </c>
      <c r="M1582" s="88">
        <f>Table1[[#This Row],[Data Ended Conversion]]-Table1[[#This Row],[Data Created Conversion]]</f>
        <v>60</v>
      </c>
      <c r="N1582" s="6" t="b">
        <v>0</v>
      </c>
      <c r="O1582" s="6">
        <v>0</v>
      </c>
      <c r="P1582" s="6" t="b">
        <v>0</v>
      </c>
      <c r="Q1582" s="6" t="s">
        <v>8290</v>
      </c>
      <c r="R1582" s="7">
        <f t="shared" si="146"/>
        <v>0</v>
      </c>
      <c r="S1582" s="8" t="str">
        <f t="shared" si="147"/>
        <v>-</v>
      </c>
      <c r="T1582" t="str">
        <f t="shared" si="148"/>
        <v>publishing</v>
      </c>
      <c r="U1582" t="str">
        <f t="shared" si="149"/>
        <v>art books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14">
        <f t="shared" si="144"/>
        <v>42357.240624999999</v>
      </c>
      <c r="K1583" s="6">
        <v>1447757190</v>
      </c>
      <c r="L1583" s="14">
        <f t="shared" si="145"/>
        <v>42325.240624999999</v>
      </c>
      <c r="M1583" s="88">
        <f>Table1[[#This Row],[Data Ended Conversion]]-Table1[[#This Row],[Data Created Conversion]]</f>
        <v>32</v>
      </c>
      <c r="N1583" s="6" t="b">
        <v>0</v>
      </c>
      <c r="O1583" s="6">
        <v>1</v>
      </c>
      <c r="P1583" s="6" t="b">
        <v>0</v>
      </c>
      <c r="Q1583" s="6" t="s">
        <v>8291</v>
      </c>
      <c r="R1583" s="7">
        <f t="shared" si="146"/>
        <v>5.0000000000000001E-3</v>
      </c>
      <c r="S1583" s="8">
        <f t="shared" si="147"/>
        <v>5</v>
      </c>
      <c r="T1583" t="str">
        <f t="shared" si="148"/>
        <v>photography</v>
      </c>
      <c r="U1583" t="str">
        <f t="shared" si="149"/>
        <v>places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14">
        <f t="shared" si="144"/>
        <v>42303.680555555555</v>
      </c>
      <c r="K1584" s="6">
        <v>1440961053</v>
      </c>
      <c r="L1584" s="14">
        <f t="shared" si="145"/>
        <v>42246.581631944442</v>
      </c>
      <c r="M1584" s="88">
        <f>Table1[[#This Row],[Data Ended Conversion]]-Table1[[#This Row],[Data Created Conversion]]</f>
        <v>57.098923611112696</v>
      </c>
      <c r="N1584" s="6" t="b">
        <v>0</v>
      </c>
      <c r="O1584" s="6">
        <v>3</v>
      </c>
      <c r="P1584" s="6" t="b">
        <v>0</v>
      </c>
      <c r="Q1584" s="6" t="s">
        <v>8291</v>
      </c>
      <c r="R1584" s="7">
        <f t="shared" si="146"/>
        <v>9.2999999999999999E-2</v>
      </c>
      <c r="S1584" s="8">
        <f t="shared" si="147"/>
        <v>31</v>
      </c>
      <c r="T1584" t="str">
        <f t="shared" si="148"/>
        <v>photography</v>
      </c>
      <c r="U1584" t="str">
        <f t="shared" si="149"/>
        <v>places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14">
        <f t="shared" si="144"/>
        <v>41907.696655092594</v>
      </c>
      <c r="K1585" s="6">
        <v>1409089391</v>
      </c>
      <c r="L1585" s="14">
        <f t="shared" si="145"/>
        <v>41877.696655092594</v>
      </c>
      <c r="M1585" s="88">
        <f>Table1[[#This Row],[Data Ended Conversion]]-Table1[[#This Row],[Data Created Conversion]]</f>
        <v>30</v>
      </c>
      <c r="N1585" s="6" t="b">
        <v>0</v>
      </c>
      <c r="O1585" s="6">
        <v>1</v>
      </c>
      <c r="P1585" s="6" t="b">
        <v>0</v>
      </c>
      <c r="Q1585" s="6" t="s">
        <v>8291</v>
      </c>
      <c r="R1585" s="7">
        <f t="shared" si="146"/>
        <v>7.5000000000000002E-4</v>
      </c>
      <c r="S1585" s="8">
        <f t="shared" si="147"/>
        <v>15</v>
      </c>
      <c r="T1585" t="str">
        <f t="shared" si="148"/>
        <v>photography</v>
      </c>
      <c r="U1585" t="str">
        <f t="shared" si="149"/>
        <v>places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14">
        <f t="shared" si="144"/>
        <v>41789.440983796296</v>
      </c>
      <c r="K1586" s="6">
        <v>1400600101</v>
      </c>
      <c r="L1586" s="14">
        <f t="shared" si="145"/>
        <v>41779.440983796296</v>
      </c>
      <c r="M1586" s="88">
        <f>Table1[[#This Row],[Data Ended Conversion]]-Table1[[#This Row],[Data Created Conversion]]</f>
        <v>10</v>
      </c>
      <c r="N1586" s="6" t="b">
        <v>0</v>
      </c>
      <c r="O1586" s="6">
        <v>0</v>
      </c>
      <c r="P1586" s="6" t="b">
        <v>0</v>
      </c>
      <c r="Q1586" s="6" t="s">
        <v>8291</v>
      </c>
      <c r="R1586" s="7">
        <f t="shared" si="146"/>
        <v>0</v>
      </c>
      <c r="S1586" s="8" t="str">
        <f t="shared" si="147"/>
        <v>-</v>
      </c>
      <c r="T1586" t="str">
        <f t="shared" si="148"/>
        <v>photography</v>
      </c>
      <c r="U1586" t="str">
        <f t="shared" si="149"/>
        <v>places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14">
        <f t="shared" si="144"/>
        <v>42729.249999999993</v>
      </c>
      <c r="K1587" s="6">
        <v>1480800568</v>
      </c>
      <c r="L1587" s="14">
        <f t="shared" si="145"/>
        <v>42707.687129629623</v>
      </c>
      <c r="M1587" s="88">
        <f>Table1[[#This Row],[Data Ended Conversion]]-Table1[[#This Row],[Data Created Conversion]]</f>
        <v>21.562870370369637</v>
      </c>
      <c r="N1587" s="6" t="b">
        <v>0</v>
      </c>
      <c r="O1587" s="6">
        <v>12</v>
      </c>
      <c r="P1587" s="6" t="b">
        <v>0</v>
      </c>
      <c r="Q1587" s="6" t="s">
        <v>8291</v>
      </c>
      <c r="R1587" s="7">
        <f t="shared" si="146"/>
        <v>0.79</v>
      </c>
      <c r="S1587" s="8">
        <f t="shared" si="147"/>
        <v>131.66666666666666</v>
      </c>
      <c r="T1587" t="str">
        <f t="shared" si="148"/>
        <v>photography</v>
      </c>
      <c r="U1587" t="str">
        <f t="shared" si="149"/>
        <v>places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14">
        <f t="shared" si="144"/>
        <v>42098.854421296295</v>
      </c>
      <c r="K1588" s="6">
        <v>1425609022</v>
      </c>
      <c r="L1588" s="14">
        <f t="shared" si="145"/>
        <v>42068.896087962967</v>
      </c>
      <c r="M1588" s="88">
        <f>Table1[[#This Row],[Data Ended Conversion]]-Table1[[#This Row],[Data Created Conversion]]</f>
        <v>29.958333333328483</v>
      </c>
      <c r="N1588" s="6" t="b">
        <v>0</v>
      </c>
      <c r="O1588" s="6">
        <v>0</v>
      </c>
      <c r="P1588" s="6" t="b">
        <v>0</v>
      </c>
      <c r="Q1588" s="6" t="s">
        <v>8291</v>
      </c>
      <c r="R1588" s="7">
        <f t="shared" si="146"/>
        <v>0</v>
      </c>
      <c r="S1588" s="8" t="str">
        <f t="shared" si="147"/>
        <v>-</v>
      </c>
      <c r="T1588" t="str">
        <f t="shared" si="148"/>
        <v>photography</v>
      </c>
      <c r="U1588" t="str">
        <f t="shared" si="149"/>
        <v>places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14">
        <f t="shared" si="144"/>
        <v>41986.742650462962</v>
      </c>
      <c r="K1589" s="6">
        <v>1415918965</v>
      </c>
      <c r="L1589" s="14">
        <f t="shared" si="145"/>
        <v>41956.742650462962</v>
      </c>
      <c r="M1589" s="88">
        <f>Table1[[#This Row],[Data Ended Conversion]]-Table1[[#This Row],[Data Created Conversion]]</f>
        <v>30</v>
      </c>
      <c r="N1589" s="6" t="b">
        <v>0</v>
      </c>
      <c r="O1589" s="6">
        <v>1</v>
      </c>
      <c r="P1589" s="6" t="b">
        <v>0</v>
      </c>
      <c r="Q1589" s="6" t="s">
        <v>8291</v>
      </c>
      <c r="R1589" s="7">
        <f t="shared" si="146"/>
        <v>1.3333333333333334E-4</v>
      </c>
      <c r="S1589" s="8">
        <f t="shared" si="147"/>
        <v>1</v>
      </c>
      <c r="T1589" t="str">
        <f t="shared" si="148"/>
        <v>photography</v>
      </c>
      <c r="U1589" t="str">
        <f t="shared" si="149"/>
        <v>places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14">
        <f t="shared" si="144"/>
        <v>42035.633333333331</v>
      </c>
      <c r="K1590" s="6">
        <v>1420091999</v>
      </c>
      <c r="L1590" s="14">
        <f t="shared" si="145"/>
        <v>42005.041655092595</v>
      </c>
      <c r="M1590" s="88">
        <f>Table1[[#This Row],[Data Ended Conversion]]-Table1[[#This Row],[Data Created Conversion]]</f>
        <v>30.591678240736655</v>
      </c>
      <c r="N1590" s="6" t="b">
        <v>0</v>
      </c>
      <c r="O1590" s="6">
        <v>0</v>
      </c>
      <c r="P1590" s="6" t="b">
        <v>0</v>
      </c>
      <c r="Q1590" s="6" t="s">
        <v>8291</v>
      </c>
      <c r="R1590" s="7">
        <f t="shared" si="146"/>
        <v>0</v>
      </c>
      <c r="S1590" s="8" t="str">
        <f t="shared" si="147"/>
        <v>-</v>
      </c>
      <c r="T1590" t="str">
        <f t="shared" si="148"/>
        <v>photography</v>
      </c>
      <c r="U1590" t="str">
        <f t="shared" si="149"/>
        <v>places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14">
        <f t="shared" si="144"/>
        <v>42286.776458333326</v>
      </c>
      <c r="K1591" s="6">
        <v>1441841886</v>
      </c>
      <c r="L1591" s="14">
        <f t="shared" si="145"/>
        <v>42256.776458333326</v>
      </c>
      <c r="M1591" s="88">
        <f>Table1[[#This Row],[Data Ended Conversion]]-Table1[[#This Row],[Data Created Conversion]]</f>
        <v>30</v>
      </c>
      <c r="N1591" s="6" t="b">
        <v>0</v>
      </c>
      <c r="O1591" s="6">
        <v>0</v>
      </c>
      <c r="P1591" s="6" t="b">
        <v>0</v>
      </c>
      <c r="Q1591" s="6" t="s">
        <v>8291</v>
      </c>
      <c r="R1591" s="7">
        <f t="shared" si="146"/>
        <v>0</v>
      </c>
      <c r="S1591" s="8" t="str">
        <f t="shared" si="147"/>
        <v>-</v>
      </c>
      <c r="T1591" t="str">
        <f t="shared" si="148"/>
        <v>photography</v>
      </c>
      <c r="U1591" t="str">
        <f t="shared" si="149"/>
        <v>places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14">
        <f t="shared" si="144"/>
        <v>42270.648888888885</v>
      </c>
      <c r="K1592" s="6">
        <v>1440448464</v>
      </c>
      <c r="L1592" s="14">
        <f t="shared" si="145"/>
        <v>42240.648888888885</v>
      </c>
      <c r="M1592" s="88">
        <f>Table1[[#This Row],[Data Ended Conversion]]-Table1[[#This Row],[Data Created Conversion]]</f>
        <v>30</v>
      </c>
      <c r="N1592" s="6" t="b">
        <v>0</v>
      </c>
      <c r="O1592" s="6">
        <v>2</v>
      </c>
      <c r="P1592" s="6" t="b">
        <v>0</v>
      </c>
      <c r="Q1592" s="6" t="s">
        <v>8291</v>
      </c>
      <c r="R1592" s="7">
        <f t="shared" si="146"/>
        <v>1.7000000000000001E-2</v>
      </c>
      <c r="S1592" s="8">
        <f t="shared" si="147"/>
        <v>510</v>
      </c>
      <c r="T1592" t="str">
        <f t="shared" si="148"/>
        <v>photography</v>
      </c>
      <c r="U1592" t="str">
        <f t="shared" si="149"/>
        <v>places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14">
        <f t="shared" si="144"/>
        <v>42463.476168981484</v>
      </c>
      <c r="K1593" s="6">
        <v>1457112341</v>
      </c>
      <c r="L1593" s="14">
        <f t="shared" si="145"/>
        <v>42433.517835648141</v>
      </c>
      <c r="M1593" s="88">
        <f>Table1[[#This Row],[Data Ended Conversion]]-Table1[[#This Row],[Data Created Conversion]]</f>
        <v>29.958333333343035</v>
      </c>
      <c r="N1593" s="6" t="b">
        <v>0</v>
      </c>
      <c r="O1593" s="6">
        <v>92</v>
      </c>
      <c r="P1593" s="6" t="b">
        <v>0</v>
      </c>
      <c r="Q1593" s="6" t="s">
        <v>8291</v>
      </c>
      <c r="R1593" s="7">
        <f t="shared" si="146"/>
        <v>0.29228571428571426</v>
      </c>
      <c r="S1593" s="8">
        <f t="shared" si="147"/>
        <v>44.478260869565219</v>
      </c>
      <c r="T1593" t="str">
        <f t="shared" si="148"/>
        <v>photography</v>
      </c>
      <c r="U1593" t="str">
        <f t="shared" si="149"/>
        <v>places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14">
        <f t="shared" si="144"/>
        <v>42090.822743055549</v>
      </c>
      <c r="K1594" s="6">
        <v>1423619085</v>
      </c>
      <c r="L1594" s="14">
        <f t="shared" si="145"/>
        <v>42045.86440972222</v>
      </c>
      <c r="M1594" s="88">
        <f>Table1[[#This Row],[Data Ended Conversion]]-Table1[[#This Row],[Data Created Conversion]]</f>
        <v>44.958333333328483</v>
      </c>
      <c r="N1594" s="6" t="b">
        <v>0</v>
      </c>
      <c r="O1594" s="6">
        <v>0</v>
      </c>
      <c r="P1594" s="6" t="b">
        <v>0</v>
      </c>
      <c r="Q1594" s="6" t="s">
        <v>8291</v>
      </c>
      <c r="R1594" s="7">
        <f t="shared" si="146"/>
        <v>0</v>
      </c>
      <c r="S1594" s="8" t="str">
        <f t="shared" si="147"/>
        <v>-</v>
      </c>
      <c r="T1594" t="str">
        <f t="shared" si="148"/>
        <v>photography</v>
      </c>
      <c r="U1594" t="str">
        <f t="shared" si="149"/>
        <v>places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14">
        <f t="shared" si="144"/>
        <v>42063.63721064815</v>
      </c>
      <c r="K1595" s="6">
        <v>1422562655</v>
      </c>
      <c r="L1595" s="14">
        <f t="shared" si="145"/>
        <v>42033.63721064815</v>
      </c>
      <c r="M1595" s="88">
        <f>Table1[[#This Row],[Data Ended Conversion]]-Table1[[#This Row],[Data Created Conversion]]</f>
        <v>30</v>
      </c>
      <c r="N1595" s="6" t="b">
        <v>0</v>
      </c>
      <c r="O1595" s="6">
        <v>3</v>
      </c>
      <c r="P1595" s="6" t="b">
        <v>0</v>
      </c>
      <c r="Q1595" s="6" t="s">
        <v>8291</v>
      </c>
      <c r="R1595" s="7">
        <f t="shared" si="146"/>
        <v>1.3636363636363637E-4</v>
      </c>
      <c r="S1595" s="8">
        <f t="shared" si="147"/>
        <v>1</v>
      </c>
      <c r="T1595" t="str">
        <f t="shared" si="148"/>
        <v>photography</v>
      </c>
      <c r="U1595" t="str">
        <f t="shared" si="149"/>
        <v>places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14">
        <f t="shared" si="144"/>
        <v>42505.472916666658</v>
      </c>
      <c r="K1596" s="6">
        <v>1458147982</v>
      </c>
      <c r="L1596" s="14">
        <f t="shared" si="145"/>
        <v>42445.504421296289</v>
      </c>
      <c r="M1596" s="88">
        <f>Table1[[#This Row],[Data Ended Conversion]]-Table1[[#This Row],[Data Created Conversion]]</f>
        <v>59.968495370369055</v>
      </c>
      <c r="N1596" s="6" t="b">
        <v>0</v>
      </c>
      <c r="O1596" s="6">
        <v>10</v>
      </c>
      <c r="P1596" s="6" t="b">
        <v>0</v>
      </c>
      <c r="Q1596" s="6" t="s">
        <v>8291</v>
      </c>
      <c r="R1596" s="7">
        <f t="shared" si="146"/>
        <v>0.20499999999999999</v>
      </c>
      <c r="S1596" s="8">
        <f t="shared" si="147"/>
        <v>20.5</v>
      </c>
      <c r="T1596" t="str">
        <f t="shared" si="148"/>
        <v>photography</v>
      </c>
      <c r="U1596" t="str">
        <f t="shared" si="149"/>
        <v>places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14">
        <f t="shared" si="144"/>
        <v>41808.634027777778</v>
      </c>
      <c r="K1597" s="6">
        <v>1400634728</v>
      </c>
      <c r="L1597" s="14">
        <f t="shared" si="145"/>
        <v>41779.84175925926</v>
      </c>
      <c r="M1597" s="88">
        <f>Table1[[#This Row],[Data Ended Conversion]]-Table1[[#This Row],[Data Created Conversion]]</f>
        <v>28.79226851851854</v>
      </c>
      <c r="N1597" s="6" t="b">
        <v>0</v>
      </c>
      <c r="O1597" s="6">
        <v>7</v>
      </c>
      <c r="P1597" s="6" t="b">
        <v>0</v>
      </c>
      <c r="Q1597" s="6" t="s">
        <v>8291</v>
      </c>
      <c r="R1597" s="7">
        <f t="shared" si="146"/>
        <v>2.8E-3</v>
      </c>
      <c r="S1597" s="8">
        <f t="shared" si="147"/>
        <v>40</v>
      </c>
      <c r="T1597" t="str">
        <f t="shared" si="148"/>
        <v>photography</v>
      </c>
      <c r="U1597" t="str">
        <f t="shared" si="149"/>
        <v>places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14">
        <f t="shared" si="144"/>
        <v>41986.26353009259</v>
      </c>
      <c r="K1598" s="6">
        <v>1414577969</v>
      </c>
      <c r="L1598" s="14">
        <f t="shared" si="145"/>
        <v>41941.221863425926</v>
      </c>
      <c r="M1598" s="88">
        <f>Table1[[#This Row],[Data Ended Conversion]]-Table1[[#This Row],[Data Created Conversion]]</f>
        <v>45.041666666664241</v>
      </c>
      <c r="N1598" s="6" t="b">
        <v>0</v>
      </c>
      <c r="O1598" s="6">
        <v>3</v>
      </c>
      <c r="P1598" s="6" t="b">
        <v>0</v>
      </c>
      <c r="Q1598" s="6" t="s">
        <v>8291</v>
      </c>
      <c r="R1598" s="7">
        <f t="shared" si="146"/>
        <v>2.3076923076923078E-2</v>
      </c>
      <c r="S1598" s="8">
        <f t="shared" si="147"/>
        <v>25</v>
      </c>
      <c r="T1598" t="str">
        <f t="shared" si="148"/>
        <v>photography</v>
      </c>
      <c r="U1598" t="str">
        <f t="shared" si="149"/>
        <v>places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14">
        <f t="shared" si="144"/>
        <v>42633.145798611113</v>
      </c>
      <c r="K1599" s="6">
        <v>1471768197</v>
      </c>
      <c r="L1599" s="14">
        <f t="shared" si="145"/>
        <v>42603.145798611113</v>
      </c>
      <c r="M1599" s="88">
        <f>Table1[[#This Row],[Data Ended Conversion]]-Table1[[#This Row],[Data Created Conversion]]</f>
        <v>30</v>
      </c>
      <c r="N1599" s="6" t="b">
        <v>0</v>
      </c>
      <c r="O1599" s="6">
        <v>0</v>
      </c>
      <c r="P1599" s="6" t="b">
        <v>0</v>
      </c>
      <c r="Q1599" s="6" t="s">
        <v>8291</v>
      </c>
      <c r="R1599" s="7">
        <f t="shared" si="146"/>
        <v>0</v>
      </c>
      <c r="S1599" s="8" t="str">
        <f t="shared" si="147"/>
        <v>-</v>
      </c>
      <c r="T1599" t="str">
        <f t="shared" si="148"/>
        <v>photography</v>
      </c>
      <c r="U1599" t="str">
        <f t="shared" si="149"/>
        <v>places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14">
        <f t="shared" si="144"/>
        <v>42211.459004629629</v>
      </c>
      <c r="K1600" s="6">
        <v>1432742458</v>
      </c>
      <c r="L1600" s="14">
        <f t="shared" si="145"/>
        <v>42151.459004629629</v>
      </c>
      <c r="M1600" s="88">
        <f>Table1[[#This Row],[Data Ended Conversion]]-Table1[[#This Row],[Data Created Conversion]]</f>
        <v>60</v>
      </c>
      <c r="N1600" s="6" t="b">
        <v>0</v>
      </c>
      <c r="O1600" s="6">
        <v>1</v>
      </c>
      <c r="P1600" s="6" t="b">
        <v>0</v>
      </c>
      <c r="Q1600" s="6" t="s">
        <v>8291</v>
      </c>
      <c r="R1600" s="7">
        <f t="shared" si="146"/>
        <v>1.25E-3</v>
      </c>
      <c r="S1600" s="8">
        <f t="shared" si="147"/>
        <v>1</v>
      </c>
      <c r="T1600" t="str">
        <f t="shared" si="148"/>
        <v>photography</v>
      </c>
      <c r="U1600" t="str">
        <f t="shared" si="149"/>
        <v>places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14">
        <f t="shared" si="144"/>
        <v>42468.289074074077</v>
      </c>
      <c r="K1601" s="6">
        <v>1457528176</v>
      </c>
      <c r="L1601" s="14">
        <f t="shared" si="145"/>
        <v>42438.330740740734</v>
      </c>
      <c r="M1601" s="88">
        <f>Table1[[#This Row],[Data Ended Conversion]]-Table1[[#This Row],[Data Created Conversion]]</f>
        <v>29.958333333343035</v>
      </c>
      <c r="N1601" s="6" t="b">
        <v>0</v>
      </c>
      <c r="O1601" s="6">
        <v>0</v>
      </c>
      <c r="P1601" s="6" t="b">
        <v>0</v>
      </c>
      <c r="Q1601" s="6" t="s">
        <v>8291</v>
      </c>
      <c r="R1601" s="7">
        <f t="shared" si="146"/>
        <v>0</v>
      </c>
      <c r="S1601" s="8" t="str">
        <f t="shared" si="147"/>
        <v>-</v>
      </c>
      <c r="T1601" t="str">
        <f t="shared" si="148"/>
        <v>photography</v>
      </c>
      <c r="U1601" t="str">
        <f t="shared" si="149"/>
        <v>places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14">
        <f t="shared" ref="J1602:J1665" si="150">(((I1602/60)/60)/24)+DATE(1970,1,1)+(-5/24)</f>
        <v>41835.007638888885</v>
      </c>
      <c r="K1602" s="6">
        <v>1401585752</v>
      </c>
      <c r="L1602" s="14">
        <f t="shared" ref="L1602:L1665" si="151">(((K1602/60)/60)/24)+DATE(1970,1,1)+(-5/24)</f>
        <v>41790.848981481482</v>
      </c>
      <c r="M1602" s="88">
        <f>Table1[[#This Row],[Data Ended Conversion]]-Table1[[#This Row],[Data Created Conversion]]</f>
        <v>44.158657407402643</v>
      </c>
      <c r="N1602" s="6" t="b">
        <v>0</v>
      </c>
      <c r="O1602" s="6">
        <v>9</v>
      </c>
      <c r="P1602" s="6" t="b">
        <v>0</v>
      </c>
      <c r="Q1602" s="6" t="s">
        <v>8291</v>
      </c>
      <c r="R1602" s="7">
        <f t="shared" si="146"/>
        <v>7.3400000000000007E-2</v>
      </c>
      <c r="S1602" s="8">
        <f t="shared" si="147"/>
        <v>40.777777777777779</v>
      </c>
      <c r="T1602" t="str">
        <f t="shared" si="148"/>
        <v>photography</v>
      </c>
      <c r="U1602" t="str">
        <f t="shared" si="149"/>
        <v>places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14">
        <f t="shared" si="150"/>
        <v>40667.884641203702</v>
      </c>
      <c r="K1603" s="6">
        <v>1301969633</v>
      </c>
      <c r="L1603" s="14">
        <f t="shared" si="151"/>
        <v>40637.884641203702</v>
      </c>
      <c r="M1603" s="88">
        <f>Table1[[#This Row],[Data Ended Conversion]]-Table1[[#This Row],[Data Created Conversion]]</f>
        <v>30</v>
      </c>
      <c r="N1603" s="6" t="b">
        <v>0</v>
      </c>
      <c r="O1603" s="6">
        <v>56</v>
      </c>
      <c r="P1603" s="6" t="b">
        <v>1</v>
      </c>
      <c r="Q1603" s="6" t="s">
        <v>8276</v>
      </c>
      <c r="R1603" s="7">
        <f t="shared" ref="R1603:R1666" si="152">IFERROR(E1603/D1603,"-")</f>
        <v>1.082492</v>
      </c>
      <c r="S1603" s="8">
        <f t="shared" ref="S1603:S1666" si="153">IFERROR(E1603/O1603,"-")</f>
        <v>48.325535714285714</v>
      </c>
      <c r="T1603" t="str">
        <f t="shared" ref="T1603:T1666" si="154">LEFT(Q1603,FIND("/",Q1603)-1)</f>
        <v>music</v>
      </c>
      <c r="U1603" t="str">
        <f t="shared" ref="U1603:U1666" si="155">RIGHT(Q1603,LEN(Q1603)-FIND("/",Q1603))</f>
        <v>rock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14">
        <f t="shared" si="150"/>
        <v>40830.75</v>
      </c>
      <c r="K1604" s="6">
        <v>1314947317</v>
      </c>
      <c r="L1604" s="14">
        <f t="shared" si="151"/>
        <v>40788.089317129627</v>
      </c>
      <c r="M1604" s="88">
        <f>Table1[[#This Row],[Data Ended Conversion]]-Table1[[#This Row],[Data Created Conversion]]</f>
        <v>42.660682870373421</v>
      </c>
      <c r="N1604" s="6" t="b">
        <v>0</v>
      </c>
      <c r="O1604" s="6">
        <v>32</v>
      </c>
      <c r="P1604" s="6" t="b">
        <v>1</v>
      </c>
      <c r="Q1604" s="6" t="s">
        <v>8276</v>
      </c>
      <c r="R1604" s="7">
        <f t="shared" si="152"/>
        <v>1.0016666666666667</v>
      </c>
      <c r="S1604" s="8">
        <f t="shared" si="153"/>
        <v>46.953125</v>
      </c>
      <c r="T1604" t="str">
        <f t="shared" si="154"/>
        <v>music</v>
      </c>
      <c r="U1604" t="str">
        <f t="shared" si="155"/>
        <v>rock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14">
        <f t="shared" si="150"/>
        <v>40935.961331018516</v>
      </c>
      <c r="K1605" s="6">
        <v>1322539459</v>
      </c>
      <c r="L1605" s="14">
        <f t="shared" si="151"/>
        <v>40875.961331018516</v>
      </c>
      <c r="M1605" s="88">
        <f>Table1[[#This Row],[Data Ended Conversion]]-Table1[[#This Row],[Data Created Conversion]]</f>
        <v>60</v>
      </c>
      <c r="N1605" s="6" t="b">
        <v>0</v>
      </c>
      <c r="O1605" s="6">
        <v>30</v>
      </c>
      <c r="P1605" s="6" t="b">
        <v>1</v>
      </c>
      <c r="Q1605" s="6" t="s">
        <v>8276</v>
      </c>
      <c r="R1605" s="7">
        <f t="shared" si="152"/>
        <v>1.0003299999999999</v>
      </c>
      <c r="S1605" s="8">
        <f t="shared" si="153"/>
        <v>66.688666666666663</v>
      </c>
      <c r="T1605" t="str">
        <f t="shared" si="154"/>
        <v>music</v>
      </c>
      <c r="U1605" t="str">
        <f t="shared" si="155"/>
        <v>rock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14">
        <f t="shared" si="150"/>
        <v>40985.595312499994</v>
      </c>
      <c r="K1606" s="6">
        <v>1328559435</v>
      </c>
      <c r="L1606" s="14">
        <f t="shared" si="151"/>
        <v>40945.636979166666</v>
      </c>
      <c r="M1606" s="88">
        <f>Table1[[#This Row],[Data Ended Conversion]]-Table1[[#This Row],[Data Created Conversion]]</f>
        <v>39.958333333328483</v>
      </c>
      <c r="N1606" s="6" t="b">
        <v>0</v>
      </c>
      <c r="O1606" s="6">
        <v>70</v>
      </c>
      <c r="P1606" s="6" t="b">
        <v>1</v>
      </c>
      <c r="Q1606" s="6" t="s">
        <v>8276</v>
      </c>
      <c r="R1606" s="7">
        <f t="shared" si="152"/>
        <v>1.2210714285714286</v>
      </c>
      <c r="S1606" s="8">
        <f t="shared" si="153"/>
        <v>48.842857142857142</v>
      </c>
      <c r="T1606" t="str">
        <f t="shared" si="154"/>
        <v>music</v>
      </c>
      <c r="U1606" t="str">
        <f t="shared" si="155"/>
        <v>rock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14">
        <f t="shared" si="150"/>
        <v>40756.083333333328</v>
      </c>
      <c r="K1607" s="6">
        <v>1311380313</v>
      </c>
      <c r="L1607" s="14">
        <f t="shared" si="151"/>
        <v>40746.804548611108</v>
      </c>
      <c r="M1607" s="88">
        <f>Table1[[#This Row],[Data Ended Conversion]]-Table1[[#This Row],[Data Created Conversion]]</f>
        <v>9.2787847222207347</v>
      </c>
      <c r="N1607" s="6" t="b">
        <v>0</v>
      </c>
      <c r="O1607" s="6">
        <v>44</v>
      </c>
      <c r="P1607" s="6" t="b">
        <v>1</v>
      </c>
      <c r="Q1607" s="6" t="s">
        <v>8276</v>
      </c>
      <c r="R1607" s="7">
        <f t="shared" si="152"/>
        <v>1.0069333333333335</v>
      </c>
      <c r="S1607" s="8">
        <f t="shared" si="153"/>
        <v>137.30909090909091</v>
      </c>
      <c r="T1607" t="str">
        <f t="shared" si="154"/>
        <v>music</v>
      </c>
      <c r="U1607" t="str">
        <f t="shared" si="155"/>
        <v>rock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14">
        <f t="shared" si="150"/>
        <v>40625.861550925925</v>
      </c>
      <c r="K1608" s="6">
        <v>1293158438</v>
      </c>
      <c r="L1608" s="14">
        <f t="shared" si="151"/>
        <v>40535.903217592589</v>
      </c>
      <c r="M1608" s="88">
        <f>Table1[[#This Row],[Data Ended Conversion]]-Table1[[#This Row],[Data Created Conversion]]</f>
        <v>89.958333333335759</v>
      </c>
      <c r="N1608" s="6" t="b">
        <v>0</v>
      </c>
      <c r="O1608" s="6">
        <v>92</v>
      </c>
      <c r="P1608" s="6" t="b">
        <v>1</v>
      </c>
      <c r="Q1608" s="6" t="s">
        <v>8276</v>
      </c>
      <c r="R1608" s="7">
        <f t="shared" si="152"/>
        <v>1.01004125</v>
      </c>
      <c r="S1608" s="8">
        <f t="shared" si="153"/>
        <v>87.829673913043479</v>
      </c>
      <c r="T1608" t="str">
        <f t="shared" si="154"/>
        <v>music</v>
      </c>
      <c r="U1608" t="str">
        <f t="shared" si="155"/>
        <v>rock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14">
        <f t="shared" si="150"/>
        <v>41074.600127314814</v>
      </c>
      <c r="K1609" s="6">
        <v>1337887451</v>
      </c>
      <c r="L1609" s="14">
        <f t="shared" si="151"/>
        <v>41053.600127314814</v>
      </c>
      <c r="M1609" s="88">
        <f>Table1[[#This Row],[Data Ended Conversion]]-Table1[[#This Row],[Data Created Conversion]]</f>
        <v>21</v>
      </c>
      <c r="N1609" s="6" t="b">
        <v>0</v>
      </c>
      <c r="O1609" s="6">
        <v>205</v>
      </c>
      <c r="P1609" s="6" t="b">
        <v>1</v>
      </c>
      <c r="Q1609" s="6" t="s">
        <v>8276</v>
      </c>
      <c r="R1609" s="7">
        <f t="shared" si="152"/>
        <v>1.4511000000000001</v>
      </c>
      <c r="S1609" s="8">
        <f t="shared" si="153"/>
        <v>70.785365853658533</v>
      </c>
      <c r="T1609" t="str">
        <f t="shared" si="154"/>
        <v>music</v>
      </c>
      <c r="U1609" t="str">
        <f t="shared" si="155"/>
        <v>rock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14">
        <f t="shared" si="150"/>
        <v>41640.018055555556</v>
      </c>
      <c r="K1610" s="6">
        <v>1385754986</v>
      </c>
      <c r="L1610" s="14">
        <f t="shared" si="151"/>
        <v>41607.622523148144</v>
      </c>
      <c r="M1610" s="88">
        <f>Table1[[#This Row],[Data Ended Conversion]]-Table1[[#This Row],[Data Created Conversion]]</f>
        <v>32.395532407412247</v>
      </c>
      <c r="N1610" s="6" t="b">
        <v>0</v>
      </c>
      <c r="O1610" s="6">
        <v>23</v>
      </c>
      <c r="P1610" s="6" t="b">
        <v>1</v>
      </c>
      <c r="Q1610" s="6" t="s">
        <v>8276</v>
      </c>
      <c r="R1610" s="7">
        <f t="shared" si="152"/>
        <v>1.0125</v>
      </c>
      <c r="S1610" s="8">
        <f t="shared" si="153"/>
        <v>52.826086956521742</v>
      </c>
      <c r="T1610" t="str">
        <f t="shared" si="154"/>
        <v>music</v>
      </c>
      <c r="U1610" t="str">
        <f t="shared" si="155"/>
        <v>rock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14">
        <f t="shared" si="150"/>
        <v>40849.125</v>
      </c>
      <c r="K1611" s="6">
        <v>1315612909</v>
      </c>
      <c r="L1611" s="14">
        <f t="shared" si="151"/>
        <v>40795.792928240735</v>
      </c>
      <c r="M1611" s="88">
        <f>Table1[[#This Row],[Data Ended Conversion]]-Table1[[#This Row],[Data Created Conversion]]</f>
        <v>53.332071759265091</v>
      </c>
      <c r="N1611" s="6" t="b">
        <v>0</v>
      </c>
      <c r="O1611" s="6">
        <v>4</v>
      </c>
      <c r="P1611" s="6" t="b">
        <v>1</v>
      </c>
      <c r="Q1611" s="6" t="s">
        <v>8276</v>
      </c>
      <c r="R1611" s="7">
        <f t="shared" si="152"/>
        <v>1.1833333333333333</v>
      </c>
      <c r="S1611" s="8">
        <f t="shared" si="153"/>
        <v>443.75</v>
      </c>
      <c r="T1611" t="str">
        <f t="shared" si="154"/>
        <v>music</v>
      </c>
      <c r="U1611" t="str">
        <f t="shared" si="155"/>
        <v>rock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14">
        <f t="shared" si="150"/>
        <v>41258.716550925921</v>
      </c>
      <c r="K1612" s="6">
        <v>1353017510</v>
      </c>
      <c r="L1612" s="14">
        <f t="shared" si="151"/>
        <v>41228.716550925921</v>
      </c>
      <c r="M1612" s="88">
        <f>Table1[[#This Row],[Data Ended Conversion]]-Table1[[#This Row],[Data Created Conversion]]</f>
        <v>30</v>
      </c>
      <c r="N1612" s="6" t="b">
        <v>0</v>
      </c>
      <c r="O1612" s="6">
        <v>112</v>
      </c>
      <c r="P1612" s="6" t="b">
        <v>1</v>
      </c>
      <c r="Q1612" s="6" t="s">
        <v>8276</v>
      </c>
      <c r="R1612" s="7">
        <f t="shared" si="152"/>
        <v>2.7185000000000001</v>
      </c>
      <c r="S1612" s="8">
        <f t="shared" si="153"/>
        <v>48.544642857142854</v>
      </c>
      <c r="T1612" t="str">
        <f t="shared" si="154"/>
        <v>music</v>
      </c>
      <c r="U1612" t="str">
        <f t="shared" si="155"/>
        <v>rock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14">
        <f t="shared" si="150"/>
        <v>41429.792037037034</v>
      </c>
      <c r="K1613" s="6">
        <v>1368576032</v>
      </c>
      <c r="L1613" s="14">
        <f t="shared" si="151"/>
        <v>41408.792037037034</v>
      </c>
      <c r="M1613" s="88">
        <f>Table1[[#This Row],[Data Ended Conversion]]-Table1[[#This Row],[Data Created Conversion]]</f>
        <v>21</v>
      </c>
      <c r="N1613" s="6" t="b">
        <v>0</v>
      </c>
      <c r="O1613" s="6">
        <v>27</v>
      </c>
      <c r="P1613" s="6" t="b">
        <v>1</v>
      </c>
      <c r="Q1613" s="6" t="s">
        <v>8276</v>
      </c>
      <c r="R1613" s="7">
        <f t="shared" si="152"/>
        <v>1.25125</v>
      </c>
      <c r="S1613" s="8">
        <f t="shared" si="153"/>
        <v>37.074074074074076</v>
      </c>
      <c r="T1613" t="str">
        <f t="shared" si="154"/>
        <v>music</v>
      </c>
      <c r="U1613" t="str">
        <f t="shared" si="155"/>
        <v>rock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14">
        <f t="shared" si="150"/>
        <v>41276.666481481479</v>
      </c>
      <c r="K1614" s="6">
        <v>1354568384</v>
      </c>
      <c r="L1614" s="14">
        <f t="shared" si="151"/>
        <v>41246.666481481479</v>
      </c>
      <c r="M1614" s="88">
        <f>Table1[[#This Row],[Data Ended Conversion]]-Table1[[#This Row],[Data Created Conversion]]</f>
        <v>30</v>
      </c>
      <c r="N1614" s="6" t="b">
        <v>0</v>
      </c>
      <c r="O1614" s="6">
        <v>11</v>
      </c>
      <c r="P1614" s="6" t="b">
        <v>1</v>
      </c>
      <c r="Q1614" s="6" t="s">
        <v>8276</v>
      </c>
      <c r="R1614" s="7">
        <f t="shared" si="152"/>
        <v>1.1000000000000001</v>
      </c>
      <c r="S1614" s="8">
        <f t="shared" si="153"/>
        <v>50</v>
      </c>
      <c r="T1614" t="str">
        <f t="shared" si="154"/>
        <v>music</v>
      </c>
      <c r="U1614" t="str">
        <f t="shared" si="155"/>
        <v>rock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14">
        <f t="shared" si="150"/>
        <v>41111.861134259256</v>
      </c>
      <c r="K1615" s="6">
        <v>1340329202</v>
      </c>
      <c r="L1615" s="14">
        <f t="shared" si="151"/>
        <v>41081.861134259256</v>
      </c>
      <c r="M1615" s="88">
        <f>Table1[[#This Row],[Data Ended Conversion]]-Table1[[#This Row],[Data Created Conversion]]</f>
        <v>30</v>
      </c>
      <c r="N1615" s="6" t="b">
        <v>0</v>
      </c>
      <c r="O1615" s="6">
        <v>26</v>
      </c>
      <c r="P1615" s="6" t="b">
        <v>1</v>
      </c>
      <c r="Q1615" s="6" t="s">
        <v>8276</v>
      </c>
      <c r="R1615" s="7">
        <f t="shared" si="152"/>
        <v>1.0149999999999999</v>
      </c>
      <c r="S1615" s="8">
        <f t="shared" si="153"/>
        <v>39.03846153846154</v>
      </c>
      <c r="T1615" t="str">
        <f t="shared" si="154"/>
        <v>music</v>
      </c>
      <c r="U1615" t="str">
        <f t="shared" si="155"/>
        <v>rock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14">
        <f t="shared" si="150"/>
        <v>41854.5</v>
      </c>
      <c r="K1616" s="6">
        <v>1401924769</v>
      </c>
      <c r="L1616" s="14">
        <f t="shared" si="151"/>
        <v>41794.772789351846</v>
      </c>
      <c r="M1616" s="88">
        <f>Table1[[#This Row],[Data Ended Conversion]]-Table1[[#This Row],[Data Created Conversion]]</f>
        <v>59.727210648154141</v>
      </c>
      <c r="N1616" s="6" t="b">
        <v>0</v>
      </c>
      <c r="O1616" s="6">
        <v>77</v>
      </c>
      <c r="P1616" s="6" t="b">
        <v>1</v>
      </c>
      <c r="Q1616" s="6" t="s">
        <v>8276</v>
      </c>
      <c r="R1616" s="7">
        <f t="shared" si="152"/>
        <v>1.0269999999999999</v>
      </c>
      <c r="S1616" s="8">
        <f t="shared" si="153"/>
        <v>66.688311688311686</v>
      </c>
      <c r="T1616" t="str">
        <f t="shared" si="154"/>
        <v>music</v>
      </c>
      <c r="U1616" t="str">
        <f t="shared" si="155"/>
        <v>rock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14">
        <f t="shared" si="150"/>
        <v>40889.884212962963</v>
      </c>
      <c r="K1617" s="6">
        <v>1319850796</v>
      </c>
      <c r="L1617" s="14">
        <f t="shared" si="151"/>
        <v>40844.842546296291</v>
      </c>
      <c r="M1617" s="88">
        <f>Table1[[#This Row],[Data Ended Conversion]]-Table1[[#This Row],[Data Created Conversion]]</f>
        <v>45.041666666671517</v>
      </c>
      <c r="N1617" s="6" t="b">
        <v>0</v>
      </c>
      <c r="O1617" s="6">
        <v>136</v>
      </c>
      <c r="P1617" s="6" t="b">
        <v>1</v>
      </c>
      <c r="Q1617" s="6" t="s">
        <v>8276</v>
      </c>
      <c r="R1617" s="7">
        <f t="shared" si="152"/>
        <v>1.1412500000000001</v>
      </c>
      <c r="S1617" s="8">
        <f t="shared" si="153"/>
        <v>67.132352941176464</v>
      </c>
      <c r="T1617" t="str">
        <f t="shared" si="154"/>
        <v>music</v>
      </c>
      <c r="U1617" t="str">
        <f t="shared" si="155"/>
        <v>rock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14">
        <f t="shared" si="150"/>
        <v>41235.708333333328</v>
      </c>
      <c r="K1618" s="6">
        <v>1350061821</v>
      </c>
      <c r="L1618" s="14">
        <f t="shared" si="151"/>
        <v>41194.507187499999</v>
      </c>
      <c r="M1618" s="88">
        <f>Table1[[#This Row],[Data Ended Conversion]]-Table1[[#This Row],[Data Created Conversion]]</f>
        <v>41.201145833329065</v>
      </c>
      <c r="N1618" s="6" t="b">
        <v>0</v>
      </c>
      <c r="O1618" s="6">
        <v>157</v>
      </c>
      <c r="P1618" s="6" t="b">
        <v>1</v>
      </c>
      <c r="Q1618" s="6" t="s">
        <v>8276</v>
      </c>
      <c r="R1618" s="7">
        <f t="shared" si="152"/>
        <v>1.042</v>
      </c>
      <c r="S1618" s="8">
        <f t="shared" si="153"/>
        <v>66.369426751592357</v>
      </c>
      <c r="T1618" t="str">
        <f t="shared" si="154"/>
        <v>music</v>
      </c>
      <c r="U1618" t="str">
        <f t="shared" si="155"/>
        <v>rock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14">
        <f t="shared" si="150"/>
        <v>41579.583333333328</v>
      </c>
      <c r="K1619" s="6">
        <v>1380470188</v>
      </c>
      <c r="L1619" s="14">
        <f t="shared" si="151"/>
        <v>41546.455879629626</v>
      </c>
      <c r="M1619" s="88">
        <f>Table1[[#This Row],[Data Ended Conversion]]-Table1[[#This Row],[Data Created Conversion]]</f>
        <v>33.127453703702486</v>
      </c>
      <c r="N1619" s="6" t="b">
        <v>0</v>
      </c>
      <c r="O1619" s="6">
        <v>158</v>
      </c>
      <c r="P1619" s="6" t="b">
        <v>1</v>
      </c>
      <c r="Q1619" s="6" t="s">
        <v>8276</v>
      </c>
      <c r="R1619" s="7">
        <f t="shared" si="152"/>
        <v>1.4585714285714286</v>
      </c>
      <c r="S1619" s="8">
        <f t="shared" si="153"/>
        <v>64.620253164556956</v>
      </c>
      <c r="T1619" t="str">
        <f t="shared" si="154"/>
        <v>music</v>
      </c>
      <c r="U1619" t="str">
        <f t="shared" si="155"/>
        <v>rock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14">
        <f t="shared" si="150"/>
        <v>41341.446006944439</v>
      </c>
      <c r="K1620" s="6">
        <v>1359301335</v>
      </c>
      <c r="L1620" s="14">
        <f t="shared" si="151"/>
        <v>41301.446006944439</v>
      </c>
      <c r="M1620" s="88">
        <f>Table1[[#This Row],[Data Ended Conversion]]-Table1[[#This Row],[Data Created Conversion]]</f>
        <v>40</v>
      </c>
      <c r="N1620" s="6" t="b">
        <v>0</v>
      </c>
      <c r="O1620" s="6">
        <v>27</v>
      </c>
      <c r="P1620" s="6" t="b">
        <v>1</v>
      </c>
      <c r="Q1620" s="6" t="s">
        <v>8276</v>
      </c>
      <c r="R1620" s="7">
        <f t="shared" si="152"/>
        <v>1.0506666666666666</v>
      </c>
      <c r="S1620" s="8">
        <f t="shared" si="153"/>
        <v>58.370370370370374</v>
      </c>
      <c r="T1620" t="str">
        <f t="shared" si="154"/>
        <v>music</v>
      </c>
      <c r="U1620" t="str">
        <f t="shared" si="155"/>
        <v>rock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14">
        <f t="shared" si="150"/>
        <v>41896.977847222224</v>
      </c>
      <c r="K1621" s="6">
        <v>1408940886</v>
      </c>
      <c r="L1621" s="14">
        <f t="shared" si="151"/>
        <v>41875.977847222224</v>
      </c>
      <c r="M1621" s="88">
        <f>Table1[[#This Row],[Data Ended Conversion]]-Table1[[#This Row],[Data Created Conversion]]</f>
        <v>21</v>
      </c>
      <c r="N1621" s="6" t="b">
        <v>0</v>
      </c>
      <c r="O1621" s="6">
        <v>23</v>
      </c>
      <c r="P1621" s="6" t="b">
        <v>1</v>
      </c>
      <c r="Q1621" s="6" t="s">
        <v>8276</v>
      </c>
      <c r="R1621" s="7">
        <f t="shared" si="152"/>
        <v>1.3333333333333333</v>
      </c>
      <c r="S1621" s="8">
        <f t="shared" si="153"/>
        <v>86.956521739130437</v>
      </c>
      <c r="T1621" t="str">
        <f t="shared" si="154"/>
        <v>music</v>
      </c>
      <c r="U1621" t="str">
        <f t="shared" si="155"/>
        <v>rock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14">
        <f t="shared" si="150"/>
        <v>41328.131249999999</v>
      </c>
      <c r="K1622" s="6">
        <v>1361002140</v>
      </c>
      <c r="L1622" s="14">
        <f t="shared" si="151"/>
        <v>41321.131249999999</v>
      </c>
      <c r="M1622" s="88">
        <f>Table1[[#This Row],[Data Ended Conversion]]-Table1[[#This Row],[Data Created Conversion]]</f>
        <v>7</v>
      </c>
      <c r="N1622" s="6" t="b">
        <v>0</v>
      </c>
      <c r="O1622" s="6">
        <v>17</v>
      </c>
      <c r="P1622" s="6" t="b">
        <v>1</v>
      </c>
      <c r="Q1622" s="6" t="s">
        <v>8276</v>
      </c>
      <c r="R1622" s="7">
        <f t="shared" si="152"/>
        <v>1.1299999999999999</v>
      </c>
      <c r="S1622" s="8">
        <f t="shared" si="153"/>
        <v>66.470588235294116</v>
      </c>
      <c r="T1622" t="str">
        <f t="shared" si="154"/>
        <v>music</v>
      </c>
      <c r="U1622" t="str">
        <f t="shared" si="155"/>
        <v>rock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14">
        <f t="shared" si="150"/>
        <v>41056.957638888889</v>
      </c>
      <c r="K1623" s="6">
        <v>1333550015</v>
      </c>
      <c r="L1623" s="14">
        <f t="shared" si="151"/>
        <v>41003.398321759254</v>
      </c>
      <c r="M1623" s="88">
        <f>Table1[[#This Row],[Data Ended Conversion]]-Table1[[#This Row],[Data Created Conversion]]</f>
        <v>53.559317129635019</v>
      </c>
      <c r="N1623" s="6" t="b">
        <v>0</v>
      </c>
      <c r="O1623" s="6">
        <v>37</v>
      </c>
      <c r="P1623" s="6" t="b">
        <v>1</v>
      </c>
      <c r="Q1623" s="6" t="s">
        <v>8276</v>
      </c>
      <c r="R1623" s="7">
        <f t="shared" si="152"/>
        <v>1.212</v>
      </c>
      <c r="S1623" s="8">
        <f t="shared" si="153"/>
        <v>163.78378378378378</v>
      </c>
      <c r="T1623" t="str">
        <f t="shared" si="154"/>
        <v>music</v>
      </c>
      <c r="U1623" t="str">
        <f t="shared" si="155"/>
        <v>rock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14">
        <f t="shared" si="150"/>
        <v>41990.124305555553</v>
      </c>
      <c r="K1624" s="6">
        <v>1415343874</v>
      </c>
      <c r="L1624" s="14">
        <f t="shared" si="151"/>
        <v>41950.086504629624</v>
      </c>
      <c r="M1624" s="88">
        <f>Table1[[#This Row],[Data Ended Conversion]]-Table1[[#This Row],[Data Created Conversion]]</f>
        <v>40.037800925929332</v>
      </c>
      <c r="N1624" s="6" t="b">
        <v>0</v>
      </c>
      <c r="O1624" s="6">
        <v>65</v>
      </c>
      <c r="P1624" s="6" t="b">
        <v>1</v>
      </c>
      <c r="Q1624" s="6" t="s">
        <v>8276</v>
      </c>
      <c r="R1624" s="7">
        <f t="shared" si="152"/>
        <v>1.0172463768115942</v>
      </c>
      <c r="S1624" s="8">
        <f t="shared" si="153"/>
        <v>107.98461538461538</v>
      </c>
      <c r="T1624" t="str">
        <f t="shared" si="154"/>
        <v>music</v>
      </c>
      <c r="U1624" t="str">
        <f t="shared" si="155"/>
        <v>rock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14">
        <f t="shared" si="150"/>
        <v>41513.480196759258</v>
      </c>
      <c r="K1625" s="6">
        <v>1372437089</v>
      </c>
      <c r="L1625" s="14">
        <f t="shared" si="151"/>
        <v>41453.480196759258</v>
      </c>
      <c r="M1625" s="88">
        <f>Table1[[#This Row],[Data Ended Conversion]]-Table1[[#This Row],[Data Created Conversion]]</f>
        <v>60</v>
      </c>
      <c r="N1625" s="6" t="b">
        <v>0</v>
      </c>
      <c r="O1625" s="6">
        <v>18</v>
      </c>
      <c r="P1625" s="6" t="b">
        <v>1</v>
      </c>
      <c r="Q1625" s="6" t="s">
        <v>8276</v>
      </c>
      <c r="R1625" s="7">
        <f t="shared" si="152"/>
        <v>1.0106666666666666</v>
      </c>
      <c r="S1625" s="8">
        <f t="shared" si="153"/>
        <v>42.111111111111114</v>
      </c>
      <c r="T1625" t="str">
        <f t="shared" si="154"/>
        <v>music</v>
      </c>
      <c r="U1625" t="str">
        <f t="shared" si="155"/>
        <v>rock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14">
        <f t="shared" si="150"/>
        <v>41283.158969907403</v>
      </c>
      <c r="K1626" s="6">
        <v>1354265335</v>
      </c>
      <c r="L1626" s="14">
        <f t="shared" si="151"/>
        <v>41243.158969907403</v>
      </c>
      <c r="M1626" s="88">
        <f>Table1[[#This Row],[Data Ended Conversion]]-Table1[[#This Row],[Data Created Conversion]]</f>
        <v>40</v>
      </c>
      <c r="N1626" s="6" t="b">
        <v>0</v>
      </c>
      <c r="O1626" s="6">
        <v>25</v>
      </c>
      <c r="P1626" s="6" t="b">
        <v>1</v>
      </c>
      <c r="Q1626" s="6" t="s">
        <v>8276</v>
      </c>
      <c r="R1626" s="7">
        <f t="shared" si="152"/>
        <v>1.18</v>
      </c>
      <c r="S1626" s="8">
        <f t="shared" si="153"/>
        <v>47.2</v>
      </c>
      <c r="T1626" t="str">
        <f t="shared" si="154"/>
        <v>music</v>
      </c>
      <c r="U1626" t="str">
        <f t="shared" si="155"/>
        <v>rock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14">
        <f t="shared" si="150"/>
        <v>41163.491354166668</v>
      </c>
      <c r="K1627" s="6">
        <v>1344962853</v>
      </c>
      <c r="L1627" s="14">
        <f t="shared" si="151"/>
        <v>41135.491354166668</v>
      </c>
      <c r="M1627" s="88">
        <f>Table1[[#This Row],[Data Ended Conversion]]-Table1[[#This Row],[Data Created Conversion]]</f>
        <v>28</v>
      </c>
      <c r="N1627" s="6" t="b">
        <v>0</v>
      </c>
      <c r="O1627" s="6">
        <v>104</v>
      </c>
      <c r="P1627" s="6" t="b">
        <v>1</v>
      </c>
      <c r="Q1627" s="6" t="s">
        <v>8276</v>
      </c>
      <c r="R1627" s="7">
        <f t="shared" si="152"/>
        <v>1.5533333333333332</v>
      </c>
      <c r="S1627" s="8">
        <f t="shared" si="153"/>
        <v>112.01923076923077</v>
      </c>
      <c r="T1627" t="str">
        <f t="shared" si="154"/>
        <v>music</v>
      </c>
      <c r="U1627" t="str">
        <f t="shared" si="155"/>
        <v>rock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14">
        <f t="shared" si="150"/>
        <v>41609.681331018517</v>
      </c>
      <c r="K1628" s="6">
        <v>1383337267</v>
      </c>
      <c r="L1628" s="14">
        <f t="shared" si="151"/>
        <v>41579.639664351853</v>
      </c>
      <c r="M1628" s="88">
        <f>Table1[[#This Row],[Data Ended Conversion]]-Table1[[#This Row],[Data Created Conversion]]</f>
        <v>30.041666666664241</v>
      </c>
      <c r="N1628" s="6" t="b">
        <v>0</v>
      </c>
      <c r="O1628" s="6">
        <v>108</v>
      </c>
      <c r="P1628" s="6" t="b">
        <v>1</v>
      </c>
      <c r="Q1628" s="6" t="s">
        <v>8276</v>
      </c>
      <c r="R1628" s="7">
        <f t="shared" si="152"/>
        <v>1.0118750000000001</v>
      </c>
      <c r="S1628" s="8">
        <f t="shared" si="153"/>
        <v>74.953703703703709</v>
      </c>
      <c r="T1628" t="str">
        <f t="shared" si="154"/>
        <v>music</v>
      </c>
      <c r="U1628" t="str">
        <f t="shared" si="155"/>
        <v>rock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14">
        <f t="shared" si="150"/>
        <v>41238.999305555553</v>
      </c>
      <c r="K1629" s="6">
        <v>1351011489</v>
      </c>
      <c r="L1629" s="14">
        <f t="shared" si="151"/>
        <v>41205.498715277776</v>
      </c>
      <c r="M1629" s="88">
        <f>Table1[[#This Row],[Data Ended Conversion]]-Table1[[#This Row],[Data Created Conversion]]</f>
        <v>33.500590277777519</v>
      </c>
      <c r="N1629" s="6" t="b">
        <v>0</v>
      </c>
      <c r="O1629" s="6">
        <v>38</v>
      </c>
      <c r="P1629" s="6" t="b">
        <v>1</v>
      </c>
      <c r="Q1629" s="6" t="s">
        <v>8276</v>
      </c>
      <c r="R1629" s="7">
        <f t="shared" si="152"/>
        <v>1.17</v>
      </c>
      <c r="S1629" s="8">
        <f t="shared" si="153"/>
        <v>61.578947368421055</v>
      </c>
      <c r="T1629" t="str">
        <f t="shared" si="154"/>
        <v>music</v>
      </c>
      <c r="U1629" t="str">
        <f t="shared" si="155"/>
        <v>rock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14">
        <f t="shared" si="150"/>
        <v>41807.528726851851</v>
      </c>
      <c r="K1630" s="6">
        <v>1400175682</v>
      </c>
      <c r="L1630" s="14">
        <f t="shared" si="151"/>
        <v>41774.528726851851</v>
      </c>
      <c r="M1630" s="88">
        <f>Table1[[#This Row],[Data Ended Conversion]]-Table1[[#This Row],[Data Created Conversion]]</f>
        <v>33</v>
      </c>
      <c r="N1630" s="6" t="b">
        <v>0</v>
      </c>
      <c r="O1630" s="6">
        <v>88</v>
      </c>
      <c r="P1630" s="6" t="b">
        <v>1</v>
      </c>
      <c r="Q1630" s="6" t="s">
        <v>8276</v>
      </c>
      <c r="R1630" s="7">
        <f t="shared" si="152"/>
        <v>1.00925</v>
      </c>
      <c r="S1630" s="8">
        <f t="shared" si="153"/>
        <v>45.875</v>
      </c>
      <c r="T1630" t="str">
        <f t="shared" si="154"/>
        <v>music</v>
      </c>
      <c r="U1630" t="str">
        <f t="shared" si="155"/>
        <v>rock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14">
        <f t="shared" si="150"/>
        <v>41690.658946759257</v>
      </c>
      <c r="K1631" s="6">
        <v>1389041333</v>
      </c>
      <c r="L1631" s="14">
        <f t="shared" si="151"/>
        <v>41645.658946759257</v>
      </c>
      <c r="M1631" s="88">
        <f>Table1[[#This Row],[Data Ended Conversion]]-Table1[[#This Row],[Data Created Conversion]]</f>
        <v>45</v>
      </c>
      <c r="N1631" s="6" t="b">
        <v>0</v>
      </c>
      <c r="O1631" s="6">
        <v>82</v>
      </c>
      <c r="P1631" s="6" t="b">
        <v>1</v>
      </c>
      <c r="Q1631" s="6" t="s">
        <v>8276</v>
      </c>
      <c r="R1631" s="7">
        <f t="shared" si="152"/>
        <v>1.0366666666666666</v>
      </c>
      <c r="S1631" s="8">
        <f t="shared" si="153"/>
        <v>75.853658536585371</v>
      </c>
      <c r="T1631" t="str">
        <f t="shared" si="154"/>
        <v>music</v>
      </c>
      <c r="U1631" t="str">
        <f t="shared" si="155"/>
        <v>rock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14">
        <f t="shared" si="150"/>
        <v>40970.082638888889</v>
      </c>
      <c r="K1632" s="6">
        <v>1328040375</v>
      </c>
      <c r="L1632" s="14">
        <f t="shared" si="151"/>
        <v>40939.629340277774</v>
      </c>
      <c r="M1632" s="88">
        <f>Table1[[#This Row],[Data Ended Conversion]]-Table1[[#This Row],[Data Created Conversion]]</f>
        <v>30.453298611115315</v>
      </c>
      <c r="N1632" s="6" t="b">
        <v>0</v>
      </c>
      <c r="O1632" s="6">
        <v>126</v>
      </c>
      <c r="P1632" s="6" t="b">
        <v>1</v>
      </c>
      <c r="Q1632" s="6" t="s">
        <v>8276</v>
      </c>
      <c r="R1632" s="7">
        <f t="shared" si="152"/>
        <v>2.6524999999999999</v>
      </c>
      <c r="S1632" s="8">
        <f t="shared" si="153"/>
        <v>84.206349206349202</v>
      </c>
      <c r="T1632" t="str">
        <f t="shared" si="154"/>
        <v>music</v>
      </c>
      <c r="U1632" t="str">
        <f t="shared" si="155"/>
        <v>rock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14">
        <f t="shared" si="150"/>
        <v>41194.65116898148</v>
      </c>
      <c r="K1633" s="6">
        <v>1347482261</v>
      </c>
      <c r="L1633" s="14">
        <f t="shared" si="151"/>
        <v>41164.65116898148</v>
      </c>
      <c r="M1633" s="88">
        <f>Table1[[#This Row],[Data Ended Conversion]]-Table1[[#This Row],[Data Created Conversion]]</f>
        <v>30</v>
      </c>
      <c r="N1633" s="6" t="b">
        <v>0</v>
      </c>
      <c r="O1633" s="6">
        <v>133</v>
      </c>
      <c r="P1633" s="6" t="b">
        <v>1</v>
      </c>
      <c r="Q1633" s="6" t="s">
        <v>8276</v>
      </c>
      <c r="R1633" s="7">
        <f t="shared" si="152"/>
        <v>1.5590999999999999</v>
      </c>
      <c r="S1633" s="8">
        <f t="shared" si="153"/>
        <v>117.22556390977444</v>
      </c>
      <c r="T1633" t="str">
        <f t="shared" si="154"/>
        <v>music</v>
      </c>
      <c r="U1633" t="str">
        <f t="shared" si="155"/>
        <v>rock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14">
        <f t="shared" si="150"/>
        <v>40810.132569444439</v>
      </c>
      <c r="K1634" s="6">
        <v>1311667854</v>
      </c>
      <c r="L1634" s="14">
        <f t="shared" si="151"/>
        <v>40750.132569444439</v>
      </c>
      <c r="M1634" s="88">
        <f>Table1[[#This Row],[Data Ended Conversion]]-Table1[[#This Row],[Data Created Conversion]]</f>
        <v>60</v>
      </c>
      <c r="N1634" s="6" t="b">
        <v>0</v>
      </c>
      <c r="O1634" s="6">
        <v>47</v>
      </c>
      <c r="P1634" s="6" t="b">
        <v>1</v>
      </c>
      <c r="Q1634" s="6" t="s">
        <v>8276</v>
      </c>
      <c r="R1634" s="7">
        <f t="shared" si="152"/>
        <v>1.0162500000000001</v>
      </c>
      <c r="S1634" s="8">
        <f t="shared" si="153"/>
        <v>86.489361702127653</v>
      </c>
      <c r="T1634" t="str">
        <f t="shared" si="154"/>
        <v>music</v>
      </c>
      <c r="U1634" t="str">
        <f t="shared" si="155"/>
        <v>rock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14">
        <f t="shared" si="150"/>
        <v>40924</v>
      </c>
      <c r="K1635" s="6">
        <v>1324329156</v>
      </c>
      <c r="L1635" s="14">
        <f t="shared" si="151"/>
        <v>40896.675416666665</v>
      </c>
      <c r="M1635" s="88">
        <f>Table1[[#This Row],[Data Ended Conversion]]-Table1[[#This Row],[Data Created Conversion]]</f>
        <v>27.324583333334886</v>
      </c>
      <c r="N1635" s="6" t="b">
        <v>0</v>
      </c>
      <c r="O1635" s="6">
        <v>58</v>
      </c>
      <c r="P1635" s="6" t="b">
        <v>1</v>
      </c>
      <c r="Q1635" s="6" t="s">
        <v>8276</v>
      </c>
      <c r="R1635" s="7">
        <f t="shared" si="152"/>
        <v>1</v>
      </c>
      <c r="S1635" s="8">
        <f t="shared" si="153"/>
        <v>172.41379310344828</v>
      </c>
      <c r="T1635" t="str">
        <f t="shared" si="154"/>
        <v>music</v>
      </c>
      <c r="U1635" t="str">
        <f t="shared" si="155"/>
        <v>rock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14">
        <f t="shared" si="150"/>
        <v>40696.040972222218</v>
      </c>
      <c r="K1636" s="6">
        <v>1303706001</v>
      </c>
      <c r="L1636" s="14">
        <f t="shared" si="151"/>
        <v>40657.981493055551</v>
      </c>
      <c r="M1636" s="88">
        <f>Table1[[#This Row],[Data Ended Conversion]]-Table1[[#This Row],[Data Created Conversion]]</f>
        <v>38.059479166666279</v>
      </c>
      <c r="N1636" s="6" t="b">
        <v>0</v>
      </c>
      <c r="O1636" s="6">
        <v>32</v>
      </c>
      <c r="P1636" s="6" t="b">
        <v>1</v>
      </c>
      <c r="Q1636" s="6" t="s">
        <v>8276</v>
      </c>
      <c r="R1636" s="7">
        <f t="shared" si="152"/>
        <v>1.0049999999999999</v>
      </c>
      <c r="S1636" s="8">
        <f t="shared" si="153"/>
        <v>62.8125</v>
      </c>
      <c r="T1636" t="str">
        <f t="shared" si="154"/>
        <v>music</v>
      </c>
      <c r="U1636" t="str">
        <f t="shared" si="155"/>
        <v>rock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14">
        <f t="shared" si="150"/>
        <v>42562.660428240742</v>
      </c>
      <c r="K1637" s="6">
        <v>1463086261</v>
      </c>
      <c r="L1637" s="14">
        <f t="shared" si="151"/>
        <v>42502.660428240742</v>
      </c>
      <c r="M1637" s="88">
        <f>Table1[[#This Row],[Data Ended Conversion]]-Table1[[#This Row],[Data Created Conversion]]</f>
        <v>60</v>
      </c>
      <c r="N1637" s="6" t="b">
        <v>0</v>
      </c>
      <c r="O1637" s="6">
        <v>37</v>
      </c>
      <c r="P1637" s="6" t="b">
        <v>1</v>
      </c>
      <c r="Q1637" s="6" t="s">
        <v>8276</v>
      </c>
      <c r="R1637" s="7">
        <f t="shared" si="152"/>
        <v>1.2529999999999999</v>
      </c>
      <c r="S1637" s="8">
        <f t="shared" si="153"/>
        <v>67.729729729729726</v>
      </c>
      <c r="T1637" t="str">
        <f t="shared" si="154"/>
        <v>music</v>
      </c>
      <c r="U1637" t="str">
        <f t="shared" si="155"/>
        <v>rock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14">
        <f t="shared" si="150"/>
        <v>40705.958333333328</v>
      </c>
      <c r="K1638" s="6">
        <v>1304129088</v>
      </c>
      <c r="L1638" s="14">
        <f t="shared" si="151"/>
        <v>40662.878333333334</v>
      </c>
      <c r="M1638" s="88">
        <f>Table1[[#This Row],[Data Ended Conversion]]-Table1[[#This Row],[Data Created Conversion]]</f>
        <v>43.07999999999447</v>
      </c>
      <c r="N1638" s="6" t="b">
        <v>0</v>
      </c>
      <c r="O1638" s="6">
        <v>87</v>
      </c>
      <c r="P1638" s="6" t="b">
        <v>1</v>
      </c>
      <c r="Q1638" s="6" t="s">
        <v>8276</v>
      </c>
      <c r="R1638" s="7">
        <f t="shared" si="152"/>
        <v>1.0355555555555556</v>
      </c>
      <c r="S1638" s="8">
        <f t="shared" si="153"/>
        <v>53.5632183908046</v>
      </c>
      <c r="T1638" t="str">
        <f t="shared" si="154"/>
        <v>music</v>
      </c>
      <c r="U1638" t="str">
        <f t="shared" si="155"/>
        <v>rock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14">
        <f t="shared" si="150"/>
        <v>40178.777083333334</v>
      </c>
      <c r="K1639" s="6">
        <v>1257444140</v>
      </c>
      <c r="L1639" s="14">
        <f t="shared" si="151"/>
        <v>40122.543287037035</v>
      </c>
      <c r="M1639" s="88">
        <f>Table1[[#This Row],[Data Ended Conversion]]-Table1[[#This Row],[Data Created Conversion]]</f>
        <v>56.233796296299261</v>
      </c>
      <c r="N1639" s="6" t="b">
        <v>0</v>
      </c>
      <c r="O1639" s="6">
        <v>15</v>
      </c>
      <c r="P1639" s="6" t="b">
        <v>1</v>
      </c>
      <c r="Q1639" s="6" t="s">
        <v>8276</v>
      </c>
      <c r="R1639" s="7">
        <f t="shared" si="152"/>
        <v>1.038</v>
      </c>
      <c r="S1639" s="8">
        <f t="shared" si="153"/>
        <v>34.6</v>
      </c>
      <c r="T1639" t="str">
        <f t="shared" si="154"/>
        <v>music</v>
      </c>
      <c r="U1639" t="str">
        <f t="shared" si="155"/>
        <v>rock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14">
        <f t="shared" si="150"/>
        <v>41333.684027777774</v>
      </c>
      <c r="K1640" s="6">
        <v>1358180968</v>
      </c>
      <c r="L1640" s="14">
        <f t="shared" si="151"/>
        <v>41288.478796296295</v>
      </c>
      <c r="M1640" s="88">
        <f>Table1[[#This Row],[Data Ended Conversion]]-Table1[[#This Row],[Data Created Conversion]]</f>
        <v>45.205231481479132</v>
      </c>
      <c r="N1640" s="6" t="b">
        <v>0</v>
      </c>
      <c r="O1640" s="6">
        <v>27</v>
      </c>
      <c r="P1640" s="6" t="b">
        <v>1</v>
      </c>
      <c r="Q1640" s="6" t="s">
        <v>8276</v>
      </c>
      <c r="R1640" s="7">
        <f t="shared" si="152"/>
        <v>1.05</v>
      </c>
      <c r="S1640" s="8">
        <f t="shared" si="153"/>
        <v>38.888888888888886</v>
      </c>
      <c r="T1640" t="str">
        <f t="shared" si="154"/>
        <v>music</v>
      </c>
      <c r="U1640" t="str">
        <f t="shared" si="155"/>
        <v>rock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14">
        <f t="shared" si="150"/>
        <v>40971.444039351853</v>
      </c>
      <c r="K1641" s="6">
        <v>1328197165</v>
      </c>
      <c r="L1641" s="14">
        <f t="shared" si="151"/>
        <v>40941.444039351853</v>
      </c>
      <c r="M1641" s="88">
        <f>Table1[[#This Row],[Data Ended Conversion]]-Table1[[#This Row],[Data Created Conversion]]</f>
        <v>30</v>
      </c>
      <c r="N1641" s="6" t="b">
        <v>0</v>
      </c>
      <c r="O1641" s="6">
        <v>19</v>
      </c>
      <c r="P1641" s="6" t="b">
        <v>1</v>
      </c>
      <c r="Q1641" s="6" t="s">
        <v>8276</v>
      </c>
      <c r="R1641" s="7">
        <f t="shared" si="152"/>
        <v>1</v>
      </c>
      <c r="S1641" s="8">
        <f t="shared" si="153"/>
        <v>94.736842105263165</v>
      </c>
      <c r="T1641" t="str">
        <f t="shared" si="154"/>
        <v>music</v>
      </c>
      <c r="U1641" t="str">
        <f t="shared" si="155"/>
        <v>rock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14">
        <f t="shared" si="150"/>
        <v>40392.874305555553</v>
      </c>
      <c r="K1642" s="6">
        <v>1279603955</v>
      </c>
      <c r="L1642" s="14">
        <f t="shared" si="151"/>
        <v>40379.022627314815</v>
      </c>
      <c r="M1642" s="88">
        <f>Table1[[#This Row],[Data Ended Conversion]]-Table1[[#This Row],[Data Created Conversion]]</f>
        <v>13.851678240738693</v>
      </c>
      <c r="N1642" s="6" t="b">
        <v>0</v>
      </c>
      <c r="O1642" s="6">
        <v>17</v>
      </c>
      <c r="P1642" s="6" t="b">
        <v>1</v>
      </c>
      <c r="Q1642" s="6" t="s">
        <v>8276</v>
      </c>
      <c r="R1642" s="7">
        <f t="shared" si="152"/>
        <v>1.6986000000000001</v>
      </c>
      <c r="S1642" s="8">
        <f t="shared" si="153"/>
        <v>39.967058823529413</v>
      </c>
      <c r="T1642" t="str">
        <f t="shared" si="154"/>
        <v>music</v>
      </c>
      <c r="U1642" t="str">
        <f t="shared" si="155"/>
        <v>rock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14">
        <f t="shared" si="150"/>
        <v>41992.388240740744</v>
      </c>
      <c r="K1643" s="6">
        <v>1416406744</v>
      </c>
      <c r="L1643" s="14">
        <f t="shared" si="151"/>
        <v>41962.388240740744</v>
      </c>
      <c r="M1643" s="88">
        <f>Table1[[#This Row],[Data Ended Conversion]]-Table1[[#This Row],[Data Created Conversion]]</f>
        <v>30</v>
      </c>
      <c r="N1643" s="6" t="b">
        <v>0</v>
      </c>
      <c r="O1643" s="6">
        <v>26</v>
      </c>
      <c r="P1643" s="6" t="b">
        <v>1</v>
      </c>
      <c r="Q1643" s="6" t="s">
        <v>8292</v>
      </c>
      <c r="R1643" s="7">
        <f t="shared" si="152"/>
        <v>1.014</v>
      </c>
      <c r="S1643" s="8">
        <f t="shared" si="153"/>
        <v>97.5</v>
      </c>
      <c r="T1643" t="str">
        <f t="shared" si="154"/>
        <v>music</v>
      </c>
      <c r="U1643" t="str">
        <f t="shared" si="155"/>
        <v>pop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14">
        <f t="shared" si="150"/>
        <v>40707.816284722219</v>
      </c>
      <c r="K1644" s="6">
        <v>1306283727</v>
      </c>
      <c r="L1644" s="14">
        <f t="shared" si="151"/>
        <v>40687.816284722219</v>
      </c>
      <c r="M1644" s="88">
        <f>Table1[[#This Row],[Data Ended Conversion]]-Table1[[#This Row],[Data Created Conversion]]</f>
        <v>20</v>
      </c>
      <c r="N1644" s="6" t="b">
        <v>0</v>
      </c>
      <c r="O1644" s="6">
        <v>28</v>
      </c>
      <c r="P1644" s="6" t="b">
        <v>1</v>
      </c>
      <c r="Q1644" s="6" t="s">
        <v>8292</v>
      </c>
      <c r="R1644" s="7">
        <f t="shared" si="152"/>
        <v>1</v>
      </c>
      <c r="S1644" s="8">
        <f t="shared" si="153"/>
        <v>42.857142857142854</v>
      </c>
      <c r="T1644" t="str">
        <f t="shared" si="154"/>
        <v>music</v>
      </c>
      <c r="U1644" t="str">
        <f t="shared" si="155"/>
        <v>pop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14">
        <f t="shared" si="150"/>
        <v>41176.615879629629</v>
      </c>
      <c r="K1645" s="6">
        <v>1345924012</v>
      </c>
      <c r="L1645" s="14">
        <f t="shared" si="151"/>
        <v>41146.615879629629</v>
      </c>
      <c r="M1645" s="88">
        <f>Table1[[#This Row],[Data Ended Conversion]]-Table1[[#This Row],[Data Created Conversion]]</f>
        <v>30</v>
      </c>
      <c r="N1645" s="6" t="b">
        <v>0</v>
      </c>
      <c r="O1645" s="6">
        <v>37</v>
      </c>
      <c r="P1645" s="6" t="b">
        <v>1</v>
      </c>
      <c r="Q1645" s="6" t="s">
        <v>8292</v>
      </c>
      <c r="R1645" s="7">
        <f t="shared" si="152"/>
        <v>1.2470000000000001</v>
      </c>
      <c r="S1645" s="8">
        <f t="shared" si="153"/>
        <v>168.51351351351352</v>
      </c>
      <c r="T1645" t="str">
        <f t="shared" si="154"/>
        <v>music</v>
      </c>
      <c r="U1645" t="str">
        <f t="shared" si="155"/>
        <v>pop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14">
        <f t="shared" si="150"/>
        <v>41234.893055555556</v>
      </c>
      <c r="K1646" s="6">
        <v>1348363560</v>
      </c>
      <c r="L1646" s="14">
        <f t="shared" si="151"/>
        <v>41174.851388888885</v>
      </c>
      <c r="M1646" s="88">
        <f>Table1[[#This Row],[Data Ended Conversion]]-Table1[[#This Row],[Data Created Conversion]]</f>
        <v>60.041666666671517</v>
      </c>
      <c r="N1646" s="6" t="b">
        <v>0</v>
      </c>
      <c r="O1646" s="6">
        <v>128</v>
      </c>
      <c r="P1646" s="6" t="b">
        <v>1</v>
      </c>
      <c r="Q1646" s="6" t="s">
        <v>8292</v>
      </c>
      <c r="R1646" s="7">
        <f t="shared" si="152"/>
        <v>1.095</v>
      </c>
      <c r="S1646" s="8">
        <f t="shared" si="153"/>
        <v>85.546875</v>
      </c>
      <c r="T1646" t="str">
        <f t="shared" si="154"/>
        <v>music</v>
      </c>
      <c r="U1646" t="str">
        <f t="shared" si="155"/>
        <v>pop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14">
        <f t="shared" si="150"/>
        <v>41535.409027777772</v>
      </c>
      <c r="K1647" s="6">
        <v>1378306140</v>
      </c>
      <c r="L1647" s="14">
        <f t="shared" si="151"/>
        <v>41521.409027777772</v>
      </c>
      <c r="M1647" s="88">
        <f>Table1[[#This Row],[Data Ended Conversion]]-Table1[[#This Row],[Data Created Conversion]]</f>
        <v>14</v>
      </c>
      <c r="N1647" s="6" t="b">
        <v>0</v>
      </c>
      <c r="O1647" s="6">
        <v>10</v>
      </c>
      <c r="P1647" s="6" t="b">
        <v>1</v>
      </c>
      <c r="Q1647" s="6" t="s">
        <v>8292</v>
      </c>
      <c r="R1647" s="7">
        <f t="shared" si="152"/>
        <v>1.1080000000000001</v>
      </c>
      <c r="S1647" s="8">
        <f t="shared" si="153"/>
        <v>554</v>
      </c>
      <c r="T1647" t="str">
        <f t="shared" si="154"/>
        <v>music</v>
      </c>
      <c r="U1647" t="str">
        <f t="shared" si="155"/>
        <v>pop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14">
        <f t="shared" si="150"/>
        <v>41865.549305555556</v>
      </c>
      <c r="K1648" s="6">
        <v>1405248503</v>
      </c>
      <c r="L1648" s="14">
        <f t="shared" si="151"/>
        <v>41833.241932870369</v>
      </c>
      <c r="M1648" s="88">
        <f>Table1[[#This Row],[Data Ended Conversion]]-Table1[[#This Row],[Data Created Conversion]]</f>
        <v>32.307372685187147</v>
      </c>
      <c r="N1648" s="6" t="b">
        <v>0</v>
      </c>
      <c r="O1648" s="6">
        <v>83</v>
      </c>
      <c r="P1648" s="6" t="b">
        <v>1</v>
      </c>
      <c r="Q1648" s="6" t="s">
        <v>8292</v>
      </c>
      <c r="R1648" s="7">
        <f t="shared" si="152"/>
        <v>1.1020000000000001</v>
      </c>
      <c r="S1648" s="8">
        <f t="shared" si="153"/>
        <v>26.554216867469879</v>
      </c>
      <c r="T1648" t="str">
        <f t="shared" si="154"/>
        <v>music</v>
      </c>
      <c r="U1648" t="str">
        <f t="shared" si="155"/>
        <v>pop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14">
        <f t="shared" si="150"/>
        <v>41069.201122685183</v>
      </c>
      <c r="K1649" s="6">
        <v>1336643377</v>
      </c>
      <c r="L1649" s="14">
        <f t="shared" si="151"/>
        <v>41039.201122685183</v>
      </c>
      <c r="M1649" s="88">
        <f>Table1[[#This Row],[Data Ended Conversion]]-Table1[[#This Row],[Data Created Conversion]]</f>
        <v>30</v>
      </c>
      <c r="N1649" s="6" t="b">
        <v>0</v>
      </c>
      <c r="O1649" s="6">
        <v>46</v>
      </c>
      <c r="P1649" s="6" t="b">
        <v>1</v>
      </c>
      <c r="Q1649" s="6" t="s">
        <v>8292</v>
      </c>
      <c r="R1649" s="7">
        <f t="shared" si="152"/>
        <v>1.0471999999999999</v>
      </c>
      <c r="S1649" s="8">
        <f t="shared" si="153"/>
        <v>113.82608695652173</v>
      </c>
      <c r="T1649" t="str">
        <f t="shared" si="154"/>
        <v>music</v>
      </c>
      <c r="U1649" t="str">
        <f t="shared" si="155"/>
        <v>pop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14">
        <f t="shared" si="150"/>
        <v>40622.454652777778</v>
      </c>
      <c r="K1650" s="6">
        <v>1298048082</v>
      </c>
      <c r="L1650" s="14">
        <f t="shared" si="151"/>
        <v>40592.496319444443</v>
      </c>
      <c r="M1650" s="88">
        <f>Table1[[#This Row],[Data Ended Conversion]]-Table1[[#This Row],[Data Created Conversion]]</f>
        <v>29.958333333335759</v>
      </c>
      <c r="N1650" s="6" t="b">
        <v>0</v>
      </c>
      <c r="O1650" s="6">
        <v>90</v>
      </c>
      <c r="P1650" s="6" t="b">
        <v>1</v>
      </c>
      <c r="Q1650" s="6" t="s">
        <v>8292</v>
      </c>
      <c r="R1650" s="7">
        <f t="shared" si="152"/>
        <v>1.2526086956521738</v>
      </c>
      <c r="S1650" s="8">
        <f t="shared" si="153"/>
        <v>32.011111111111113</v>
      </c>
      <c r="T1650" t="str">
        <f t="shared" si="154"/>
        <v>music</v>
      </c>
      <c r="U1650" t="str">
        <f t="shared" si="155"/>
        <v>pop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14">
        <f t="shared" si="150"/>
        <v>41782.476331018515</v>
      </c>
      <c r="K1651" s="6">
        <v>1396974355</v>
      </c>
      <c r="L1651" s="14">
        <f t="shared" si="151"/>
        <v>41737.476331018515</v>
      </c>
      <c r="M1651" s="88">
        <f>Table1[[#This Row],[Data Ended Conversion]]-Table1[[#This Row],[Data Created Conversion]]</f>
        <v>45</v>
      </c>
      <c r="N1651" s="6" t="b">
        <v>0</v>
      </c>
      <c r="O1651" s="6">
        <v>81</v>
      </c>
      <c r="P1651" s="6" t="b">
        <v>1</v>
      </c>
      <c r="Q1651" s="6" t="s">
        <v>8292</v>
      </c>
      <c r="R1651" s="7">
        <f t="shared" si="152"/>
        <v>1.0058763157894737</v>
      </c>
      <c r="S1651" s="8">
        <f t="shared" si="153"/>
        <v>47.189259259259259</v>
      </c>
      <c r="T1651" t="str">
        <f t="shared" si="154"/>
        <v>music</v>
      </c>
      <c r="U1651" t="str">
        <f t="shared" si="155"/>
        <v>pop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14">
        <f t="shared" si="150"/>
        <v>41556.227280092593</v>
      </c>
      <c r="K1652" s="6">
        <v>1378722437</v>
      </c>
      <c r="L1652" s="14">
        <f t="shared" si="151"/>
        <v>41526.227280092593</v>
      </c>
      <c r="M1652" s="88">
        <f>Table1[[#This Row],[Data Ended Conversion]]-Table1[[#This Row],[Data Created Conversion]]</f>
        <v>30</v>
      </c>
      <c r="N1652" s="6" t="b">
        <v>0</v>
      </c>
      <c r="O1652" s="6">
        <v>32</v>
      </c>
      <c r="P1652" s="6" t="b">
        <v>1</v>
      </c>
      <c r="Q1652" s="6" t="s">
        <v>8292</v>
      </c>
      <c r="R1652" s="7">
        <f t="shared" si="152"/>
        <v>1.4155</v>
      </c>
      <c r="S1652" s="8">
        <f t="shared" si="153"/>
        <v>88.46875</v>
      </c>
      <c r="T1652" t="str">
        <f t="shared" si="154"/>
        <v>music</v>
      </c>
      <c r="U1652" t="str">
        <f t="shared" si="155"/>
        <v>pop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14">
        <f t="shared" si="150"/>
        <v>40659.082638888889</v>
      </c>
      <c r="K1653" s="6">
        <v>1300916220</v>
      </c>
      <c r="L1653" s="14">
        <f t="shared" si="151"/>
        <v>40625.692361111105</v>
      </c>
      <c r="M1653" s="88">
        <f>Table1[[#This Row],[Data Ended Conversion]]-Table1[[#This Row],[Data Created Conversion]]</f>
        <v>33.390277777783922</v>
      </c>
      <c r="N1653" s="6" t="b">
        <v>0</v>
      </c>
      <c r="O1653" s="6">
        <v>20</v>
      </c>
      <c r="P1653" s="6" t="b">
        <v>1</v>
      </c>
      <c r="Q1653" s="6" t="s">
        <v>8292</v>
      </c>
      <c r="R1653" s="7">
        <f t="shared" si="152"/>
        <v>1.0075000000000001</v>
      </c>
      <c r="S1653" s="8">
        <f t="shared" si="153"/>
        <v>100.75</v>
      </c>
      <c r="T1653" t="str">
        <f t="shared" si="154"/>
        <v>music</v>
      </c>
      <c r="U1653" t="str">
        <f t="shared" si="155"/>
        <v>pop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14">
        <f t="shared" si="150"/>
        <v>41602.326307870368</v>
      </c>
      <c r="K1654" s="6">
        <v>1382701793</v>
      </c>
      <c r="L1654" s="14">
        <f t="shared" si="151"/>
        <v>41572.284641203703</v>
      </c>
      <c r="M1654" s="88">
        <f>Table1[[#This Row],[Data Ended Conversion]]-Table1[[#This Row],[Data Created Conversion]]</f>
        <v>30.041666666664241</v>
      </c>
      <c r="N1654" s="6" t="b">
        <v>0</v>
      </c>
      <c r="O1654" s="6">
        <v>70</v>
      </c>
      <c r="P1654" s="6" t="b">
        <v>1</v>
      </c>
      <c r="Q1654" s="6" t="s">
        <v>8292</v>
      </c>
      <c r="R1654" s="7">
        <f t="shared" si="152"/>
        <v>1.0066666666666666</v>
      </c>
      <c r="S1654" s="8">
        <f t="shared" si="153"/>
        <v>64.714285714285708</v>
      </c>
      <c r="T1654" t="str">
        <f t="shared" si="154"/>
        <v>music</v>
      </c>
      <c r="U1654" t="str">
        <f t="shared" si="155"/>
        <v>pop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14">
        <f t="shared" si="150"/>
        <v>40657.626111111109</v>
      </c>
      <c r="K1655" s="6">
        <v>1300996896</v>
      </c>
      <c r="L1655" s="14">
        <f t="shared" si="151"/>
        <v>40626.626111111109</v>
      </c>
      <c r="M1655" s="88">
        <f>Table1[[#This Row],[Data Ended Conversion]]-Table1[[#This Row],[Data Created Conversion]]</f>
        <v>31</v>
      </c>
      <c r="N1655" s="6" t="b">
        <v>0</v>
      </c>
      <c r="O1655" s="6">
        <v>168</v>
      </c>
      <c r="P1655" s="6" t="b">
        <v>1</v>
      </c>
      <c r="Q1655" s="6" t="s">
        <v>8292</v>
      </c>
      <c r="R1655" s="7">
        <f t="shared" si="152"/>
        <v>1.7423040000000001</v>
      </c>
      <c r="S1655" s="8">
        <f t="shared" si="153"/>
        <v>51.854285714285716</v>
      </c>
      <c r="T1655" t="str">
        <f t="shared" si="154"/>
        <v>music</v>
      </c>
      <c r="U1655" t="str">
        <f t="shared" si="155"/>
        <v>pop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14">
        <f t="shared" si="150"/>
        <v>41017.682407407403</v>
      </c>
      <c r="K1656" s="6">
        <v>1332192160</v>
      </c>
      <c r="L1656" s="14">
        <f t="shared" si="151"/>
        <v>40987.682407407403</v>
      </c>
      <c r="M1656" s="88">
        <f>Table1[[#This Row],[Data Ended Conversion]]-Table1[[#This Row],[Data Created Conversion]]</f>
        <v>30</v>
      </c>
      <c r="N1656" s="6" t="b">
        <v>0</v>
      </c>
      <c r="O1656" s="6">
        <v>34</v>
      </c>
      <c r="P1656" s="6" t="b">
        <v>1</v>
      </c>
      <c r="Q1656" s="6" t="s">
        <v>8292</v>
      </c>
      <c r="R1656" s="7">
        <f t="shared" si="152"/>
        <v>1.199090909090909</v>
      </c>
      <c r="S1656" s="8">
        <f t="shared" si="153"/>
        <v>38.794117647058826</v>
      </c>
      <c r="T1656" t="str">
        <f t="shared" si="154"/>
        <v>music</v>
      </c>
      <c r="U1656" t="str">
        <f t="shared" si="155"/>
        <v>pop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14">
        <f t="shared" si="150"/>
        <v>41004.541898148142</v>
      </c>
      <c r="K1657" s="6">
        <v>1331060420</v>
      </c>
      <c r="L1657" s="14">
        <f t="shared" si="151"/>
        <v>40974.583564814813</v>
      </c>
      <c r="M1657" s="88">
        <f>Table1[[#This Row],[Data Ended Conversion]]-Table1[[#This Row],[Data Created Conversion]]</f>
        <v>29.958333333328483</v>
      </c>
      <c r="N1657" s="6" t="b">
        <v>0</v>
      </c>
      <c r="O1657" s="6">
        <v>48</v>
      </c>
      <c r="P1657" s="6" t="b">
        <v>1</v>
      </c>
      <c r="Q1657" s="6" t="s">
        <v>8292</v>
      </c>
      <c r="R1657" s="7">
        <f t="shared" si="152"/>
        <v>1.4286666666666668</v>
      </c>
      <c r="S1657" s="8">
        <f t="shared" si="153"/>
        <v>44.645833333333336</v>
      </c>
      <c r="T1657" t="str">
        <f t="shared" si="154"/>
        <v>music</v>
      </c>
      <c r="U1657" t="str">
        <f t="shared" si="155"/>
        <v>pop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14">
        <f t="shared" si="150"/>
        <v>41256.720509259256</v>
      </c>
      <c r="K1658" s="6">
        <v>1352845052</v>
      </c>
      <c r="L1658" s="14">
        <f t="shared" si="151"/>
        <v>41226.720509259256</v>
      </c>
      <c r="M1658" s="88">
        <f>Table1[[#This Row],[Data Ended Conversion]]-Table1[[#This Row],[Data Created Conversion]]</f>
        <v>30</v>
      </c>
      <c r="N1658" s="6" t="b">
        <v>0</v>
      </c>
      <c r="O1658" s="6">
        <v>48</v>
      </c>
      <c r="P1658" s="6" t="b">
        <v>1</v>
      </c>
      <c r="Q1658" s="6" t="s">
        <v>8292</v>
      </c>
      <c r="R1658" s="7">
        <f t="shared" si="152"/>
        <v>1.0033493333333334</v>
      </c>
      <c r="S1658" s="8">
        <f t="shared" si="153"/>
        <v>156.77333333333334</v>
      </c>
      <c r="T1658" t="str">
        <f t="shared" si="154"/>
        <v>music</v>
      </c>
      <c r="U1658" t="str">
        <f t="shared" si="155"/>
        <v>pop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14">
        <f t="shared" si="150"/>
        <v>41053.573703703703</v>
      </c>
      <c r="K1659" s="6">
        <v>1335293168</v>
      </c>
      <c r="L1659" s="14">
        <f t="shared" si="151"/>
        <v>41023.573703703703</v>
      </c>
      <c r="M1659" s="88">
        <f>Table1[[#This Row],[Data Ended Conversion]]-Table1[[#This Row],[Data Created Conversion]]</f>
        <v>30</v>
      </c>
      <c r="N1659" s="6" t="b">
        <v>0</v>
      </c>
      <c r="O1659" s="6">
        <v>221</v>
      </c>
      <c r="P1659" s="6" t="b">
        <v>1</v>
      </c>
      <c r="Q1659" s="6" t="s">
        <v>8292</v>
      </c>
      <c r="R1659" s="7">
        <f t="shared" si="152"/>
        <v>1.0493380000000001</v>
      </c>
      <c r="S1659" s="8">
        <f t="shared" si="153"/>
        <v>118.70339366515837</v>
      </c>
      <c r="T1659" t="str">
        <f t="shared" si="154"/>
        <v>music</v>
      </c>
      <c r="U1659" t="str">
        <f t="shared" si="155"/>
        <v>pop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14">
        <f t="shared" si="150"/>
        <v>41261.388888888883</v>
      </c>
      <c r="K1660" s="6">
        <v>1352524767</v>
      </c>
      <c r="L1660" s="14">
        <f t="shared" si="151"/>
        <v>41223.013506944444</v>
      </c>
      <c r="M1660" s="88">
        <f>Table1[[#This Row],[Data Ended Conversion]]-Table1[[#This Row],[Data Created Conversion]]</f>
        <v>38.375381944439141</v>
      </c>
      <c r="N1660" s="6" t="b">
        <v>0</v>
      </c>
      <c r="O1660" s="6">
        <v>107</v>
      </c>
      <c r="P1660" s="6" t="b">
        <v>1</v>
      </c>
      <c r="Q1660" s="6" t="s">
        <v>8292</v>
      </c>
      <c r="R1660" s="7">
        <f t="shared" si="152"/>
        <v>1.3223333333333334</v>
      </c>
      <c r="S1660" s="8">
        <f t="shared" si="153"/>
        <v>74.149532710280369</v>
      </c>
      <c r="T1660" t="str">
        <f t="shared" si="154"/>
        <v>music</v>
      </c>
      <c r="U1660" t="str">
        <f t="shared" si="155"/>
        <v>pop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14">
        <f t="shared" si="150"/>
        <v>41625.291666666664</v>
      </c>
      <c r="K1661" s="6">
        <v>1384811721</v>
      </c>
      <c r="L1661" s="14">
        <f t="shared" si="151"/>
        <v>41596.705104166664</v>
      </c>
      <c r="M1661" s="88">
        <f>Table1[[#This Row],[Data Ended Conversion]]-Table1[[#This Row],[Data Created Conversion]]</f>
        <v>28.586562500000582</v>
      </c>
      <c r="N1661" s="6" t="b">
        <v>0</v>
      </c>
      <c r="O1661" s="6">
        <v>45</v>
      </c>
      <c r="P1661" s="6" t="b">
        <v>1</v>
      </c>
      <c r="Q1661" s="6" t="s">
        <v>8292</v>
      </c>
      <c r="R1661" s="7">
        <f t="shared" si="152"/>
        <v>1.1279999999999999</v>
      </c>
      <c r="S1661" s="8">
        <f t="shared" si="153"/>
        <v>12.533333333333333</v>
      </c>
      <c r="T1661" t="str">
        <f t="shared" si="154"/>
        <v>music</v>
      </c>
      <c r="U1661" t="str">
        <f t="shared" si="155"/>
        <v>pop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14">
        <f t="shared" si="150"/>
        <v>42490.707638888889</v>
      </c>
      <c r="K1662" s="6">
        <v>1459355950</v>
      </c>
      <c r="L1662" s="14">
        <f t="shared" si="151"/>
        <v>42459.485532407409</v>
      </c>
      <c r="M1662" s="88">
        <f>Table1[[#This Row],[Data Ended Conversion]]-Table1[[#This Row],[Data Created Conversion]]</f>
        <v>31.222106481480296</v>
      </c>
      <c r="N1662" s="6" t="b">
        <v>0</v>
      </c>
      <c r="O1662" s="6">
        <v>36</v>
      </c>
      <c r="P1662" s="6" t="b">
        <v>1</v>
      </c>
      <c r="Q1662" s="6" t="s">
        <v>8292</v>
      </c>
      <c r="R1662" s="7">
        <f t="shared" si="152"/>
        <v>12.5375</v>
      </c>
      <c r="S1662" s="8">
        <f t="shared" si="153"/>
        <v>27.861111111111111</v>
      </c>
      <c r="T1662" t="str">
        <f t="shared" si="154"/>
        <v>music</v>
      </c>
      <c r="U1662" t="str">
        <f t="shared" si="155"/>
        <v>pop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14">
        <f t="shared" si="150"/>
        <v>42386.666666666664</v>
      </c>
      <c r="K1663" s="6">
        <v>1449359831</v>
      </c>
      <c r="L1663" s="14">
        <f t="shared" si="151"/>
        <v>42343.789710648147</v>
      </c>
      <c r="M1663" s="88">
        <f>Table1[[#This Row],[Data Ended Conversion]]-Table1[[#This Row],[Data Created Conversion]]</f>
        <v>42.876956018517376</v>
      </c>
      <c r="N1663" s="6" t="b">
        <v>0</v>
      </c>
      <c r="O1663" s="6">
        <v>101</v>
      </c>
      <c r="P1663" s="6" t="b">
        <v>1</v>
      </c>
      <c r="Q1663" s="6" t="s">
        <v>8292</v>
      </c>
      <c r="R1663" s="7">
        <f t="shared" si="152"/>
        <v>1.0250632911392406</v>
      </c>
      <c r="S1663" s="8">
        <f t="shared" si="153"/>
        <v>80.178217821782184</v>
      </c>
      <c r="T1663" t="str">
        <f t="shared" si="154"/>
        <v>music</v>
      </c>
      <c r="U1663" t="str">
        <f t="shared" si="155"/>
        <v>pop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14">
        <f t="shared" si="150"/>
        <v>40908.031666666662</v>
      </c>
      <c r="K1664" s="6">
        <v>1320122736</v>
      </c>
      <c r="L1664" s="14">
        <f t="shared" si="151"/>
        <v>40847.99</v>
      </c>
      <c r="M1664" s="88">
        <f>Table1[[#This Row],[Data Ended Conversion]]-Table1[[#This Row],[Data Created Conversion]]</f>
        <v>60.041666666664241</v>
      </c>
      <c r="N1664" s="6" t="b">
        <v>0</v>
      </c>
      <c r="O1664" s="6">
        <v>62</v>
      </c>
      <c r="P1664" s="6" t="b">
        <v>1</v>
      </c>
      <c r="Q1664" s="6" t="s">
        <v>8292</v>
      </c>
      <c r="R1664" s="7">
        <f t="shared" si="152"/>
        <v>1.026375</v>
      </c>
      <c r="S1664" s="8">
        <f t="shared" si="153"/>
        <v>132.43548387096774</v>
      </c>
      <c r="T1664" t="str">
        <f t="shared" si="154"/>
        <v>music</v>
      </c>
      <c r="U1664" t="str">
        <f t="shared" si="155"/>
        <v>pop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14">
        <f t="shared" si="150"/>
        <v>42035.813738425924</v>
      </c>
      <c r="K1665" s="6">
        <v>1420158707</v>
      </c>
      <c r="L1665" s="14">
        <f t="shared" si="151"/>
        <v>42005.813738425924</v>
      </c>
      <c r="M1665" s="88">
        <f>Table1[[#This Row],[Data Ended Conversion]]-Table1[[#This Row],[Data Created Conversion]]</f>
        <v>30</v>
      </c>
      <c r="N1665" s="6" t="b">
        <v>0</v>
      </c>
      <c r="O1665" s="6">
        <v>32</v>
      </c>
      <c r="P1665" s="6" t="b">
        <v>1</v>
      </c>
      <c r="Q1665" s="6" t="s">
        <v>8292</v>
      </c>
      <c r="R1665" s="7">
        <f t="shared" si="152"/>
        <v>1.08</v>
      </c>
      <c r="S1665" s="8">
        <f t="shared" si="153"/>
        <v>33.75</v>
      </c>
      <c r="T1665" t="str">
        <f t="shared" si="154"/>
        <v>music</v>
      </c>
      <c r="U1665" t="str">
        <f t="shared" si="155"/>
        <v>pop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14">
        <f t="shared" ref="J1666:J1729" si="156">(((I1666/60)/60)/24)+DATE(1970,1,1)+(-5/24)</f>
        <v>40983.957638888889</v>
      </c>
      <c r="K1666" s="6">
        <v>1328033818</v>
      </c>
      <c r="L1666" s="14">
        <f t="shared" ref="L1666:L1729" si="157">(((K1666/60)/60)/24)+DATE(1970,1,1)+(-5/24)</f>
        <v>40939.553449074068</v>
      </c>
      <c r="M1666" s="88">
        <f>Table1[[#This Row],[Data Ended Conversion]]-Table1[[#This Row],[Data Created Conversion]]</f>
        <v>44.404189814820711</v>
      </c>
      <c r="N1666" s="6" t="b">
        <v>0</v>
      </c>
      <c r="O1666" s="6">
        <v>89</v>
      </c>
      <c r="P1666" s="6" t="b">
        <v>1</v>
      </c>
      <c r="Q1666" s="6" t="s">
        <v>8292</v>
      </c>
      <c r="R1666" s="7">
        <f t="shared" si="152"/>
        <v>1.2240879999999998</v>
      </c>
      <c r="S1666" s="8">
        <f t="shared" si="153"/>
        <v>34.384494382022467</v>
      </c>
      <c r="T1666" t="str">
        <f t="shared" si="154"/>
        <v>music</v>
      </c>
      <c r="U1666" t="str">
        <f t="shared" si="155"/>
        <v>pop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14">
        <f t="shared" si="156"/>
        <v>40595.916666666664</v>
      </c>
      <c r="K1667" s="6">
        <v>1295624113</v>
      </c>
      <c r="L1667" s="14">
        <f t="shared" si="157"/>
        <v>40564.441122685181</v>
      </c>
      <c r="M1667" s="88">
        <f>Table1[[#This Row],[Data Ended Conversion]]-Table1[[#This Row],[Data Created Conversion]]</f>
        <v>31.475543981483497</v>
      </c>
      <c r="N1667" s="6" t="b">
        <v>0</v>
      </c>
      <c r="O1667" s="6">
        <v>93</v>
      </c>
      <c r="P1667" s="6" t="b">
        <v>1</v>
      </c>
      <c r="Q1667" s="6" t="s">
        <v>8292</v>
      </c>
      <c r="R1667" s="7">
        <f t="shared" ref="R1667:R1730" si="158">IFERROR(E1667/D1667,"-")</f>
        <v>1.1945714285714286</v>
      </c>
      <c r="S1667" s="8">
        <f t="shared" ref="S1667:S1730" si="159">IFERROR(E1667/O1667,"-")</f>
        <v>44.956989247311824</v>
      </c>
      <c r="T1667" t="str">
        <f t="shared" ref="T1667:T1730" si="160">LEFT(Q1667,FIND("/",Q1667)-1)</f>
        <v>music</v>
      </c>
      <c r="U1667" t="str">
        <f t="shared" ref="U1667:U1730" si="161">RIGHT(Q1667,LEN(Q1667)-FIND("/",Q1667))</f>
        <v>pop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14">
        <f t="shared" si="156"/>
        <v>41361.003159722219</v>
      </c>
      <c r="K1668" s="6">
        <v>1361858673</v>
      </c>
      <c r="L1668" s="14">
        <f t="shared" si="157"/>
        <v>41331.04482638889</v>
      </c>
      <c r="M1668" s="88">
        <f>Table1[[#This Row],[Data Ended Conversion]]-Table1[[#This Row],[Data Created Conversion]]</f>
        <v>29.958333333328483</v>
      </c>
      <c r="N1668" s="6" t="b">
        <v>0</v>
      </c>
      <c r="O1668" s="6">
        <v>98</v>
      </c>
      <c r="P1668" s="6" t="b">
        <v>1</v>
      </c>
      <c r="Q1668" s="6" t="s">
        <v>8292</v>
      </c>
      <c r="R1668" s="7">
        <f t="shared" si="158"/>
        <v>1.6088</v>
      </c>
      <c r="S1668" s="8">
        <f t="shared" si="159"/>
        <v>41.04081632653061</v>
      </c>
      <c r="T1668" t="str">
        <f t="shared" si="160"/>
        <v>music</v>
      </c>
      <c r="U1668" t="str">
        <f t="shared" si="161"/>
        <v>pop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14">
        <f t="shared" si="156"/>
        <v>41709.082638888889</v>
      </c>
      <c r="K1669" s="6">
        <v>1392169298</v>
      </c>
      <c r="L1669" s="14">
        <f t="shared" si="157"/>
        <v>41681.862245370365</v>
      </c>
      <c r="M1669" s="88">
        <f>Table1[[#This Row],[Data Ended Conversion]]-Table1[[#This Row],[Data Created Conversion]]</f>
        <v>27.220393518524361</v>
      </c>
      <c r="N1669" s="6" t="b">
        <v>0</v>
      </c>
      <c r="O1669" s="6">
        <v>82</v>
      </c>
      <c r="P1669" s="6" t="b">
        <v>1</v>
      </c>
      <c r="Q1669" s="6" t="s">
        <v>8292</v>
      </c>
      <c r="R1669" s="7">
        <f t="shared" si="158"/>
        <v>1.2685294117647059</v>
      </c>
      <c r="S1669" s="8">
        <f t="shared" si="159"/>
        <v>52.597560975609753</v>
      </c>
      <c r="T1669" t="str">
        <f t="shared" si="160"/>
        <v>music</v>
      </c>
      <c r="U1669" t="str">
        <f t="shared" si="161"/>
        <v>pop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14">
        <f t="shared" si="156"/>
        <v>40874.983090277776</v>
      </c>
      <c r="K1670" s="6">
        <v>1319859339</v>
      </c>
      <c r="L1670" s="14">
        <f t="shared" si="157"/>
        <v>40844.941423611104</v>
      </c>
      <c r="M1670" s="88">
        <f>Table1[[#This Row],[Data Ended Conversion]]-Table1[[#This Row],[Data Created Conversion]]</f>
        <v>30.041666666671517</v>
      </c>
      <c r="N1670" s="6" t="b">
        <v>0</v>
      </c>
      <c r="O1670" s="6">
        <v>116</v>
      </c>
      <c r="P1670" s="6" t="b">
        <v>1</v>
      </c>
      <c r="Q1670" s="6" t="s">
        <v>8292</v>
      </c>
      <c r="R1670" s="7">
        <f t="shared" si="158"/>
        <v>1.026375</v>
      </c>
      <c r="S1670" s="8">
        <f t="shared" si="159"/>
        <v>70.784482758620683</v>
      </c>
      <c r="T1670" t="str">
        <f t="shared" si="160"/>
        <v>music</v>
      </c>
      <c r="U1670" t="str">
        <f t="shared" si="161"/>
        <v>pop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14">
        <f t="shared" si="156"/>
        <v>42521.676805555551</v>
      </c>
      <c r="K1671" s="6">
        <v>1459545276</v>
      </c>
      <c r="L1671" s="14">
        <f t="shared" si="157"/>
        <v>42461.676805555551</v>
      </c>
      <c r="M1671" s="88">
        <f>Table1[[#This Row],[Data Ended Conversion]]-Table1[[#This Row],[Data Created Conversion]]</f>
        <v>60</v>
      </c>
      <c r="N1671" s="6" t="b">
        <v>0</v>
      </c>
      <c r="O1671" s="6">
        <v>52</v>
      </c>
      <c r="P1671" s="6" t="b">
        <v>1</v>
      </c>
      <c r="Q1671" s="6" t="s">
        <v>8292</v>
      </c>
      <c r="R1671" s="7">
        <f t="shared" si="158"/>
        <v>1.3975</v>
      </c>
      <c r="S1671" s="8">
        <f t="shared" si="159"/>
        <v>53.75</v>
      </c>
      <c r="T1671" t="str">
        <f t="shared" si="160"/>
        <v>music</v>
      </c>
      <c r="U1671" t="str">
        <f t="shared" si="161"/>
        <v>pop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14">
        <f t="shared" si="156"/>
        <v>40363.958333333328</v>
      </c>
      <c r="K1672" s="6">
        <v>1273961999</v>
      </c>
      <c r="L1672" s="14">
        <f t="shared" si="157"/>
        <v>40313.722210648149</v>
      </c>
      <c r="M1672" s="88">
        <f>Table1[[#This Row],[Data Ended Conversion]]-Table1[[#This Row],[Data Created Conversion]]</f>
        <v>50.236122685178998</v>
      </c>
      <c r="N1672" s="6" t="b">
        <v>0</v>
      </c>
      <c r="O1672" s="6">
        <v>23</v>
      </c>
      <c r="P1672" s="6" t="b">
        <v>1</v>
      </c>
      <c r="Q1672" s="6" t="s">
        <v>8292</v>
      </c>
      <c r="R1672" s="7">
        <f t="shared" si="158"/>
        <v>1.026</v>
      </c>
      <c r="S1672" s="8">
        <f t="shared" si="159"/>
        <v>44.608695652173914</v>
      </c>
      <c r="T1672" t="str">
        <f t="shared" si="160"/>
        <v>music</v>
      </c>
      <c r="U1672" t="str">
        <f t="shared" si="161"/>
        <v>pop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14">
        <f t="shared" si="156"/>
        <v>42583.335810185185</v>
      </c>
      <c r="K1673" s="6">
        <v>1467464614</v>
      </c>
      <c r="L1673" s="14">
        <f t="shared" si="157"/>
        <v>42553.335810185185</v>
      </c>
      <c r="M1673" s="88">
        <f>Table1[[#This Row],[Data Ended Conversion]]-Table1[[#This Row],[Data Created Conversion]]</f>
        <v>30</v>
      </c>
      <c r="N1673" s="6" t="b">
        <v>0</v>
      </c>
      <c r="O1673" s="6">
        <v>77</v>
      </c>
      <c r="P1673" s="6" t="b">
        <v>1</v>
      </c>
      <c r="Q1673" s="6" t="s">
        <v>8292</v>
      </c>
      <c r="R1673" s="7">
        <f t="shared" si="158"/>
        <v>1.0067349999999999</v>
      </c>
      <c r="S1673" s="8">
        <f t="shared" si="159"/>
        <v>26.148961038961041</v>
      </c>
      <c r="T1673" t="str">
        <f t="shared" si="160"/>
        <v>music</v>
      </c>
      <c r="U1673" t="str">
        <f t="shared" si="161"/>
        <v>pop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14">
        <f t="shared" si="156"/>
        <v>41064.448263888888</v>
      </c>
      <c r="K1674" s="6">
        <v>1336232730</v>
      </c>
      <c r="L1674" s="14">
        <f t="shared" si="157"/>
        <v>41034.448263888888</v>
      </c>
      <c r="M1674" s="88">
        <f>Table1[[#This Row],[Data Ended Conversion]]-Table1[[#This Row],[Data Created Conversion]]</f>
        <v>30</v>
      </c>
      <c r="N1674" s="6" t="b">
        <v>0</v>
      </c>
      <c r="O1674" s="6">
        <v>49</v>
      </c>
      <c r="P1674" s="6" t="b">
        <v>1</v>
      </c>
      <c r="Q1674" s="6" t="s">
        <v>8292</v>
      </c>
      <c r="R1674" s="7">
        <f t="shared" si="158"/>
        <v>1.1294117647058823</v>
      </c>
      <c r="S1674" s="8">
        <f t="shared" si="159"/>
        <v>39.183673469387756</v>
      </c>
      <c r="T1674" t="str">
        <f t="shared" si="160"/>
        <v>music</v>
      </c>
      <c r="U1674" t="str">
        <f t="shared" si="161"/>
        <v>pop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14">
        <f t="shared" si="156"/>
        <v>42069.670046296298</v>
      </c>
      <c r="K1675" s="6">
        <v>1423083892</v>
      </c>
      <c r="L1675" s="14">
        <f t="shared" si="157"/>
        <v>42039.670046296298</v>
      </c>
      <c r="M1675" s="88">
        <f>Table1[[#This Row],[Data Ended Conversion]]-Table1[[#This Row],[Data Created Conversion]]</f>
        <v>30</v>
      </c>
      <c r="N1675" s="6" t="b">
        <v>0</v>
      </c>
      <c r="O1675" s="6">
        <v>59</v>
      </c>
      <c r="P1675" s="6" t="b">
        <v>1</v>
      </c>
      <c r="Q1675" s="6" t="s">
        <v>8292</v>
      </c>
      <c r="R1675" s="7">
        <f t="shared" si="158"/>
        <v>1.2809523809523808</v>
      </c>
      <c r="S1675" s="8">
        <f t="shared" si="159"/>
        <v>45.593220338983052</v>
      </c>
      <c r="T1675" t="str">
        <f t="shared" si="160"/>
        <v>music</v>
      </c>
      <c r="U1675" t="str">
        <f t="shared" si="161"/>
        <v>pop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14">
        <f t="shared" si="156"/>
        <v>42600.082638888889</v>
      </c>
      <c r="K1676" s="6">
        <v>1468852306</v>
      </c>
      <c r="L1676" s="14">
        <f t="shared" si="157"/>
        <v>42569.397060185183</v>
      </c>
      <c r="M1676" s="88">
        <f>Table1[[#This Row],[Data Ended Conversion]]-Table1[[#This Row],[Data Created Conversion]]</f>
        <v>30.685578703705687</v>
      </c>
      <c r="N1676" s="6" t="b">
        <v>0</v>
      </c>
      <c r="O1676" s="6">
        <v>113</v>
      </c>
      <c r="P1676" s="6" t="b">
        <v>1</v>
      </c>
      <c r="Q1676" s="6" t="s">
        <v>8292</v>
      </c>
      <c r="R1676" s="7">
        <f t="shared" si="158"/>
        <v>2.0169999999999999</v>
      </c>
      <c r="S1676" s="8">
        <f t="shared" si="159"/>
        <v>89.247787610619469</v>
      </c>
      <c r="T1676" t="str">
        <f t="shared" si="160"/>
        <v>music</v>
      </c>
      <c r="U1676" t="str">
        <f t="shared" si="161"/>
        <v>pop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14">
        <f t="shared" si="156"/>
        <v>40832.710416666661</v>
      </c>
      <c r="K1677" s="6">
        <v>1316194540</v>
      </c>
      <c r="L1677" s="14">
        <f t="shared" si="157"/>
        <v>40802.524768518517</v>
      </c>
      <c r="M1677" s="88">
        <f>Table1[[#This Row],[Data Ended Conversion]]-Table1[[#This Row],[Data Created Conversion]]</f>
        <v>30.185648148144537</v>
      </c>
      <c r="N1677" s="6" t="b">
        <v>0</v>
      </c>
      <c r="O1677" s="6">
        <v>34</v>
      </c>
      <c r="P1677" s="6" t="b">
        <v>1</v>
      </c>
      <c r="Q1677" s="6" t="s">
        <v>8292</v>
      </c>
      <c r="R1677" s="7">
        <f t="shared" si="158"/>
        <v>1.37416</v>
      </c>
      <c r="S1677" s="8">
        <f t="shared" si="159"/>
        <v>40.416470588235299</v>
      </c>
      <c r="T1677" t="str">
        <f t="shared" si="160"/>
        <v>music</v>
      </c>
      <c r="U1677" t="str">
        <f t="shared" si="161"/>
        <v>pop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14">
        <f t="shared" si="156"/>
        <v>41019.957638888889</v>
      </c>
      <c r="K1678" s="6">
        <v>1330968347</v>
      </c>
      <c r="L1678" s="14">
        <f t="shared" si="157"/>
        <v>40973.517905092594</v>
      </c>
      <c r="M1678" s="88">
        <f>Table1[[#This Row],[Data Ended Conversion]]-Table1[[#This Row],[Data Created Conversion]]</f>
        <v>46.439733796294604</v>
      </c>
      <c r="N1678" s="6" t="b">
        <v>0</v>
      </c>
      <c r="O1678" s="6">
        <v>42</v>
      </c>
      <c r="P1678" s="6" t="b">
        <v>1</v>
      </c>
      <c r="Q1678" s="6" t="s">
        <v>8292</v>
      </c>
      <c r="R1678" s="7">
        <f t="shared" si="158"/>
        <v>1.1533333333333333</v>
      </c>
      <c r="S1678" s="8">
        <f t="shared" si="159"/>
        <v>82.38095238095238</v>
      </c>
      <c r="T1678" t="str">
        <f t="shared" si="160"/>
        <v>music</v>
      </c>
      <c r="U1678" t="str">
        <f t="shared" si="161"/>
        <v>pop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14">
        <f t="shared" si="156"/>
        <v>42476.040972222218</v>
      </c>
      <c r="K1679" s="6">
        <v>1455615976</v>
      </c>
      <c r="L1679" s="14">
        <f t="shared" si="157"/>
        <v>42416.198796296296</v>
      </c>
      <c r="M1679" s="88">
        <f>Table1[[#This Row],[Data Ended Conversion]]-Table1[[#This Row],[Data Created Conversion]]</f>
        <v>59.842175925921765</v>
      </c>
      <c r="N1679" s="6" t="b">
        <v>0</v>
      </c>
      <c r="O1679" s="6">
        <v>42</v>
      </c>
      <c r="P1679" s="6" t="b">
        <v>1</v>
      </c>
      <c r="Q1679" s="6" t="s">
        <v>8292</v>
      </c>
      <c r="R1679" s="7">
        <f t="shared" si="158"/>
        <v>1.1166666666666667</v>
      </c>
      <c r="S1679" s="8">
        <f t="shared" si="159"/>
        <v>159.52380952380952</v>
      </c>
      <c r="T1679" t="str">
        <f t="shared" si="160"/>
        <v>music</v>
      </c>
      <c r="U1679" t="str">
        <f t="shared" si="161"/>
        <v>pop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14">
        <f t="shared" si="156"/>
        <v>41676.646655092591</v>
      </c>
      <c r="K1680" s="6">
        <v>1390509071</v>
      </c>
      <c r="L1680" s="14">
        <f t="shared" si="157"/>
        <v>41662.646655092591</v>
      </c>
      <c r="M1680" s="88">
        <f>Table1[[#This Row],[Data Ended Conversion]]-Table1[[#This Row],[Data Created Conversion]]</f>
        <v>14</v>
      </c>
      <c r="N1680" s="6" t="b">
        <v>0</v>
      </c>
      <c r="O1680" s="6">
        <v>49</v>
      </c>
      <c r="P1680" s="6" t="b">
        <v>1</v>
      </c>
      <c r="Q1680" s="6" t="s">
        <v>8292</v>
      </c>
      <c r="R1680" s="7">
        <f t="shared" si="158"/>
        <v>1.1839999999999999</v>
      </c>
      <c r="S1680" s="8">
        <f t="shared" si="159"/>
        <v>36.244897959183675</v>
      </c>
      <c r="T1680" t="str">
        <f t="shared" si="160"/>
        <v>music</v>
      </c>
      <c r="U1680" t="str">
        <f t="shared" si="161"/>
        <v>pop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14">
        <f t="shared" si="156"/>
        <v>40745.860474537032</v>
      </c>
      <c r="K1681" s="6">
        <v>1309311545</v>
      </c>
      <c r="L1681" s="14">
        <f t="shared" si="157"/>
        <v>40722.860474537032</v>
      </c>
      <c r="M1681" s="88">
        <f>Table1[[#This Row],[Data Ended Conversion]]-Table1[[#This Row],[Data Created Conversion]]</f>
        <v>23</v>
      </c>
      <c r="N1681" s="6" t="b">
        <v>0</v>
      </c>
      <c r="O1681" s="6">
        <v>56</v>
      </c>
      <c r="P1681" s="6" t="b">
        <v>1</v>
      </c>
      <c r="Q1681" s="6" t="s">
        <v>8292</v>
      </c>
      <c r="R1681" s="7">
        <f t="shared" si="158"/>
        <v>1.75</v>
      </c>
      <c r="S1681" s="8">
        <f t="shared" si="159"/>
        <v>62.5</v>
      </c>
      <c r="T1681" t="str">
        <f t="shared" si="160"/>
        <v>music</v>
      </c>
      <c r="U1681" t="str">
        <f t="shared" si="161"/>
        <v>pop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14">
        <f t="shared" si="156"/>
        <v>41832.549386574072</v>
      </c>
      <c r="K1682" s="6">
        <v>1402596667</v>
      </c>
      <c r="L1682" s="14">
        <f t="shared" si="157"/>
        <v>41802.549386574072</v>
      </c>
      <c r="M1682" s="88">
        <f>Table1[[#This Row],[Data Ended Conversion]]-Table1[[#This Row],[Data Created Conversion]]</f>
        <v>30</v>
      </c>
      <c r="N1682" s="6" t="b">
        <v>0</v>
      </c>
      <c r="O1682" s="6">
        <v>25</v>
      </c>
      <c r="P1682" s="6" t="b">
        <v>1</v>
      </c>
      <c r="Q1682" s="6" t="s">
        <v>8292</v>
      </c>
      <c r="R1682" s="7">
        <f t="shared" si="158"/>
        <v>1.175</v>
      </c>
      <c r="S1682" s="8">
        <f t="shared" si="159"/>
        <v>47</v>
      </c>
      <c r="T1682" t="str">
        <f t="shared" si="160"/>
        <v>music</v>
      </c>
      <c r="U1682" t="str">
        <f t="shared" si="161"/>
        <v>pop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14">
        <f t="shared" si="156"/>
        <v>42822.874999999993</v>
      </c>
      <c r="K1683" s="6">
        <v>1486522484</v>
      </c>
      <c r="L1683" s="14">
        <f t="shared" si="157"/>
        <v>42773.91300925926</v>
      </c>
      <c r="M1683" s="88">
        <f>Table1[[#This Row],[Data Ended Conversion]]-Table1[[#This Row],[Data Created Conversion]]</f>
        <v>48.96199074073229</v>
      </c>
      <c r="N1683" s="6" t="b">
        <v>0</v>
      </c>
      <c r="O1683" s="6">
        <v>884</v>
      </c>
      <c r="P1683" s="6" t="b">
        <v>0</v>
      </c>
      <c r="Q1683" s="6" t="s">
        <v>8293</v>
      </c>
      <c r="R1683" s="7">
        <f t="shared" si="158"/>
        <v>1.0142212307692309</v>
      </c>
      <c r="S1683" s="8">
        <f t="shared" si="159"/>
        <v>74.575090497737563</v>
      </c>
      <c r="T1683" t="str">
        <f t="shared" si="160"/>
        <v>music</v>
      </c>
      <c r="U1683" t="str">
        <f t="shared" si="161"/>
        <v>faith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14">
        <f t="shared" si="156"/>
        <v>42838.963657407403</v>
      </c>
      <c r="K1684" s="6">
        <v>1486962460</v>
      </c>
      <c r="L1684" s="14">
        <f t="shared" si="157"/>
        <v>42779.005324074074</v>
      </c>
      <c r="M1684" s="88">
        <f>Table1[[#This Row],[Data Ended Conversion]]-Table1[[#This Row],[Data Created Conversion]]</f>
        <v>59.958333333328483</v>
      </c>
      <c r="N1684" s="6" t="b">
        <v>0</v>
      </c>
      <c r="O1684" s="6">
        <v>0</v>
      </c>
      <c r="P1684" s="6" t="b">
        <v>0</v>
      </c>
      <c r="Q1684" s="6" t="s">
        <v>8293</v>
      </c>
      <c r="R1684" s="7">
        <f t="shared" si="158"/>
        <v>0</v>
      </c>
      <c r="S1684" s="8" t="str">
        <f t="shared" si="159"/>
        <v>-</v>
      </c>
      <c r="T1684" t="str">
        <f t="shared" si="160"/>
        <v>music</v>
      </c>
      <c r="U1684" t="str">
        <f t="shared" si="161"/>
        <v>faith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14">
        <f t="shared" si="156"/>
        <v>42832.57335648148</v>
      </c>
      <c r="K1685" s="6">
        <v>1489517138</v>
      </c>
      <c r="L1685" s="14">
        <f t="shared" si="157"/>
        <v>42808.57335648148</v>
      </c>
      <c r="M1685" s="88">
        <f>Table1[[#This Row],[Data Ended Conversion]]-Table1[[#This Row],[Data Created Conversion]]</f>
        <v>24</v>
      </c>
      <c r="N1685" s="6" t="b">
        <v>0</v>
      </c>
      <c r="O1685" s="6">
        <v>10</v>
      </c>
      <c r="P1685" s="6" t="b">
        <v>0</v>
      </c>
      <c r="Q1685" s="6" t="s">
        <v>8293</v>
      </c>
      <c r="R1685" s="7">
        <f t="shared" si="158"/>
        <v>0.21714285714285714</v>
      </c>
      <c r="S1685" s="8">
        <f t="shared" si="159"/>
        <v>76</v>
      </c>
      <c r="T1685" t="str">
        <f t="shared" si="160"/>
        <v>music</v>
      </c>
      <c r="U1685" t="str">
        <f t="shared" si="161"/>
        <v>faith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14">
        <f t="shared" si="156"/>
        <v>42811.565289351849</v>
      </c>
      <c r="K1686" s="6">
        <v>1487360041</v>
      </c>
      <c r="L1686" s="14">
        <f t="shared" si="157"/>
        <v>42783.606956018521</v>
      </c>
      <c r="M1686" s="88">
        <f>Table1[[#This Row],[Data Ended Conversion]]-Table1[[#This Row],[Data Created Conversion]]</f>
        <v>27.958333333328483</v>
      </c>
      <c r="N1686" s="6" t="b">
        <v>0</v>
      </c>
      <c r="O1686" s="6">
        <v>101</v>
      </c>
      <c r="P1686" s="6" t="b">
        <v>0</v>
      </c>
      <c r="Q1686" s="6" t="s">
        <v>8293</v>
      </c>
      <c r="R1686" s="7">
        <f t="shared" si="158"/>
        <v>1.0912500000000001</v>
      </c>
      <c r="S1686" s="8">
        <f t="shared" si="159"/>
        <v>86.43564356435644</v>
      </c>
      <c r="T1686" t="str">
        <f t="shared" si="160"/>
        <v>music</v>
      </c>
      <c r="U1686" t="str">
        <f t="shared" si="161"/>
        <v>faith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14">
        <f t="shared" si="156"/>
        <v>42818.0002662037</v>
      </c>
      <c r="K1687" s="6">
        <v>1487743223</v>
      </c>
      <c r="L1687" s="14">
        <f t="shared" si="157"/>
        <v>42788.041932870365</v>
      </c>
      <c r="M1687" s="88">
        <f>Table1[[#This Row],[Data Ended Conversion]]-Table1[[#This Row],[Data Created Conversion]]</f>
        <v>29.958333333335759</v>
      </c>
      <c r="N1687" s="6" t="b">
        <v>0</v>
      </c>
      <c r="O1687" s="6">
        <v>15</v>
      </c>
      <c r="P1687" s="6" t="b">
        <v>0</v>
      </c>
      <c r="Q1687" s="6" t="s">
        <v>8293</v>
      </c>
      <c r="R1687" s="7">
        <f t="shared" si="158"/>
        <v>1.0285714285714285</v>
      </c>
      <c r="S1687" s="8">
        <f t="shared" si="159"/>
        <v>24</v>
      </c>
      <c r="T1687" t="str">
        <f t="shared" si="160"/>
        <v>music</v>
      </c>
      <c r="U1687" t="str">
        <f t="shared" si="161"/>
        <v>faith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14">
        <f t="shared" si="156"/>
        <v>42852.593969907401</v>
      </c>
      <c r="K1688" s="6">
        <v>1488140119</v>
      </c>
      <c r="L1688" s="14">
        <f t="shared" si="157"/>
        <v>42792.635636574072</v>
      </c>
      <c r="M1688" s="88">
        <f>Table1[[#This Row],[Data Ended Conversion]]-Table1[[#This Row],[Data Created Conversion]]</f>
        <v>59.958333333328483</v>
      </c>
      <c r="N1688" s="6" t="b">
        <v>0</v>
      </c>
      <c r="O1688" s="6">
        <v>1</v>
      </c>
      <c r="P1688" s="6" t="b">
        <v>0</v>
      </c>
      <c r="Q1688" s="6" t="s">
        <v>8293</v>
      </c>
      <c r="R1688" s="7">
        <f t="shared" si="158"/>
        <v>3.5999999999999999E-3</v>
      </c>
      <c r="S1688" s="8">
        <f t="shared" si="159"/>
        <v>18</v>
      </c>
      <c r="T1688" t="str">
        <f t="shared" si="160"/>
        <v>music</v>
      </c>
      <c r="U1688" t="str">
        <f t="shared" si="161"/>
        <v>faith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14">
        <f t="shared" si="156"/>
        <v>42835.635416666664</v>
      </c>
      <c r="K1689" s="6">
        <v>1488935245</v>
      </c>
      <c r="L1689" s="14">
        <f t="shared" si="157"/>
        <v>42801.838483796295</v>
      </c>
      <c r="M1689" s="88">
        <f>Table1[[#This Row],[Data Ended Conversion]]-Table1[[#This Row],[Data Created Conversion]]</f>
        <v>33.796932870369346</v>
      </c>
      <c r="N1689" s="6" t="b">
        <v>0</v>
      </c>
      <c r="O1689" s="6">
        <v>39</v>
      </c>
      <c r="P1689" s="6" t="b">
        <v>0</v>
      </c>
      <c r="Q1689" s="6" t="s">
        <v>8293</v>
      </c>
      <c r="R1689" s="7">
        <f t="shared" si="158"/>
        <v>0.3125</v>
      </c>
      <c r="S1689" s="8">
        <f t="shared" si="159"/>
        <v>80.128205128205124</v>
      </c>
      <c r="T1689" t="str">
        <f t="shared" si="160"/>
        <v>music</v>
      </c>
      <c r="U1689" t="str">
        <f t="shared" si="161"/>
        <v>faith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14">
        <f t="shared" si="156"/>
        <v>42834.28465277778</v>
      </c>
      <c r="K1690" s="6">
        <v>1489150194</v>
      </c>
      <c r="L1690" s="14">
        <f t="shared" si="157"/>
        <v>42804.326319444437</v>
      </c>
      <c r="M1690" s="88">
        <f>Table1[[#This Row],[Data Ended Conversion]]-Table1[[#This Row],[Data Created Conversion]]</f>
        <v>29.958333333343035</v>
      </c>
      <c r="N1690" s="6" t="b">
        <v>0</v>
      </c>
      <c r="O1690" s="6">
        <v>7</v>
      </c>
      <c r="P1690" s="6" t="b">
        <v>0</v>
      </c>
      <c r="Q1690" s="6" t="s">
        <v>8293</v>
      </c>
      <c r="R1690" s="7">
        <f t="shared" si="158"/>
        <v>0.443</v>
      </c>
      <c r="S1690" s="8">
        <f t="shared" si="159"/>
        <v>253.14285714285714</v>
      </c>
      <c r="T1690" t="str">
        <f t="shared" si="160"/>
        <v>music</v>
      </c>
      <c r="U1690" t="str">
        <f t="shared" si="161"/>
        <v>faith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14">
        <f t="shared" si="156"/>
        <v>42810.692476851851</v>
      </c>
      <c r="K1691" s="6">
        <v>1487111830</v>
      </c>
      <c r="L1691" s="14">
        <f t="shared" si="157"/>
        <v>42780.734143518515</v>
      </c>
      <c r="M1691" s="88">
        <f>Table1[[#This Row],[Data Ended Conversion]]-Table1[[#This Row],[Data Created Conversion]]</f>
        <v>29.958333333335759</v>
      </c>
      <c r="N1691" s="6" t="b">
        <v>0</v>
      </c>
      <c r="O1691" s="6">
        <v>14</v>
      </c>
      <c r="P1691" s="6" t="b">
        <v>0</v>
      </c>
      <c r="Q1691" s="6" t="s">
        <v>8293</v>
      </c>
      <c r="R1691" s="7">
        <f t="shared" si="158"/>
        <v>1</v>
      </c>
      <c r="S1691" s="8">
        <f t="shared" si="159"/>
        <v>171.42857142857142</v>
      </c>
      <c r="T1691" t="str">
        <f t="shared" si="160"/>
        <v>music</v>
      </c>
      <c r="U1691" t="str">
        <f t="shared" si="161"/>
        <v>faith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14">
        <f t="shared" si="156"/>
        <v>42831.181041666663</v>
      </c>
      <c r="K1692" s="6">
        <v>1488882042</v>
      </c>
      <c r="L1692" s="14">
        <f t="shared" si="157"/>
        <v>42801.222708333335</v>
      </c>
      <c r="M1692" s="88">
        <f>Table1[[#This Row],[Data Ended Conversion]]-Table1[[#This Row],[Data Created Conversion]]</f>
        <v>29.958333333328483</v>
      </c>
      <c r="N1692" s="6" t="b">
        <v>0</v>
      </c>
      <c r="O1692" s="6">
        <v>11</v>
      </c>
      <c r="P1692" s="6" t="b">
        <v>0</v>
      </c>
      <c r="Q1692" s="6" t="s">
        <v>8293</v>
      </c>
      <c r="R1692" s="7">
        <f t="shared" si="158"/>
        <v>0.254</v>
      </c>
      <c r="S1692" s="8">
        <f t="shared" si="159"/>
        <v>57.727272727272727</v>
      </c>
      <c r="T1692" t="str">
        <f t="shared" si="160"/>
        <v>music</v>
      </c>
      <c r="U1692" t="str">
        <f t="shared" si="161"/>
        <v>faith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14">
        <f t="shared" si="156"/>
        <v>42827.833333333336</v>
      </c>
      <c r="K1693" s="6">
        <v>1488387008</v>
      </c>
      <c r="L1693" s="14">
        <f t="shared" si="157"/>
        <v>42795.49314814814</v>
      </c>
      <c r="M1693" s="88">
        <f>Table1[[#This Row],[Data Ended Conversion]]-Table1[[#This Row],[Data Created Conversion]]</f>
        <v>32.340185185195878</v>
      </c>
      <c r="N1693" s="6" t="b">
        <v>0</v>
      </c>
      <c r="O1693" s="6">
        <v>38</v>
      </c>
      <c r="P1693" s="6" t="b">
        <v>0</v>
      </c>
      <c r="Q1693" s="6" t="s">
        <v>8293</v>
      </c>
      <c r="R1693" s="7">
        <f t="shared" si="158"/>
        <v>0.33473333333333333</v>
      </c>
      <c r="S1693" s="8">
        <f t="shared" si="159"/>
        <v>264.26315789473682</v>
      </c>
      <c r="T1693" t="str">
        <f t="shared" si="160"/>
        <v>music</v>
      </c>
      <c r="U1693" t="str">
        <f t="shared" si="161"/>
        <v>faith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14">
        <f t="shared" si="156"/>
        <v>42820.790972222218</v>
      </c>
      <c r="K1694" s="6">
        <v>1487734667</v>
      </c>
      <c r="L1694" s="14">
        <f t="shared" si="157"/>
        <v>42787.94290509259</v>
      </c>
      <c r="M1694" s="88">
        <f>Table1[[#This Row],[Data Ended Conversion]]-Table1[[#This Row],[Data Created Conversion]]</f>
        <v>32.848067129627452</v>
      </c>
      <c r="N1694" s="6" t="b">
        <v>0</v>
      </c>
      <c r="O1694" s="6">
        <v>15</v>
      </c>
      <c r="P1694" s="6" t="b">
        <v>0</v>
      </c>
      <c r="Q1694" s="6" t="s">
        <v>8293</v>
      </c>
      <c r="R1694" s="7">
        <f t="shared" si="158"/>
        <v>0.47799999999999998</v>
      </c>
      <c r="S1694" s="8">
        <f t="shared" si="159"/>
        <v>159.33333333333334</v>
      </c>
      <c r="T1694" t="str">
        <f t="shared" si="160"/>
        <v>music</v>
      </c>
      <c r="U1694" t="str">
        <f t="shared" si="161"/>
        <v>faith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14">
        <f t="shared" si="156"/>
        <v>42834.624999999993</v>
      </c>
      <c r="K1695" s="6">
        <v>1489097112</v>
      </c>
      <c r="L1695" s="14">
        <f t="shared" si="157"/>
        <v>42803.711944444447</v>
      </c>
      <c r="M1695" s="88">
        <f>Table1[[#This Row],[Data Ended Conversion]]-Table1[[#This Row],[Data Created Conversion]]</f>
        <v>30.913055555545725</v>
      </c>
      <c r="N1695" s="6" t="b">
        <v>0</v>
      </c>
      <c r="O1695" s="6">
        <v>8</v>
      </c>
      <c r="P1695" s="6" t="b">
        <v>0</v>
      </c>
      <c r="Q1695" s="6" t="s">
        <v>8293</v>
      </c>
      <c r="R1695" s="7">
        <f t="shared" si="158"/>
        <v>9.3333333333333338E-2</v>
      </c>
      <c r="S1695" s="8">
        <f t="shared" si="159"/>
        <v>35</v>
      </c>
      <c r="T1695" t="str">
        <f t="shared" si="160"/>
        <v>music</v>
      </c>
      <c r="U1695" t="str">
        <f t="shared" si="161"/>
        <v>faith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14">
        <f t="shared" si="156"/>
        <v>42820.98333333333</v>
      </c>
      <c r="K1696" s="6">
        <v>1488038674</v>
      </c>
      <c r="L1696" s="14">
        <f t="shared" si="157"/>
        <v>42791.461504629631</v>
      </c>
      <c r="M1696" s="88">
        <f>Table1[[#This Row],[Data Ended Conversion]]-Table1[[#This Row],[Data Created Conversion]]</f>
        <v>29.521828703698702</v>
      </c>
      <c r="N1696" s="6" t="b">
        <v>0</v>
      </c>
      <c r="O1696" s="6">
        <v>1</v>
      </c>
      <c r="P1696" s="6" t="b">
        <v>0</v>
      </c>
      <c r="Q1696" s="6" t="s">
        <v>8293</v>
      </c>
      <c r="R1696" s="7">
        <f t="shared" si="158"/>
        <v>5.0000000000000001E-4</v>
      </c>
      <c r="S1696" s="8">
        <f t="shared" si="159"/>
        <v>5</v>
      </c>
      <c r="T1696" t="str">
        <f t="shared" si="160"/>
        <v>music</v>
      </c>
      <c r="U1696" t="str">
        <f t="shared" si="161"/>
        <v>faith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14">
        <f t="shared" si="156"/>
        <v>42834.833333333336</v>
      </c>
      <c r="K1697" s="6">
        <v>1488847514</v>
      </c>
      <c r="L1697" s="14">
        <f t="shared" si="157"/>
        <v>42800.823078703703</v>
      </c>
      <c r="M1697" s="88">
        <f>Table1[[#This Row],[Data Ended Conversion]]-Table1[[#This Row],[Data Created Conversion]]</f>
        <v>34.010254629632982</v>
      </c>
      <c r="N1697" s="6" t="b">
        <v>0</v>
      </c>
      <c r="O1697" s="6">
        <v>23</v>
      </c>
      <c r="P1697" s="6" t="b">
        <v>0</v>
      </c>
      <c r="Q1697" s="6" t="s">
        <v>8293</v>
      </c>
      <c r="R1697" s="7">
        <f t="shared" si="158"/>
        <v>0.11708333333333333</v>
      </c>
      <c r="S1697" s="8">
        <f t="shared" si="159"/>
        <v>61.086956521739133</v>
      </c>
      <c r="T1697" t="str">
        <f t="shared" si="160"/>
        <v>music</v>
      </c>
      <c r="U1697" t="str">
        <f t="shared" si="161"/>
        <v>faith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14">
        <f t="shared" si="156"/>
        <v>42825.819571759253</v>
      </c>
      <c r="K1698" s="6">
        <v>1488418811</v>
      </c>
      <c r="L1698" s="14">
        <f t="shared" si="157"/>
        <v>42795.861238425925</v>
      </c>
      <c r="M1698" s="88">
        <f>Table1[[#This Row],[Data Ended Conversion]]-Table1[[#This Row],[Data Created Conversion]]</f>
        <v>29.958333333328483</v>
      </c>
      <c r="N1698" s="6" t="b">
        <v>0</v>
      </c>
      <c r="O1698" s="6">
        <v>0</v>
      </c>
      <c r="P1698" s="6" t="b">
        <v>0</v>
      </c>
      <c r="Q1698" s="6" t="s">
        <v>8293</v>
      </c>
      <c r="R1698" s="7">
        <f t="shared" si="158"/>
        <v>0</v>
      </c>
      <c r="S1698" s="8" t="str">
        <f t="shared" si="159"/>
        <v>-</v>
      </c>
      <c r="T1698" t="str">
        <f t="shared" si="160"/>
        <v>music</v>
      </c>
      <c r="U1698" t="str">
        <f t="shared" si="161"/>
        <v>faith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14">
        <f t="shared" si="156"/>
        <v>42834.782962962963</v>
      </c>
      <c r="K1699" s="6">
        <v>1489193248</v>
      </c>
      <c r="L1699" s="14">
        <f t="shared" si="157"/>
        <v>42804.82462962962</v>
      </c>
      <c r="M1699" s="88">
        <f>Table1[[#This Row],[Data Ended Conversion]]-Table1[[#This Row],[Data Created Conversion]]</f>
        <v>29.958333333343035</v>
      </c>
      <c r="N1699" s="6" t="b">
        <v>0</v>
      </c>
      <c r="O1699" s="6">
        <v>22</v>
      </c>
      <c r="P1699" s="6" t="b">
        <v>0</v>
      </c>
      <c r="Q1699" s="6" t="s">
        <v>8293</v>
      </c>
      <c r="R1699" s="7">
        <f t="shared" si="158"/>
        <v>0.20208000000000001</v>
      </c>
      <c r="S1699" s="8">
        <f t="shared" si="159"/>
        <v>114.81818181818181</v>
      </c>
      <c r="T1699" t="str">
        <f t="shared" si="160"/>
        <v>music</v>
      </c>
      <c r="U1699" t="str">
        <f t="shared" si="161"/>
        <v>faith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14">
        <f t="shared" si="156"/>
        <v>42819.939583333333</v>
      </c>
      <c r="K1700" s="6">
        <v>1488430760</v>
      </c>
      <c r="L1700" s="14">
        <f t="shared" si="157"/>
        <v>42795.999537037038</v>
      </c>
      <c r="M1700" s="88">
        <f>Table1[[#This Row],[Data Ended Conversion]]-Table1[[#This Row],[Data Created Conversion]]</f>
        <v>23.940046296294895</v>
      </c>
      <c r="N1700" s="6" t="b">
        <v>0</v>
      </c>
      <c r="O1700" s="6">
        <v>0</v>
      </c>
      <c r="P1700" s="6" t="b">
        <v>0</v>
      </c>
      <c r="Q1700" s="6" t="s">
        <v>8293</v>
      </c>
      <c r="R1700" s="7">
        <f t="shared" si="158"/>
        <v>0</v>
      </c>
      <c r="S1700" s="8" t="str">
        <f t="shared" si="159"/>
        <v>-</v>
      </c>
      <c r="T1700" t="str">
        <f t="shared" si="160"/>
        <v>music</v>
      </c>
      <c r="U1700" t="str">
        <f t="shared" si="161"/>
        <v>faith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14">
        <f t="shared" si="156"/>
        <v>42836.655613425923</v>
      </c>
      <c r="K1701" s="6">
        <v>1489351445</v>
      </c>
      <c r="L1701" s="14">
        <f t="shared" si="157"/>
        <v>42806.655613425923</v>
      </c>
      <c r="M1701" s="88">
        <f>Table1[[#This Row],[Data Ended Conversion]]-Table1[[#This Row],[Data Created Conversion]]</f>
        <v>30</v>
      </c>
      <c r="N1701" s="6" t="b">
        <v>0</v>
      </c>
      <c r="O1701" s="6">
        <v>4</v>
      </c>
      <c r="P1701" s="6" t="b">
        <v>0</v>
      </c>
      <c r="Q1701" s="6" t="s">
        <v>8293</v>
      </c>
      <c r="R1701" s="7">
        <f t="shared" si="158"/>
        <v>4.2311459353574929E-2</v>
      </c>
      <c r="S1701" s="8">
        <f t="shared" si="159"/>
        <v>54</v>
      </c>
      <c r="T1701" t="str">
        <f t="shared" si="160"/>
        <v>music</v>
      </c>
      <c r="U1701" t="str">
        <f t="shared" si="161"/>
        <v>faith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14">
        <f t="shared" si="156"/>
        <v>42825.958333333336</v>
      </c>
      <c r="K1702" s="6">
        <v>1488418990</v>
      </c>
      <c r="L1702" s="14">
        <f t="shared" si="157"/>
        <v>42795.863310185181</v>
      </c>
      <c r="M1702" s="88">
        <f>Table1[[#This Row],[Data Ended Conversion]]-Table1[[#This Row],[Data Created Conversion]]</f>
        <v>30.095023148154723</v>
      </c>
      <c r="N1702" s="6" t="b">
        <v>0</v>
      </c>
      <c r="O1702" s="6">
        <v>79</v>
      </c>
      <c r="P1702" s="6" t="b">
        <v>0</v>
      </c>
      <c r="Q1702" s="6" t="s">
        <v>8293</v>
      </c>
      <c r="R1702" s="7">
        <f t="shared" si="158"/>
        <v>0.2606</v>
      </c>
      <c r="S1702" s="8">
        <f t="shared" si="159"/>
        <v>65.974683544303801</v>
      </c>
      <c r="T1702" t="str">
        <f t="shared" si="160"/>
        <v>music</v>
      </c>
      <c r="U1702" t="str">
        <f t="shared" si="161"/>
        <v>faith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14">
        <f t="shared" si="156"/>
        <v>42019.456076388888</v>
      </c>
      <c r="K1703" s="6">
        <v>1418745405</v>
      </c>
      <c r="L1703" s="14">
        <f t="shared" si="157"/>
        <v>41989.456076388888</v>
      </c>
      <c r="M1703" s="88">
        <f>Table1[[#This Row],[Data Ended Conversion]]-Table1[[#This Row],[Data Created Conversion]]</f>
        <v>30</v>
      </c>
      <c r="N1703" s="6" t="b">
        <v>0</v>
      </c>
      <c r="O1703" s="6">
        <v>2</v>
      </c>
      <c r="P1703" s="6" t="b">
        <v>0</v>
      </c>
      <c r="Q1703" s="6" t="s">
        <v>8293</v>
      </c>
      <c r="R1703" s="7">
        <f t="shared" si="158"/>
        <v>1.9801980198019802E-3</v>
      </c>
      <c r="S1703" s="8">
        <f t="shared" si="159"/>
        <v>5</v>
      </c>
      <c r="T1703" t="str">
        <f t="shared" si="160"/>
        <v>music</v>
      </c>
      <c r="U1703" t="str">
        <f t="shared" si="161"/>
        <v>faith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14">
        <f t="shared" si="156"/>
        <v>42093.619791666664</v>
      </c>
      <c r="K1704" s="6">
        <v>1425156750</v>
      </c>
      <c r="L1704" s="14">
        <f t="shared" si="157"/>
        <v>42063.661458333336</v>
      </c>
      <c r="M1704" s="88">
        <f>Table1[[#This Row],[Data Ended Conversion]]-Table1[[#This Row],[Data Created Conversion]]</f>
        <v>29.958333333328483</v>
      </c>
      <c r="N1704" s="6" t="b">
        <v>0</v>
      </c>
      <c r="O1704" s="6">
        <v>1</v>
      </c>
      <c r="P1704" s="6" t="b">
        <v>0</v>
      </c>
      <c r="Q1704" s="6" t="s">
        <v>8293</v>
      </c>
      <c r="R1704" s="7">
        <f t="shared" si="158"/>
        <v>6.0606060606060605E-5</v>
      </c>
      <c r="S1704" s="8">
        <f t="shared" si="159"/>
        <v>1</v>
      </c>
      <c r="T1704" t="str">
        <f t="shared" si="160"/>
        <v>music</v>
      </c>
      <c r="U1704" t="str">
        <f t="shared" si="161"/>
        <v>faith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14">
        <f t="shared" si="156"/>
        <v>42247.073344907411</v>
      </c>
      <c r="K1705" s="6">
        <v>1435819537</v>
      </c>
      <c r="L1705" s="14">
        <f t="shared" si="157"/>
        <v>42187.073344907411</v>
      </c>
      <c r="M1705" s="88">
        <f>Table1[[#This Row],[Data Ended Conversion]]-Table1[[#This Row],[Data Created Conversion]]</f>
        <v>60</v>
      </c>
      <c r="N1705" s="6" t="b">
        <v>0</v>
      </c>
      <c r="O1705" s="6">
        <v>2</v>
      </c>
      <c r="P1705" s="6" t="b">
        <v>0</v>
      </c>
      <c r="Q1705" s="6" t="s">
        <v>8293</v>
      </c>
      <c r="R1705" s="7">
        <f t="shared" si="158"/>
        <v>1.0200000000000001E-2</v>
      </c>
      <c r="S1705" s="8">
        <f t="shared" si="159"/>
        <v>25.5</v>
      </c>
      <c r="T1705" t="str">
        <f t="shared" si="160"/>
        <v>music</v>
      </c>
      <c r="U1705" t="str">
        <f t="shared" si="161"/>
        <v>faith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14">
        <f t="shared" si="156"/>
        <v>42050.931400462963</v>
      </c>
      <c r="K1706" s="6">
        <v>1421464873</v>
      </c>
      <c r="L1706" s="14">
        <f t="shared" si="157"/>
        <v>42020.931400462963</v>
      </c>
      <c r="M1706" s="88">
        <f>Table1[[#This Row],[Data Ended Conversion]]-Table1[[#This Row],[Data Created Conversion]]</f>
        <v>30</v>
      </c>
      <c r="N1706" s="6" t="b">
        <v>0</v>
      </c>
      <c r="O1706" s="6">
        <v>11</v>
      </c>
      <c r="P1706" s="6" t="b">
        <v>0</v>
      </c>
      <c r="Q1706" s="6" t="s">
        <v>8293</v>
      </c>
      <c r="R1706" s="7">
        <f t="shared" si="158"/>
        <v>0.65100000000000002</v>
      </c>
      <c r="S1706" s="8">
        <f t="shared" si="159"/>
        <v>118.36363636363636</v>
      </c>
      <c r="T1706" t="str">
        <f t="shared" si="160"/>
        <v>music</v>
      </c>
      <c r="U1706" t="str">
        <f t="shared" si="161"/>
        <v>faith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14">
        <f t="shared" si="156"/>
        <v>42256.458333333336</v>
      </c>
      <c r="K1707" s="6">
        <v>1440807846</v>
      </c>
      <c r="L1707" s="14">
        <f t="shared" si="157"/>
        <v>42244.808402777773</v>
      </c>
      <c r="M1707" s="88">
        <f>Table1[[#This Row],[Data Ended Conversion]]-Table1[[#This Row],[Data Created Conversion]]</f>
        <v>11.649930555562605</v>
      </c>
      <c r="N1707" s="6" t="b">
        <v>0</v>
      </c>
      <c r="O1707" s="6">
        <v>0</v>
      </c>
      <c r="P1707" s="6" t="b">
        <v>0</v>
      </c>
      <c r="Q1707" s="6" t="s">
        <v>8293</v>
      </c>
      <c r="R1707" s="7">
        <f t="shared" si="158"/>
        <v>0</v>
      </c>
      <c r="S1707" s="8" t="str">
        <f t="shared" si="159"/>
        <v>-</v>
      </c>
      <c r="T1707" t="str">
        <f t="shared" si="160"/>
        <v>music</v>
      </c>
      <c r="U1707" t="str">
        <f t="shared" si="161"/>
        <v>faith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14">
        <f t="shared" si="156"/>
        <v>42239.098055555551</v>
      </c>
      <c r="K1708" s="6">
        <v>1435130472</v>
      </c>
      <c r="L1708" s="14">
        <f t="shared" si="157"/>
        <v>42179.098055555551</v>
      </c>
      <c r="M1708" s="88">
        <f>Table1[[#This Row],[Data Ended Conversion]]-Table1[[#This Row],[Data Created Conversion]]</f>
        <v>60</v>
      </c>
      <c r="N1708" s="6" t="b">
        <v>0</v>
      </c>
      <c r="O1708" s="6">
        <v>0</v>
      </c>
      <c r="P1708" s="6" t="b">
        <v>0</v>
      </c>
      <c r="Q1708" s="6" t="s">
        <v>8293</v>
      </c>
      <c r="R1708" s="7">
        <f t="shared" si="158"/>
        <v>0</v>
      </c>
      <c r="S1708" s="8" t="str">
        <f t="shared" si="159"/>
        <v>-</v>
      </c>
      <c r="T1708" t="str">
        <f t="shared" si="160"/>
        <v>music</v>
      </c>
      <c r="U1708" t="str">
        <f t="shared" si="161"/>
        <v>faith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14">
        <f t="shared" si="156"/>
        <v>42457.471006944441</v>
      </c>
      <c r="K1709" s="6">
        <v>1456593495</v>
      </c>
      <c r="L1709" s="14">
        <f t="shared" si="157"/>
        <v>42427.512673611105</v>
      </c>
      <c r="M1709" s="88">
        <f>Table1[[#This Row],[Data Ended Conversion]]-Table1[[#This Row],[Data Created Conversion]]</f>
        <v>29.958333333335759</v>
      </c>
      <c r="N1709" s="6" t="b">
        <v>0</v>
      </c>
      <c r="O1709" s="6">
        <v>9</v>
      </c>
      <c r="P1709" s="6" t="b">
        <v>0</v>
      </c>
      <c r="Q1709" s="6" t="s">
        <v>8293</v>
      </c>
      <c r="R1709" s="7">
        <f t="shared" si="158"/>
        <v>9.74E-2</v>
      </c>
      <c r="S1709" s="8">
        <f t="shared" si="159"/>
        <v>54.111111111111114</v>
      </c>
      <c r="T1709" t="str">
        <f t="shared" si="160"/>
        <v>music</v>
      </c>
      <c r="U1709" t="str">
        <f t="shared" si="161"/>
        <v>faith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14">
        <f t="shared" si="156"/>
        <v>42491.658634259256</v>
      </c>
      <c r="K1710" s="6">
        <v>1458679706</v>
      </c>
      <c r="L1710" s="14">
        <f t="shared" si="157"/>
        <v>42451.658634259256</v>
      </c>
      <c r="M1710" s="88">
        <f>Table1[[#This Row],[Data Ended Conversion]]-Table1[[#This Row],[Data Created Conversion]]</f>
        <v>40</v>
      </c>
      <c r="N1710" s="6" t="b">
        <v>0</v>
      </c>
      <c r="O1710" s="6">
        <v>0</v>
      </c>
      <c r="P1710" s="6" t="b">
        <v>0</v>
      </c>
      <c r="Q1710" s="6" t="s">
        <v>8293</v>
      </c>
      <c r="R1710" s="7">
        <f t="shared" si="158"/>
        <v>0</v>
      </c>
      <c r="S1710" s="8" t="str">
        <f t="shared" si="159"/>
        <v>-</v>
      </c>
      <c r="T1710" t="str">
        <f t="shared" si="160"/>
        <v>music</v>
      </c>
      <c r="U1710" t="str">
        <f t="shared" si="161"/>
        <v>faith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14">
        <f t="shared" si="156"/>
        <v>41882.610416666663</v>
      </c>
      <c r="K1711" s="6">
        <v>1405949514</v>
      </c>
      <c r="L1711" s="14">
        <f t="shared" si="157"/>
        <v>41841.355486111104</v>
      </c>
      <c r="M1711" s="88">
        <f>Table1[[#This Row],[Data Ended Conversion]]-Table1[[#This Row],[Data Created Conversion]]</f>
        <v>41.254930555558531</v>
      </c>
      <c r="N1711" s="6" t="b">
        <v>0</v>
      </c>
      <c r="O1711" s="6">
        <v>4</v>
      </c>
      <c r="P1711" s="6" t="b">
        <v>0</v>
      </c>
      <c r="Q1711" s="6" t="s">
        <v>8293</v>
      </c>
      <c r="R1711" s="7">
        <f t="shared" si="158"/>
        <v>4.8571428571428571E-2</v>
      </c>
      <c r="S1711" s="8">
        <f t="shared" si="159"/>
        <v>21.25</v>
      </c>
      <c r="T1711" t="str">
        <f t="shared" si="160"/>
        <v>music</v>
      </c>
      <c r="U1711" t="str">
        <f t="shared" si="161"/>
        <v>faith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14">
        <f t="shared" si="156"/>
        <v>42387.333333333336</v>
      </c>
      <c r="K1712" s="6">
        <v>1449151888</v>
      </c>
      <c r="L1712" s="14">
        <f t="shared" si="157"/>
        <v>42341.382962962954</v>
      </c>
      <c r="M1712" s="88">
        <f>Table1[[#This Row],[Data Ended Conversion]]-Table1[[#This Row],[Data Created Conversion]]</f>
        <v>45.950370370381279</v>
      </c>
      <c r="N1712" s="6" t="b">
        <v>0</v>
      </c>
      <c r="O1712" s="6">
        <v>1</v>
      </c>
      <c r="P1712" s="6" t="b">
        <v>0</v>
      </c>
      <c r="Q1712" s="6" t="s">
        <v>8293</v>
      </c>
      <c r="R1712" s="7">
        <f t="shared" si="158"/>
        <v>6.7999999999999996E-3</v>
      </c>
      <c r="S1712" s="8">
        <f t="shared" si="159"/>
        <v>34</v>
      </c>
      <c r="T1712" t="str">
        <f t="shared" si="160"/>
        <v>music</v>
      </c>
      <c r="U1712" t="str">
        <f t="shared" si="161"/>
        <v>faith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14">
        <f t="shared" si="156"/>
        <v>41883.437893518516</v>
      </c>
      <c r="K1713" s="6">
        <v>1406907034</v>
      </c>
      <c r="L1713" s="14">
        <f t="shared" si="157"/>
        <v>41852.437893518516</v>
      </c>
      <c r="M1713" s="88">
        <f>Table1[[#This Row],[Data Ended Conversion]]-Table1[[#This Row],[Data Created Conversion]]</f>
        <v>31</v>
      </c>
      <c r="N1713" s="6" t="b">
        <v>0</v>
      </c>
      <c r="O1713" s="6">
        <v>2</v>
      </c>
      <c r="P1713" s="6" t="b">
        <v>0</v>
      </c>
      <c r="Q1713" s="6" t="s">
        <v>8293</v>
      </c>
      <c r="R1713" s="7">
        <f t="shared" si="158"/>
        <v>0.105</v>
      </c>
      <c r="S1713" s="8">
        <f t="shared" si="159"/>
        <v>525</v>
      </c>
      <c r="T1713" t="str">
        <f t="shared" si="160"/>
        <v>music</v>
      </c>
      <c r="U1713" t="str">
        <f t="shared" si="161"/>
        <v>faith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14">
        <f t="shared" si="156"/>
        <v>42185.705474537033</v>
      </c>
      <c r="K1714" s="6">
        <v>1430517353</v>
      </c>
      <c r="L1714" s="14">
        <f t="shared" si="157"/>
        <v>42125.705474537033</v>
      </c>
      <c r="M1714" s="88">
        <f>Table1[[#This Row],[Data Ended Conversion]]-Table1[[#This Row],[Data Created Conversion]]</f>
        <v>60</v>
      </c>
      <c r="N1714" s="6" t="b">
        <v>0</v>
      </c>
      <c r="O1714" s="6">
        <v>0</v>
      </c>
      <c r="P1714" s="6" t="b">
        <v>0</v>
      </c>
      <c r="Q1714" s="6" t="s">
        <v>8293</v>
      </c>
      <c r="R1714" s="7">
        <f t="shared" si="158"/>
        <v>0</v>
      </c>
      <c r="S1714" s="8" t="str">
        <f t="shared" si="159"/>
        <v>-</v>
      </c>
      <c r="T1714" t="str">
        <f t="shared" si="160"/>
        <v>music</v>
      </c>
      <c r="U1714" t="str">
        <f t="shared" si="161"/>
        <v>faith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14">
        <f t="shared" si="156"/>
        <v>41917.592731481483</v>
      </c>
      <c r="K1715" s="6">
        <v>1409944412</v>
      </c>
      <c r="L1715" s="14">
        <f t="shared" si="157"/>
        <v>41887.592731481483</v>
      </c>
      <c r="M1715" s="88">
        <f>Table1[[#This Row],[Data Ended Conversion]]-Table1[[#This Row],[Data Created Conversion]]</f>
        <v>30</v>
      </c>
      <c r="N1715" s="6" t="b">
        <v>0</v>
      </c>
      <c r="O1715" s="6">
        <v>1</v>
      </c>
      <c r="P1715" s="6" t="b">
        <v>0</v>
      </c>
      <c r="Q1715" s="6" t="s">
        <v>8293</v>
      </c>
      <c r="R1715" s="7">
        <f t="shared" si="158"/>
        <v>1.6666666666666666E-2</v>
      </c>
      <c r="S1715" s="8">
        <f t="shared" si="159"/>
        <v>50</v>
      </c>
      <c r="T1715" t="str">
        <f t="shared" si="160"/>
        <v>music</v>
      </c>
      <c r="U1715" t="str">
        <f t="shared" si="161"/>
        <v>faith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14">
        <f t="shared" si="156"/>
        <v>42125.710196759253</v>
      </c>
      <c r="K1716" s="6">
        <v>1427925761</v>
      </c>
      <c r="L1716" s="14">
        <f t="shared" si="157"/>
        <v>42095.710196759253</v>
      </c>
      <c r="M1716" s="88">
        <f>Table1[[#This Row],[Data Ended Conversion]]-Table1[[#This Row],[Data Created Conversion]]</f>
        <v>30</v>
      </c>
      <c r="N1716" s="6" t="b">
        <v>0</v>
      </c>
      <c r="O1716" s="6">
        <v>17</v>
      </c>
      <c r="P1716" s="6" t="b">
        <v>0</v>
      </c>
      <c r="Q1716" s="6" t="s">
        <v>8293</v>
      </c>
      <c r="R1716" s="7">
        <f t="shared" si="158"/>
        <v>7.868E-2</v>
      </c>
      <c r="S1716" s="8">
        <f t="shared" si="159"/>
        <v>115.70588235294117</v>
      </c>
      <c r="T1716" t="str">
        <f t="shared" si="160"/>
        <v>music</v>
      </c>
      <c r="U1716" t="str">
        <f t="shared" si="161"/>
        <v>faith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14">
        <f t="shared" si="156"/>
        <v>42093.931944444441</v>
      </c>
      <c r="K1717" s="6">
        <v>1425186785</v>
      </c>
      <c r="L1717" s="14">
        <f t="shared" si="157"/>
        <v>42064.009085648147</v>
      </c>
      <c r="M1717" s="88">
        <f>Table1[[#This Row],[Data Ended Conversion]]-Table1[[#This Row],[Data Created Conversion]]</f>
        <v>29.92285879629344</v>
      </c>
      <c r="N1717" s="6" t="b">
        <v>0</v>
      </c>
      <c r="O1717" s="6">
        <v>2</v>
      </c>
      <c r="P1717" s="6" t="b">
        <v>0</v>
      </c>
      <c r="Q1717" s="6" t="s">
        <v>8293</v>
      </c>
      <c r="R1717" s="7">
        <f t="shared" si="158"/>
        <v>2.2000000000000001E-3</v>
      </c>
      <c r="S1717" s="8">
        <f t="shared" si="159"/>
        <v>5.5</v>
      </c>
      <c r="T1717" t="str">
        <f t="shared" si="160"/>
        <v>music</v>
      </c>
      <c r="U1717" t="str">
        <f t="shared" si="161"/>
        <v>faith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14">
        <f t="shared" si="156"/>
        <v>42713.410868055551</v>
      </c>
      <c r="K1718" s="6">
        <v>1477835499</v>
      </c>
      <c r="L1718" s="14">
        <f t="shared" si="157"/>
        <v>42673.369201388887</v>
      </c>
      <c r="M1718" s="88">
        <f>Table1[[#This Row],[Data Ended Conversion]]-Table1[[#This Row],[Data Created Conversion]]</f>
        <v>40.041666666664241</v>
      </c>
      <c r="N1718" s="6" t="b">
        <v>0</v>
      </c>
      <c r="O1718" s="6">
        <v>3</v>
      </c>
      <c r="P1718" s="6" t="b">
        <v>0</v>
      </c>
      <c r="Q1718" s="6" t="s">
        <v>8293</v>
      </c>
      <c r="R1718" s="7">
        <f t="shared" si="158"/>
        <v>7.4999999999999997E-2</v>
      </c>
      <c r="S1718" s="8">
        <f t="shared" si="159"/>
        <v>50</v>
      </c>
      <c r="T1718" t="str">
        <f t="shared" si="160"/>
        <v>music</v>
      </c>
      <c r="U1718" t="str">
        <f t="shared" si="161"/>
        <v>faith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14">
        <f t="shared" si="156"/>
        <v>42480.958333333336</v>
      </c>
      <c r="K1719" s="6">
        <v>1459467238</v>
      </c>
      <c r="L1719" s="14">
        <f t="shared" si="157"/>
        <v>42460.773587962954</v>
      </c>
      <c r="M1719" s="88">
        <f>Table1[[#This Row],[Data Ended Conversion]]-Table1[[#This Row],[Data Created Conversion]]</f>
        <v>20.184745370381279</v>
      </c>
      <c r="N1719" s="6" t="b">
        <v>0</v>
      </c>
      <c r="O1719" s="6">
        <v>41</v>
      </c>
      <c r="P1719" s="6" t="b">
        <v>0</v>
      </c>
      <c r="Q1719" s="6" t="s">
        <v>8293</v>
      </c>
      <c r="R1719" s="7">
        <f t="shared" si="158"/>
        <v>0.42725880551301687</v>
      </c>
      <c r="S1719" s="8">
        <f t="shared" si="159"/>
        <v>34.024390243902438</v>
      </c>
      <c r="T1719" t="str">
        <f t="shared" si="160"/>
        <v>music</v>
      </c>
      <c r="U1719" t="str">
        <f t="shared" si="161"/>
        <v>faith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14">
        <f t="shared" si="156"/>
        <v>42503.999305555553</v>
      </c>
      <c r="K1720" s="6">
        <v>1459435149</v>
      </c>
      <c r="L1720" s="14">
        <f t="shared" si="157"/>
        <v>42460.402187499996</v>
      </c>
      <c r="M1720" s="88">
        <f>Table1[[#This Row],[Data Ended Conversion]]-Table1[[#This Row],[Data Created Conversion]]</f>
        <v>43.597118055557075</v>
      </c>
      <c r="N1720" s="6" t="b">
        <v>0</v>
      </c>
      <c r="O1720" s="6">
        <v>2</v>
      </c>
      <c r="P1720" s="6" t="b">
        <v>0</v>
      </c>
      <c r="Q1720" s="6" t="s">
        <v>8293</v>
      </c>
      <c r="R1720" s="7">
        <f t="shared" si="158"/>
        <v>2.142857142857143E-3</v>
      </c>
      <c r="S1720" s="8">
        <f t="shared" si="159"/>
        <v>37.5</v>
      </c>
      <c r="T1720" t="str">
        <f t="shared" si="160"/>
        <v>music</v>
      </c>
      <c r="U1720" t="str">
        <f t="shared" si="161"/>
        <v>faith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14">
        <f t="shared" si="156"/>
        <v>41899.326284722221</v>
      </c>
      <c r="K1721" s="6">
        <v>1408366191</v>
      </c>
      <c r="L1721" s="14">
        <f t="shared" si="157"/>
        <v>41869.326284722221</v>
      </c>
      <c r="M1721" s="88">
        <f>Table1[[#This Row],[Data Ended Conversion]]-Table1[[#This Row],[Data Created Conversion]]</f>
        <v>30</v>
      </c>
      <c r="N1721" s="6" t="b">
        <v>0</v>
      </c>
      <c r="O1721" s="6">
        <v>3</v>
      </c>
      <c r="P1721" s="6" t="b">
        <v>0</v>
      </c>
      <c r="Q1721" s="6" t="s">
        <v>8293</v>
      </c>
      <c r="R1721" s="7">
        <f t="shared" si="158"/>
        <v>8.7500000000000008E-3</v>
      </c>
      <c r="S1721" s="8">
        <f t="shared" si="159"/>
        <v>11.666666666666666</v>
      </c>
      <c r="T1721" t="str">
        <f t="shared" si="160"/>
        <v>music</v>
      </c>
      <c r="U1721" t="str">
        <f t="shared" si="161"/>
        <v>faith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14">
        <f t="shared" si="156"/>
        <v>41952.616562499999</v>
      </c>
      <c r="K1722" s="6">
        <v>1412966871</v>
      </c>
      <c r="L1722" s="14">
        <f t="shared" si="157"/>
        <v>41922.574895833335</v>
      </c>
      <c r="M1722" s="88">
        <f>Table1[[#This Row],[Data Ended Conversion]]-Table1[[#This Row],[Data Created Conversion]]</f>
        <v>30.041666666664241</v>
      </c>
      <c r="N1722" s="6" t="b">
        <v>0</v>
      </c>
      <c r="O1722" s="6">
        <v>8</v>
      </c>
      <c r="P1722" s="6" t="b">
        <v>0</v>
      </c>
      <c r="Q1722" s="6" t="s">
        <v>8293</v>
      </c>
      <c r="R1722" s="7">
        <f t="shared" si="158"/>
        <v>5.6250000000000001E-2</v>
      </c>
      <c r="S1722" s="8">
        <f t="shared" si="159"/>
        <v>28.125</v>
      </c>
      <c r="T1722" t="str">
        <f t="shared" si="160"/>
        <v>music</v>
      </c>
      <c r="U1722" t="str">
        <f t="shared" si="161"/>
        <v>faith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14">
        <f t="shared" si="156"/>
        <v>42349.25304398148</v>
      </c>
      <c r="K1723" s="6">
        <v>1447239863</v>
      </c>
      <c r="L1723" s="14">
        <f t="shared" si="157"/>
        <v>42319.25304398148</v>
      </c>
      <c r="M1723" s="88">
        <f>Table1[[#This Row],[Data Ended Conversion]]-Table1[[#This Row],[Data Created Conversion]]</f>
        <v>30</v>
      </c>
      <c r="N1723" s="6" t="b">
        <v>0</v>
      </c>
      <c r="O1723" s="6">
        <v>0</v>
      </c>
      <c r="P1723" s="6" t="b">
        <v>0</v>
      </c>
      <c r="Q1723" s="6" t="s">
        <v>8293</v>
      </c>
      <c r="R1723" s="7">
        <f t="shared" si="158"/>
        <v>0</v>
      </c>
      <c r="S1723" s="8" t="str">
        <f t="shared" si="159"/>
        <v>-</v>
      </c>
      <c r="T1723" t="str">
        <f t="shared" si="160"/>
        <v>music</v>
      </c>
      <c r="U1723" t="str">
        <f t="shared" si="161"/>
        <v>faith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14">
        <f t="shared" si="156"/>
        <v>42462.798611111109</v>
      </c>
      <c r="K1724" s="6">
        <v>1456441429</v>
      </c>
      <c r="L1724" s="14">
        <f t="shared" si="157"/>
        <v>42425.752650462957</v>
      </c>
      <c r="M1724" s="88">
        <f>Table1[[#This Row],[Data Ended Conversion]]-Table1[[#This Row],[Data Created Conversion]]</f>
        <v>37.045960648152686</v>
      </c>
      <c r="N1724" s="6" t="b">
        <v>0</v>
      </c>
      <c r="O1724" s="6">
        <v>1</v>
      </c>
      <c r="P1724" s="6" t="b">
        <v>0</v>
      </c>
      <c r="Q1724" s="6" t="s">
        <v>8293</v>
      </c>
      <c r="R1724" s="7">
        <f t="shared" si="158"/>
        <v>3.4722222222222224E-4</v>
      </c>
      <c r="S1724" s="8">
        <f t="shared" si="159"/>
        <v>1</v>
      </c>
      <c r="T1724" t="str">
        <f t="shared" si="160"/>
        <v>music</v>
      </c>
      <c r="U1724" t="str">
        <f t="shared" si="161"/>
        <v>faith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14">
        <f t="shared" si="156"/>
        <v>42186.041666666664</v>
      </c>
      <c r="K1725" s="6">
        <v>1430855315</v>
      </c>
      <c r="L1725" s="14">
        <f t="shared" si="157"/>
        <v>42129.617071759254</v>
      </c>
      <c r="M1725" s="88">
        <f>Table1[[#This Row],[Data Ended Conversion]]-Table1[[#This Row],[Data Created Conversion]]</f>
        <v>56.42459490741021</v>
      </c>
      <c r="N1725" s="6" t="b">
        <v>0</v>
      </c>
      <c r="O1725" s="6">
        <v>3</v>
      </c>
      <c r="P1725" s="6" t="b">
        <v>0</v>
      </c>
      <c r="Q1725" s="6" t="s">
        <v>8293</v>
      </c>
      <c r="R1725" s="7">
        <f t="shared" si="158"/>
        <v>6.5000000000000002E-2</v>
      </c>
      <c r="S1725" s="8">
        <f t="shared" si="159"/>
        <v>216.66666666666666</v>
      </c>
      <c r="T1725" t="str">
        <f t="shared" si="160"/>
        <v>music</v>
      </c>
      <c r="U1725" t="str">
        <f t="shared" si="161"/>
        <v>faith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14">
        <f t="shared" si="156"/>
        <v>41942.724097222221</v>
      </c>
      <c r="K1726" s="6">
        <v>1412115762</v>
      </c>
      <c r="L1726" s="14">
        <f t="shared" si="157"/>
        <v>41912.724097222221</v>
      </c>
      <c r="M1726" s="88">
        <f>Table1[[#This Row],[Data Ended Conversion]]-Table1[[#This Row],[Data Created Conversion]]</f>
        <v>30</v>
      </c>
      <c r="N1726" s="6" t="b">
        <v>0</v>
      </c>
      <c r="O1726" s="6">
        <v>4</v>
      </c>
      <c r="P1726" s="6" t="b">
        <v>0</v>
      </c>
      <c r="Q1726" s="6" t="s">
        <v>8293</v>
      </c>
      <c r="R1726" s="7">
        <f t="shared" si="158"/>
        <v>5.8333333333333336E-3</v>
      </c>
      <c r="S1726" s="8">
        <f t="shared" si="159"/>
        <v>8.75</v>
      </c>
      <c r="T1726" t="str">
        <f t="shared" si="160"/>
        <v>music</v>
      </c>
      <c r="U1726" t="str">
        <f t="shared" si="161"/>
        <v>faith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14">
        <f t="shared" si="156"/>
        <v>41875.759826388887</v>
      </c>
      <c r="K1727" s="6">
        <v>1406330049</v>
      </c>
      <c r="L1727" s="14">
        <f t="shared" si="157"/>
        <v>41845.759826388887</v>
      </c>
      <c r="M1727" s="88">
        <f>Table1[[#This Row],[Data Ended Conversion]]-Table1[[#This Row],[Data Created Conversion]]</f>
        <v>30</v>
      </c>
      <c r="N1727" s="6" t="b">
        <v>0</v>
      </c>
      <c r="O1727" s="6">
        <v>9</v>
      </c>
      <c r="P1727" s="6" t="b">
        <v>0</v>
      </c>
      <c r="Q1727" s="6" t="s">
        <v>8293</v>
      </c>
      <c r="R1727" s="7">
        <f t="shared" si="158"/>
        <v>0.10181818181818182</v>
      </c>
      <c r="S1727" s="8">
        <f t="shared" si="159"/>
        <v>62.222222222222221</v>
      </c>
      <c r="T1727" t="str">
        <f t="shared" si="160"/>
        <v>music</v>
      </c>
      <c r="U1727" t="str">
        <f t="shared" si="161"/>
        <v>faith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14">
        <f t="shared" si="156"/>
        <v>41817.711388888885</v>
      </c>
      <c r="K1728" s="6">
        <v>1401401064</v>
      </c>
      <c r="L1728" s="14">
        <f t="shared" si="157"/>
        <v>41788.711388888885</v>
      </c>
      <c r="M1728" s="88">
        <f>Table1[[#This Row],[Data Ended Conversion]]-Table1[[#This Row],[Data Created Conversion]]</f>
        <v>29</v>
      </c>
      <c r="N1728" s="6" t="b">
        <v>0</v>
      </c>
      <c r="O1728" s="6">
        <v>16</v>
      </c>
      <c r="P1728" s="6" t="b">
        <v>0</v>
      </c>
      <c r="Q1728" s="6" t="s">
        <v>8293</v>
      </c>
      <c r="R1728" s="7">
        <f t="shared" si="158"/>
        <v>0.33784615384615385</v>
      </c>
      <c r="S1728" s="8">
        <f t="shared" si="159"/>
        <v>137.25</v>
      </c>
      <c r="T1728" t="str">
        <f t="shared" si="160"/>
        <v>music</v>
      </c>
      <c r="U1728" t="str">
        <f t="shared" si="161"/>
        <v>faith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14">
        <f t="shared" si="156"/>
        <v>42099.249999999993</v>
      </c>
      <c r="K1729" s="6">
        <v>1423520177</v>
      </c>
      <c r="L1729" s="14">
        <f t="shared" si="157"/>
        <v>42044.719641203708</v>
      </c>
      <c r="M1729" s="88">
        <f>Table1[[#This Row],[Data Ended Conversion]]-Table1[[#This Row],[Data Created Conversion]]</f>
        <v>54.530358796284418</v>
      </c>
      <c r="N1729" s="6" t="b">
        <v>0</v>
      </c>
      <c r="O1729" s="6">
        <v>1</v>
      </c>
      <c r="P1729" s="6" t="b">
        <v>0</v>
      </c>
      <c r="Q1729" s="6" t="s">
        <v>8293</v>
      </c>
      <c r="R1729" s="7">
        <f t="shared" si="158"/>
        <v>3.3333333333333332E-4</v>
      </c>
      <c r="S1729" s="8">
        <f t="shared" si="159"/>
        <v>1</v>
      </c>
      <c r="T1729" t="str">
        <f t="shared" si="160"/>
        <v>music</v>
      </c>
      <c r="U1729" t="str">
        <f t="shared" si="161"/>
        <v>faith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14">
        <f t="shared" ref="J1730:J1793" si="162">(((I1730/60)/60)/24)+DATE(1970,1,1)+(-5/24)</f>
        <v>42298.417523148142</v>
      </c>
      <c r="K1730" s="6">
        <v>1442847674</v>
      </c>
      <c r="L1730" s="14">
        <f t="shared" ref="L1730:L1793" si="163">(((K1730/60)/60)/24)+DATE(1970,1,1)+(-5/24)</f>
        <v>42268.417523148142</v>
      </c>
      <c r="M1730" s="88">
        <f>Table1[[#This Row],[Data Ended Conversion]]-Table1[[#This Row],[Data Created Conversion]]</f>
        <v>30</v>
      </c>
      <c r="N1730" s="6" t="b">
        <v>0</v>
      </c>
      <c r="O1730" s="6">
        <v>7</v>
      </c>
      <c r="P1730" s="6" t="b">
        <v>0</v>
      </c>
      <c r="Q1730" s="6" t="s">
        <v>8293</v>
      </c>
      <c r="R1730" s="7">
        <f t="shared" si="158"/>
        <v>0.68400000000000005</v>
      </c>
      <c r="S1730" s="8">
        <f t="shared" si="159"/>
        <v>122.14285714285714</v>
      </c>
      <c r="T1730" t="str">
        <f t="shared" si="160"/>
        <v>music</v>
      </c>
      <c r="U1730" t="str">
        <f t="shared" si="161"/>
        <v>faith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14">
        <f t="shared" si="162"/>
        <v>42530.843819444439</v>
      </c>
      <c r="K1731" s="6">
        <v>1460337306</v>
      </c>
      <c r="L1731" s="14">
        <f t="shared" si="163"/>
        <v>42470.843819444439</v>
      </c>
      <c r="M1731" s="88">
        <f>Table1[[#This Row],[Data Ended Conversion]]-Table1[[#This Row],[Data Created Conversion]]</f>
        <v>60</v>
      </c>
      <c r="N1731" s="6" t="b">
        <v>0</v>
      </c>
      <c r="O1731" s="6">
        <v>0</v>
      </c>
      <c r="P1731" s="6" t="b">
        <v>0</v>
      </c>
      <c r="Q1731" s="6" t="s">
        <v>8293</v>
      </c>
      <c r="R1731" s="7">
        <f t="shared" ref="R1731:R1794" si="164">IFERROR(E1731/D1731,"-")</f>
        <v>0</v>
      </c>
      <c r="S1731" s="8" t="str">
        <f t="shared" ref="S1731:S1794" si="165">IFERROR(E1731/O1731,"-")</f>
        <v>-</v>
      </c>
      <c r="T1731" t="str">
        <f t="shared" ref="T1731:T1794" si="166">LEFT(Q1731,FIND("/",Q1731)-1)</f>
        <v>music</v>
      </c>
      <c r="U1731" t="str">
        <f t="shared" ref="U1731:U1794" si="167">RIGHT(Q1731,LEN(Q1731)-FIND("/",Q1731))</f>
        <v>faith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14">
        <f t="shared" si="162"/>
        <v>42301.879432870373</v>
      </c>
      <c r="K1732" s="6">
        <v>1443146783</v>
      </c>
      <c r="L1732" s="14">
        <f t="shared" si="163"/>
        <v>42271.879432870373</v>
      </c>
      <c r="M1732" s="88">
        <f>Table1[[#This Row],[Data Ended Conversion]]-Table1[[#This Row],[Data Created Conversion]]</f>
        <v>30</v>
      </c>
      <c r="N1732" s="6" t="b">
        <v>0</v>
      </c>
      <c r="O1732" s="6">
        <v>0</v>
      </c>
      <c r="P1732" s="6" t="b">
        <v>0</v>
      </c>
      <c r="Q1732" s="6" t="s">
        <v>8293</v>
      </c>
      <c r="R1732" s="7">
        <f t="shared" si="164"/>
        <v>0</v>
      </c>
      <c r="S1732" s="8" t="str">
        <f t="shared" si="165"/>
        <v>-</v>
      </c>
      <c r="T1732" t="str">
        <f t="shared" si="166"/>
        <v>music</v>
      </c>
      <c r="U1732" t="str">
        <f t="shared" si="167"/>
        <v>faith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14">
        <f t="shared" si="162"/>
        <v>42166.416666666664</v>
      </c>
      <c r="K1733" s="6">
        <v>1432849552</v>
      </c>
      <c r="L1733" s="14">
        <f t="shared" si="163"/>
        <v>42152.698518518511</v>
      </c>
      <c r="M1733" s="88">
        <f>Table1[[#This Row],[Data Ended Conversion]]-Table1[[#This Row],[Data Created Conversion]]</f>
        <v>13.718148148152977</v>
      </c>
      <c r="N1733" s="6" t="b">
        <v>0</v>
      </c>
      <c r="O1733" s="6">
        <v>0</v>
      </c>
      <c r="P1733" s="6" t="b">
        <v>0</v>
      </c>
      <c r="Q1733" s="6" t="s">
        <v>8293</v>
      </c>
      <c r="R1733" s="7">
        <f t="shared" si="164"/>
        <v>0</v>
      </c>
      <c r="S1733" s="8" t="str">
        <f t="shared" si="165"/>
        <v>-</v>
      </c>
      <c r="T1733" t="str">
        <f t="shared" si="166"/>
        <v>music</v>
      </c>
      <c r="U1733" t="str">
        <f t="shared" si="167"/>
        <v>faith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14">
        <f t="shared" si="162"/>
        <v>42384.999999999993</v>
      </c>
      <c r="K1734" s="6">
        <v>1447777481</v>
      </c>
      <c r="L1734" s="14">
        <f t="shared" si="163"/>
        <v>42325.475474537037</v>
      </c>
      <c r="M1734" s="88">
        <f>Table1[[#This Row],[Data Ended Conversion]]-Table1[[#This Row],[Data Created Conversion]]</f>
        <v>59.524525462955353</v>
      </c>
      <c r="N1734" s="6" t="b">
        <v>0</v>
      </c>
      <c r="O1734" s="6">
        <v>0</v>
      </c>
      <c r="P1734" s="6" t="b">
        <v>0</v>
      </c>
      <c r="Q1734" s="6" t="s">
        <v>8293</v>
      </c>
      <c r="R1734" s="7">
        <f t="shared" si="164"/>
        <v>0</v>
      </c>
      <c r="S1734" s="8" t="str">
        <f t="shared" si="165"/>
        <v>-</v>
      </c>
      <c r="T1734" t="str">
        <f t="shared" si="166"/>
        <v>music</v>
      </c>
      <c r="U1734" t="str">
        <f t="shared" si="167"/>
        <v>faith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14">
        <f t="shared" si="162"/>
        <v>42626.687499999993</v>
      </c>
      <c r="K1735" s="6">
        <v>1472746374</v>
      </c>
      <c r="L1735" s="14">
        <f t="shared" si="163"/>
        <v>42614.467291666668</v>
      </c>
      <c r="M1735" s="88">
        <f>Table1[[#This Row],[Data Ended Conversion]]-Table1[[#This Row],[Data Created Conversion]]</f>
        <v>12.22020833332499</v>
      </c>
      <c r="N1735" s="6" t="b">
        <v>0</v>
      </c>
      <c r="O1735" s="6">
        <v>0</v>
      </c>
      <c r="P1735" s="6" t="b">
        <v>0</v>
      </c>
      <c r="Q1735" s="6" t="s">
        <v>8293</v>
      </c>
      <c r="R1735" s="7">
        <f t="shared" si="164"/>
        <v>0</v>
      </c>
      <c r="S1735" s="8" t="str">
        <f t="shared" si="165"/>
        <v>-</v>
      </c>
      <c r="T1735" t="str">
        <f t="shared" si="166"/>
        <v>music</v>
      </c>
      <c r="U1735" t="str">
        <f t="shared" si="167"/>
        <v>faith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14">
        <f t="shared" si="162"/>
        <v>42131.828194444439</v>
      </c>
      <c r="K1736" s="6">
        <v>1428454356</v>
      </c>
      <c r="L1736" s="14">
        <f t="shared" si="163"/>
        <v>42101.828194444439</v>
      </c>
      <c r="M1736" s="88">
        <f>Table1[[#This Row],[Data Ended Conversion]]-Table1[[#This Row],[Data Created Conversion]]</f>
        <v>30</v>
      </c>
      <c r="N1736" s="6" t="b">
        <v>0</v>
      </c>
      <c r="O1736" s="6">
        <v>1</v>
      </c>
      <c r="P1736" s="6" t="b">
        <v>0</v>
      </c>
      <c r="Q1736" s="6" t="s">
        <v>8293</v>
      </c>
      <c r="R1736" s="7">
        <f t="shared" si="164"/>
        <v>2.2222222222222223E-4</v>
      </c>
      <c r="S1736" s="8">
        <f t="shared" si="165"/>
        <v>1</v>
      </c>
      <c r="T1736" t="str">
        <f t="shared" si="166"/>
        <v>music</v>
      </c>
      <c r="U1736" t="str">
        <f t="shared" si="167"/>
        <v>faith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14">
        <f t="shared" si="162"/>
        <v>42589.605844907412</v>
      </c>
      <c r="K1737" s="6">
        <v>1468006345</v>
      </c>
      <c r="L1737" s="14">
        <f t="shared" si="163"/>
        <v>42559.605844907412</v>
      </c>
      <c r="M1737" s="88">
        <f>Table1[[#This Row],[Data Ended Conversion]]-Table1[[#This Row],[Data Created Conversion]]</f>
        <v>30</v>
      </c>
      <c r="N1737" s="6" t="b">
        <v>0</v>
      </c>
      <c r="O1737" s="6">
        <v>2</v>
      </c>
      <c r="P1737" s="6" t="b">
        <v>0</v>
      </c>
      <c r="Q1737" s="6" t="s">
        <v>8293</v>
      </c>
      <c r="R1737" s="7">
        <f t="shared" si="164"/>
        <v>0.11</v>
      </c>
      <c r="S1737" s="8">
        <f t="shared" si="165"/>
        <v>55</v>
      </c>
      <c r="T1737" t="str">
        <f t="shared" si="166"/>
        <v>music</v>
      </c>
      <c r="U1737" t="str">
        <f t="shared" si="167"/>
        <v>faith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14">
        <f t="shared" si="162"/>
        <v>42316.694826388884</v>
      </c>
      <c r="K1738" s="6">
        <v>1444423233</v>
      </c>
      <c r="L1738" s="14">
        <f t="shared" si="163"/>
        <v>42286.65315972222</v>
      </c>
      <c r="M1738" s="88">
        <f>Table1[[#This Row],[Data Ended Conversion]]-Table1[[#This Row],[Data Created Conversion]]</f>
        <v>30.041666666664241</v>
      </c>
      <c r="N1738" s="6" t="b">
        <v>0</v>
      </c>
      <c r="O1738" s="6">
        <v>1</v>
      </c>
      <c r="P1738" s="6" t="b">
        <v>0</v>
      </c>
      <c r="Q1738" s="6" t="s">
        <v>8293</v>
      </c>
      <c r="R1738" s="7">
        <f t="shared" si="164"/>
        <v>7.3333333333333332E-3</v>
      </c>
      <c r="S1738" s="8">
        <f t="shared" si="165"/>
        <v>22</v>
      </c>
      <c r="T1738" t="str">
        <f t="shared" si="166"/>
        <v>music</v>
      </c>
      <c r="U1738" t="str">
        <f t="shared" si="167"/>
        <v>faith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14">
        <f t="shared" si="162"/>
        <v>42205.740648148152</v>
      </c>
      <c r="K1739" s="6">
        <v>1434840392</v>
      </c>
      <c r="L1739" s="14">
        <f t="shared" si="163"/>
        <v>42175.740648148152</v>
      </c>
      <c r="M1739" s="88">
        <f>Table1[[#This Row],[Data Ended Conversion]]-Table1[[#This Row],[Data Created Conversion]]</f>
        <v>30</v>
      </c>
      <c r="N1739" s="6" t="b">
        <v>0</v>
      </c>
      <c r="O1739" s="6">
        <v>15</v>
      </c>
      <c r="P1739" s="6" t="b">
        <v>0</v>
      </c>
      <c r="Q1739" s="6" t="s">
        <v>8293</v>
      </c>
      <c r="R1739" s="7">
        <f t="shared" si="164"/>
        <v>0.21249999999999999</v>
      </c>
      <c r="S1739" s="8">
        <f t="shared" si="165"/>
        <v>56.666666666666664</v>
      </c>
      <c r="T1739" t="str">
        <f t="shared" si="166"/>
        <v>music</v>
      </c>
      <c r="U1739" t="str">
        <f t="shared" si="167"/>
        <v>faith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14">
        <f t="shared" si="162"/>
        <v>41914.665995370371</v>
      </c>
      <c r="K1740" s="6">
        <v>1409691542</v>
      </c>
      <c r="L1740" s="14">
        <f t="shared" si="163"/>
        <v>41884.665995370371</v>
      </c>
      <c r="M1740" s="88">
        <f>Table1[[#This Row],[Data Ended Conversion]]-Table1[[#This Row],[Data Created Conversion]]</f>
        <v>30</v>
      </c>
      <c r="N1740" s="6" t="b">
        <v>0</v>
      </c>
      <c r="O1740" s="6">
        <v>1</v>
      </c>
      <c r="P1740" s="6" t="b">
        <v>0</v>
      </c>
      <c r="Q1740" s="6" t="s">
        <v>8293</v>
      </c>
      <c r="R1740" s="7">
        <f t="shared" si="164"/>
        <v>4.0000000000000001E-3</v>
      </c>
      <c r="S1740" s="8">
        <f t="shared" si="165"/>
        <v>20</v>
      </c>
      <c r="T1740" t="str">
        <f t="shared" si="166"/>
        <v>music</v>
      </c>
      <c r="U1740" t="str">
        <f t="shared" si="167"/>
        <v>faith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14">
        <f t="shared" si="162"/>
        <v>42494.624212962961</v>
      </c>
      <c r="K1741" s="6">
        <v>1457297932</v>
      </c>
      <c r="L1741" s="14">
        <f t="shared" si="163"/>
        <v>42435.665879629632</v>
      </c>
      <c r="M1741" s="88">
        <f>Table1[[#This Row],[Data Ended Conversion]]-Table1[[#This Row],[Data Created Conversion]]</f>
        <v>58.958333333328483</v>
      </c>
      <c r="N1741" s="6" t="b">
        <v>0</v>
      </c>
      <c r="O1741" s="6">
        <v>1</v>
      </c>
      <c r="P1741" s="6" t="b">
        <v>0</v>
      </c>
      <c r="Q1741" s="6" t="s">
        <v>8293</v>
      </c>
      <c r="R1741" s="7">
        <f t="shared" si="164"/>
        <v>1E-3</v>
      </c>
      <c r="S1741" s="8">
        <f t="shared" si="165"/>
        <v>1</v>
      </c>
      <c r="T1741" t="str">
        <f t="shared" si="166"/>
        <v>music</v>
      </c>
      <c r="U1741" t="str">
        <f t="shared" si="167"/>
        <v>faith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14">
        <f t="shared" si="162"/>
        <v>42201.60905092593</v>
      </c>
      <c r="K1742" s="6">
        <v>1434483422</v>
      </c>
      <c r="L1742" s="14">
        <f t="shared" si="163"/>
        <v>42171.60905092593</v>
      </c>
      <c r="M1742" s="88">
        <f>Table1[[#This Row],[Data Ended Conversion]]-Table1[[#This Row],[Data Created Conversion]]</f>
        <v>30</v>
      </c>
      <c r="N1742" s="6" t="b">
        <v>0</v>
      </c>
      <c r="O1742" s="6">
        <v>0</v>
      </c>
      <c r="P1742" s="6" t="b">
        <v>0</v>
      </c>
      <c r="Q1742" s="6" t="s">
        <v>8293</v>
      </c>
      <c r="R1742" s="7">
        <f t="shared" si="164"/>
        <v>0</v>
      </c>
      <c r="S1742" s="8" t="str">
        <f t="shared" si="165"/>
        <v>-</v>
      </c>
      <c r="T1742" t="str">
        <f t="shared" si="166"/>
        <v>music</v>
      </c>
      <c r="U1742" t="str">
        <f t="shared" si="167"/>
        <v>faith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14">
        <f t="shared" si="162"/>
        <v>42165.419803240737</v>
      </c>
      <c r="K1743" s="6">
        <v>1430060671</v>
      </c>
      <c r="L1743" s="14">
        <f t="shared" si="163"/>
        <v>42120.419803240737</v>
      </c>
      <c r="M1743" s="88">
        <f>Table1[[#This Row],[Data Ended Conversion]]-Table1[[#This Row],[Data Created Conversion]]</f>
        <v>45</v>
      </c>
      <c r="N1743" s="6" t="b">
        <v>0</v>
      </c>
      <c r="O1743" s="6">
        <v>52</v>
      </c>
      <c r="P1743" s="6" t="b">
        <v>1</v>
      </c>
      <c r="Q1743" s="6" t="s">
        <v>8285</v>
      </c>
      <c r="R1743" s="7">
        <f t="shared" si="164"/>
        <v>1.1083333333333334</v>
      </c>
      <c r="S1743" s="8">
        <f t="shared" si="165"/>
        <v>25.576923076923077</v>
      </c>
      <c r="T1743" t="str">
        <f t="shared" si="166"/>
        <v>photography</v>
      </c>
      <c r="U1743" t="str">
        <f t="shared" si="167"/>
        <v>photobooks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14">
        <f t="shared" si="162"/>
        <v>42742.666666666664</v>
      </c>
      <c r="K1744" s="6">
        <v>1481058170</v>
      </c>
      <c r="L1744" s="14">
        <f t="shared" si="163"/>
        <v>42710.668634259251</v>
      </c>
      <c r="M1744" s="88">
        <f>Table1[[#This Row],[Data Ended Conversion]]-Table1[[#This Row],[Data Created Conversion]]</f>
        <v>31.99803240741312</v>
      </c>
      <c r="N1744" s="6" t="b">
        <v>0</v>
      </c>
      <c r="O1744" s="6">
        <v>34</v>
      </c>
      <c r="P1744" s="6" t="b">
        <v>1</v>
      </c>
      <c r="Q1744" s="6" t="s">
        <v>8285</v>
      </c>
      <c r="R1744" s="7">
        <f t="shared" si="164"/>
        <v>1.0874999999999999</v>
      </c>
      <c r="S1744" s="8">
        <f t="shared" si="165"/>
        <v>63.970588235294116</v>
      </c>
      <c r="T1744" t="str">
        <f t="shared" si="166"/>
        <v>photography</v>
      </c>
      <c r="U1744" t="str">
        <f t="shared" si="167"/>
        <v>photobooks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14">
        <f t="shared" si="162"/>
        <v>42608.957638888889</v>
      </c>
      <c r="K1745" s="6">
        <v>1470348775</v>
      </c>
      <c r="L1745" s="14">
        <f t="shared" si="163"/>
        <v>42586.717303240737</v>
      </c>
      <c r="M1745" s="88">
        <f>Table1[[#This Row],[Data Ended Conversion]]-Table1[[#This Row],[Data Created Conversion]]</f>
        <v>22.240335648151813</v>
      </c>
      <c r="N1745" s="6" t="b">
        <v>0</v>
      </c>
      <c r="O1745" s="6">
        <v>67</v>
      </c>
      <c r="P1745" s="6" t="b">
        <v>1</v>
      </c>
      <c r="Q1745" s="6" t="s">
        <v>8285</v>
      </c>
      <c r="R1745" s="7">
        <f t="shared" si="164"/>
        <v>1.0041666666666667</v>
      </c>
      <c r="S1745" s="8">
        <f t="shared" si="165"/>
        <v>89.925373134328353</v>
      </c>
      <c r="T1745" t="str">
        <f t="shared" si="166"/>
        <v>photography</v>
      </c>
      <c r="U1745" t="str">
        <f t="shared" si="167"/>
        <v>photobooks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14">
        <f t="shared" si="162"/>
        <v>42071.355057870365</v>
      </c>
      <c r="K1746" s="6">
        <v>1421937077</v>
      </c>
      <c r="L1746" s="14">
        <f t="shared" si="163"/>
        <v>42026.396724537037</v>
      </c>
      <c r="M1746" s="88">
        <f>Table1[[#This Row],[Data Ended Conversion]]-Table1[[#This Row],[Data Created Conversion]]</f>
        <v>44.958333333328483</v>
      </c>
      <c r="N1746" s="6" t="b">
        <v>0</v>
      </c>
      <c r="O1746" s="6">
        <v>70</v>
      </c>
      <c r="P1746" s="6" t="b">
        <v>1</v>
      </c>
      <c r="Q1746" s="6" t="s">
        <v>8285</v>
      </c>
      <c r="R1746" s="7">
        <f t="shared" si="164"/>
        <v>1.1845454545454546</v>
      </c>
      <c r="S1746" s="8">
        <f t="shared" si="165"/>
        <v>93.071428571428569</v>
      </c>
      <c r="T1746" t="str">
        <f t="shared" si="166"/>
        <v>photography</v>
      </c>
      <c r="U1746" t="str">
        <f t="shared" si="167"/>
        <v>photobooks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14">
        <f t="shared" si="162"/>
        <v>42725.874999999993</v>
      </c>
      <c r="K1747" s="6">
        <v>1479276838</v>
      </c>
      <c r="L1747" s="14">
        <f t="shared" si="163"/>
        <v>42690.051365740735</v>
      </c>
      <c r="M1747" s="88">
        <f>Table1[[#This Row],[Data Ended Conversion]]-Table1[[#This Row],[Data Created Conversion]]</f>
        <v>35.823634259257233</v>
      </c>
      <c r="N1747" s="6" t="b">
        <v>0</v>
      </c>
      <c r="O1747" s="6">
        <v>89</v>
      </c>
      <c r="P1747" s="6" t="b">
        <v>1</v>
      </c>
      <c r="Q1747" s="6" t="s">
        <v>8285</v>
      </c>
      <c r="R1747" s="7">
        <f t="shared" si="164"/>
        <v>1.1401428571428571</v>
      </c>
      <c r="S1747" s="8">
        <f t="shared" si="165"/>
        <v>89.674157303370791</v>
      </c>
      <c r="T1747" t="str">
        <f t="shared" si="166"/>
        <v>photography</v>
      </c>
      <c r="U1747" t="str">
        <f t="shared" si="167"/>
        <v>photobooks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14">
        <f t="shared" si="162"/>
        <v>42697.874999999993</v>
      </c>
      <c r="K1748" s="6">
        <v>1477368867</v>
      </c>
      <c r="L1748" s="14">
        <f t="shared" si="163"/>
        <v>42667.968368055554</v>
      </c>
      <c r="M1748" s="88">
        <f>Table1[[#This Row],[Data Ended Conversion]]-Table1[[#This Row],[Data Created Conversion]]</f>
        <v>29.906631944439141</v>
      </c>
      <c r="N1748" s="6" t="b">
        <v>0</v>
      </c>
      <c r="O1748" s="6">
        <v>107</v>
      </c>
      <c r="P1748" s="6" t="b">
        <v>1</v>
      </c>
      <c r="Q1748" s="6" t="s">
        <v>8285</v>
      </c>
      <c r="R1748" s="7">
        <f t="shared" si="164"/>
        <v>1.4810000000000001</v>
      </c>
      <c r="S1748" s="8">
        <f t="shared" si="165"/>
        <v>207.61682242990653</v>
      </c>
      <c r="T1748" t="str">
        <f t="shared" si="166"/>
        <v>photography</v>
      </c>
      <c r="U1748" t="str">
        <f t="shared" si="167"/>
        <v>photobooks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14">
        <f t="shared" si="162"/>
        <v>42321.416666666664</v>
      </c>
      <c r="K1749" s="6">
        <v>1444904830</v>
      </c>
      <c r="L1749" s="14">
        <f t="shared" si="163"/>
        <v>42292.227199074077</v>
      </c>
      <c r="M1749" s="88">
        <f>Table1[[#This Row],[Data Ended Conversion]]-Table1[[#This Row],[Data Created Conversion]]</f>
        <v>29.18946759258688</v>
      </c>
      <c r="N1749" s="6" t="b">
        <v>0</v>
      </c>
      <c r="O1749" s="6">
        <v>159</v>
      </c>
      <c r="P1749" s="6" t="b">
        <v>1</v>
      </c>
      <c r="Q1749" s="6" t="s">
        <v>8285</v>
      </c>
      <c r="R1749" s="7">
        <f t="shared" si="164"/>
        <v>1.0495555555555556</v>
      </c>
      <c r="S1749" s="8">
        <f t="shared" si="165"/>
        <v>59.408805031446541</v>
      </c>
      <c r="T1749" t="str">
        <f t="shared" si="166"/>
        <v>photography</v>
      </c>
      <c r="U1749" t="str">
        <f t="shared" si="167"/>
        <v>photobooks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14">
        <f t="shared" si="162"/>
        <v>42249.742395833331</v>
      </c>
      <c r="K1750" s="6">
        <v>1438642143</v>
      </c>
      <c r="L1750" s="14">
        <f t="shared" si="163"/>
        <v>42219.742395833331</v>
      </c>
      <c r="M1750" s="88">
        <f>Table1[[#This Row],[Data Ended Conversion]]-Table1[[#This Row],[Data Created Conversion]]</f>
        <v>30</v>
      </c>
      <c r="N1750" s="6" t="b">
        <v>0</v>
      </c>
      <c r="O1750" s="6">
        <v>181</v>
      </c>
      <c r="P1750" s="6" t="b">
        <v>1</v>
      </c>
      <c r="Q1750" s="6" t="s">
        <v>8285</v>
      </c>
      <c r="R1750" s="7">
        <f t="shared" si="164"/>
        <v>1.29948</v>
      </c>
      <c r="S1750" s="8">
        <f t="shared" si="165"/>
        <v>358.97237569060775</v>
      </c>
      <c r="T1750" t="str">
        <f t="shared" si="166"/>
        <v>photography</v>
      </c>
      <c r="U1750" t="str">
        <f t="shared" si="167"/>
        <v>photobooks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14">
        <f t="shared" si="162"/>
        <v>42795.583333333336</v>
      </c>
      <c r="K1751" s="6">
        <v>1485213921</v>
      </c>
      <c r="L1751" s="14">
        <f t="shared" si="163"/>
        <v>42758.767604166664</v>
      </c>
      <c r="M1751" s="88">
        <f>Table1[[#This Row],[Data Ended Conversion]]-Table1[[#This Row],[Data Created Conversion]]</f>
        <v>36.815729166672099</v>
      </c>
      <c r="N1751" s="6" t="b">
        <v>0</v>
      </c>
      <c r="O1751" s="6">
        <v>131</v>
      </c>
      <c r="P1751" s="6" t="b">
        <v>1</v>
      </c>
      <c r="Q1751" s="6" t="s">
        <v>8285</v>
      </c>
      <c r="R1751" s="7">
        <f t="shared" si="164"/>
        <v>1.2348756218905472</v>
      </c>
      <c r="S1751" s="8">
        <f t="shared" si="165"/>
        <v>94.736641221374043</v>
      </c>
      <c r="T1751" t="str">
        <f t="shared" si="166"/>
        <v>photography</v>
      </c>
      <c r="U1751" t="str">
        <f t="shared" si="167"/>
        <v>photobooks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14">
        <f t="shared" si="162"/>
        <v>42479.628518518519</v>
      </c>
      <c r="K1752" s="6">
        <v>1458936304</v>
      </c>
      <c r="L1752" s="14">
        <f t="shared" si="163"/>
        <v>42454.628518518519</v>
      </c>
      <c r="M1752" s="88">
        <f>Table1[[#This Row],[Data Ended Conversion]]-Table1[[#This Row],[Data Created Conversion]]</f>
        <v>25</v>
      </c>
      <c r="N1752" s="6" t="b">
        <v>0</v>
      </c>
      <c r="O1752" s="6">
        <v>125</v>
      </c>
      <c r="P1752" s="6" t="b">
        <v>1</v>
      </c>
      <c r="Q1752" s="6" t="s">
        <v>8285</v>
      </c>
      <c r="R1752" s="7">
        <f t="shared" si="164"/>
        <v>2.0162</v>
      </c>
      <c r="S1752" s="8">
        <f t="shared" si="165"/>
        <v>80.647999999999996</v>
      </c>
      <c r="T1752" t="str">
        <f t="shared" si="166"/>
        <v>photography</v>
      </c>
      <c r="U1752" t="str">
        <f t="shared" si="167"/>
        <v>photobooks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14">
        <f t="shared" si="162"/>
        <v>42082.5315162037</v>
      </c>
      <c r="K1753" s="6">
        <v>1424198723</v>
      </c>
      <c r="L1753" s="14">
        <f t="shared" si="163"/>
        <v>42052.573182870365</v>
      </c>
      <c r="M1753" s="88">
        <f>Table1[[#This Row],[Data Ended Conversion]]-Table1[[#This Row],[Data Created Conversion]]</f>
        <v>29.958333333335759</v>
      </c>
      <c r="N1753" s="6" t="b">
        <v>0</v>
      </c>
      <c r="O1753" s="6">
        <v>61</v>
      </c>
      <c r="P1753" s="6" t="b">
        <v>1</v>
      </c>
      <c r="Q1753" s="6" t="s">
        <v>8285</v>
      </c>
      <c r="R1753" s="7">
        <f t="shared" si="164"/>
        <v>1.0289999999999999</v>
      </c>
      <c r="S1753" s="8">
        <f t="shared" si="165"/>
        <v>168.68852459016392</v>
      </c>
      <c r="T1753" t="str">
        <f t="shared" si="166"/>
        <v>photography</v>
      </c>
      <c r="U1753" t="str">
        <f t="shared" si="167"/>
        <v>photobooks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14">
        <f t="shared" si="162"/>
        <v>42657.044930555552</v>
      </c>
      <c r="K1754" s="6">
        <v>1473833082</v>
      </c>
      <c r="L1754" s="14">
        <f t="shared" si="163"/>
        <v>42627.044930555552</v>
      </c>
      <c r="M1754" s="88">
        <f>Table1[[#This Row],[Data Ended Conversion]]-Table1[[#This Row],[Data Created Conversion]]</f>
        <v>30</v>
      </c>
      <c r="N1754" s="6" t="b">
        <v>0</v>
      </c>
      <c r="O1754" s="6">
        <v>90</v>
      </c>
      <c r="P1754" s="6" t="b">
        <v>1</v>
      </c>
      <c r="Q1754" s="6" t="s">
        <v>8285</v>
      </c>
      <c r="R1754" s="7">
        <f t="shared" si="164"/>
        <v>2.6016666666666666</v>
      </c>
      <c r="S1754" s="8">
        <f t="shared" si="165"/>
        <v>34.68888888888889</v>
      </c>
      <c r="T1754" t="str">
        <f t="shared" si="166"/>
        <v>photography</v>
      </c>
      <c r="U1754" t="str">
        <f t="shared" si="167"/>
        <v>photobooks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14">
        <f t="shared" si="162"/>
        <v>42450.499629629623</v>
      </c>
      <c r="K1755" s="6">
        <v>1455991168</v>
      </c>
      <c r="L1755" s="14">
        <f t="shared" si="163"/>
        <v>42420.541296296295</v>
      </c>
      <c r="M1755" s="88">
        <f>Table1[[#This Row],[Data Ended Conversion]]-Table1[[#This Row],[Data Created Conversion]]</f>
        <v>29.958333333328483</v>
      </c>
      <c r="N1755" s="6" t="b">
        <v>0</v>
      </c>
      <c r="O1755" s="6">
        <v>35</v>
      </c>
      <c r="P1755" s="6" t="b">
        <v>1</v>
      </c>
      <c r="Q1755" s="6" t="s">
        <v>8285</v>
      </c>
      <c r="R1755" s="7">
        <f t="shared" si="164"/>
        <v>1.08</v>
      </c>
      <c r="S1755" s="8">
        <f t="shared" si="165"/>
        <v>462.85714285714283</v>
      </c>
      <c r="T1755" t="str">
        <f t="shared" si="166"/>
        <v>photography</v>
      </c>
      <c r="U1755" t="str">
        <f t="shared" si="167"/>
        <v>photobooks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14">
        <f t="shared" si="162"/>
        <v>42097.626770833333</v>
      </c>
      <c r="K1756" s="6">
        <v>1425502953</v>
      </c>
      <c r="L1756" s="14">
        <f t="shared" si="163"/>
        <v>42067.668437499997</v>
      </c>
      <c r="M1756" s="88">
        <f>Table1[[#This Row],[Data Ended Conversion]]-Table1[[#This Row],[Data Created Conversion]]</f>
        <v>29.958333333335759</v>
      </c>
      <c r="N1756" s="6" t="b">
        <v>0</v>
      </c>
      <c r="O1756" s="6">
        <v>90</v>
      </c>
      <c r="P1756" s="6" t="b">
        <v>1</v>
      </c>
      <c r="Q1756" s="6" t="s">
        <v>8285</v>
      </c>
      <c r="R1756" s="7">
        <f t="shared" si="164"/>
        <v>1.1052941176470588</v>
      </c>
      <c r="S1756" s="8">
        <f t="shared" si="165"/>
        <v>104.38888888888889</v>
      </c>
      <c r="T1756" t="str">
        <f t="shared" si="166"/>
        <v>photography</v>
      </c>
      <c r="U1756" t="str">
        <f t="shared" si="167"/>
        <v>photobooks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14">
        <f t="shared" si="162"/>
        <v>42282.580567129626</v>
      </c>
      <c r="K1757" s="6">
        <v>1441479361</v>
      </c>
      <c r="L1757" s="14">
        <f t="shared" si="163"/>
        <v>42252.580567129626</v>
      </c>
      <c r="M1757" s="88">
        <f>Table1[[#This Row],[Data Ended Conversion]]-Table1[[#This Row],[Data Created Conversion]]</f>
        <v>30</v>
      </c>
      <c r="N1757" s="6" t="b">
        <v>0</v>
      </c>
      <c r="O1757" s="6">
        <v>4</v>
      </c>
      <c r="P1757" s="6" t="b">
        <v>1</v>
      </c>
      <c r="Q1757" s="6" t="s">
        <v>8285</v>
      </c>
      <c r="R1757" s="7">
        <f t="shared" si="164"/>
        <v>1.2</v>
      </c>
      <c r="S1757" s="8">
        <f t="shared" si="165"/>
        <v>7.5</v>
      </c>
      <c r="T1757" t="str">
        <f t="shared" si="166"/>
        <v>photography</v>
      </c>
      <c r="U1757" t="str">
        <f t="shared" si="167"/>
        <v>photobooks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14">
        <f t="shared" si="162"/>
        <v>42610.959131944437</v>
      </c>
      <c r="K1758" s="6">
        <v>1468987269</v>
      </c>
      <c r="L1758" s="14">
        <f t="shared" si="163"/>
        <v>42570.959131944437</v>
      </c>
      <c r="M1758" s="88">
        <f>Table1[[#This Row],[Data Ended Conversion]]-Table1[[#This Row],[Data Created Conversion]]</f>
        <v>40</v>
      </c>
      <c r="N1758" s="6" t="b">
        <v>0</v>
      </c>
      <c r="O1758" s="6">
        <v>120</v>
      </c>
      <c r="P1758" s="6" t="b">
        <v>1</v>
      </c>
      <c r="Q1758" s="6" t="s">
        <v>8285</v>
      </c>
      <c r="R1758" s="7">
        <f t="shared" si="164"/>
        <v>1.0282909090909091</v>
      </c>
      <c r="S1758" s="8">
        <f t="shared" si="165"/>
        <v>47.13</v>
      </c>
      <c r="T1758" t="str">
        <f t="shared" si="166"/>
        <v>photography</v>
      </c>
      <c r="U1758" t="str">
        <f t="shared" si="167"/>
        <v>photobooks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14">
        <f t="shared" si="162"/>
        <v>42763.603472222218</v>
      </c>
      <c r="K1759" s="6">
        <v>1483041083</v>
      </c>
      <c r="L1759" s="14">
        <f t="shared" si="163"/>
        <v>42733.619016203702</v>
      </c>
      <c r="M1759" s="88">
        <f>Table1[[#This Row],[Data Ended Conversion]]-Table1[[#This Row],[Data Created Conversion]]</f>
        <v>29.98445601851563</v>
      </c>
      <c r="N1759" s="6" t="b">
        <v>0</v>
      </c>
      <c r="O1759" s="6">
        <v>14</v>
      </c>
      <c r="P1759" s="6" t="b">
        <v>1</v>
      </c>
      <c r="Q1759" s="6" t="s">
        <v>8285</v>
      </c>
      <c r="R1759" s="7">
        <f t="shared" si="164"/>
        <v>1.1599999999999999</v>
      </c>
      <c r="S1759" s="8">
        <f t="shared" si="165"/>
        <v>414.28571428571428</v>
      </c>
      <c r="T1759" t="str">
        <f t="shared" si="166"/>
        <v>photography</v>
      </c>
      <c r="U1759" t="str">
        <f t="shared" si="167"/>
        <v>photobooks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14">
        <f t="shared" si="162"/>
        <v>42565.74759259259</v>
      </c>
      <c r="K1760" s="6">
        <v>1463352992</v>
      </c>
      <c r="L1760" s="14">
        <f t="shared" si="163"/>
        <v>42505.74759259259</v>
      </c>
      <c r="M1760" s="88">
        <f>Table1[[#This Row],[Data Ended Conversion]]-Table1[[#This Row],[Data Created Conversion]]</f>
        <v>60</v>
      </c>
      <c r="N1760" s="6" t="b">
        <v>0</v>
      </c>
      <c r="O1760" s="6">
        <v>27</v>
      </c>
      <c r="P1760" s="6" t="b">
        <v>1</v>
      </c>
      <c r="Q1760" s="6" t="s">
        <v>8285</v>
      </c>
      <c r="R1760" s="7">
        <f t="shared" si="164"/>
        <v>1.147</v>
      </c>
      <c r="S1760" s="8">
        <f t="shared" si="165"/>
        <v>42.481481481481481</v>
      </c>
      <c r="T1760" t="str">
        <f t="shared" si="166"/>
        <v>photography</v>
      </c>
      <c r="U1760" t="str">
        <f t="shared" si="167"/>
        <v>photobooks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14">
        <f t="shared" si="162"/>
        <v>42088.579039351847</v>
      </c>
      <c r="K1761" s="6">
        <v>1425585229</v>
      </c>
      <c r="L1761" s="14">
        <f t="shared" si="163"/>
        <v>42068.620706018519</v>
      </c>
      <c r="M1761" s="88">
        <f>Table1[[#This Row],[Data Ended Conversion]]-Table1[[#This Row],[Data Created Conversion]]</f>
        <v>19.958333333328483</v>
      </c>
      <c r="N1761" s="6" t="b">
        <v>0</v>
      </c>
      <c r="O1761" s="6">
        <v>49</v>
      </c>
      <c r="P1761" s="6" t="b">
        <v>1</v>
      </c>
      <c r="Q1761" s="6" t="s">
        <v>8285</v>
      </c>
      <c r="R1761" s="7">
        <f t="shared" si="164"/>
        <v>1.0660000000000001</v>
      </c>
      <c r="S1761" s="8">
        <f t="shared" si="165"/>
        <v>108.77551020408163</v>
      </c>
      <c r="T1761" t="str">
        <f t="shared" si="166"/>
        <v>photography</v>
      </c>
      <c r="U1761" t="str">
        <f t="shared" si="167"/>
        <v>photobooks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14">
        <f t="shared" si="162"/>
        <v>42425.464270833334</v>
      </c>
      <c r="K1762" s="6">
        <v>1454688513</v>
      </c>
      <c r="L1762" s="14">
        <f t="shared" si="163"/>
        <v>42405.464270833334</v>
      </c>
      <c r="M1762" s="88">
        <f>Table1[[#This Row],[Data Ended Conversion]]-Table1[[#This Row],[Data Created Conversion]]</f>
        <v>20</v>
      </c>
      <c r="N1762" s="6" t="b">
        <v>0</v>
      </c>
      <c r="O1762" s="6">
        <v>102</v>
      </c>
      <c r="P1762" s="6" t="b">
        <v>1</v>
      </c>
      <c r="Q1762" s="6" t="s">
        <v>8285</v>
      </c>
      <c r="R1762" s="7">
        <f t="shared" si="164"/>
        <v>1.6544000000000001</v>
      </c>
      <c r="S1762" s="8">
        <f t="shared" si="165"/>
        <v>81.098039215686271</v>
      </c>
      <c r="T1762" t="str">
        <f t="shared" si="166"/>
        <v>photography</v>
      </c>
      <c r="U1762" t="str">
        <f t="shared" si="167"/>
        <v>photobooks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14">
        <f t="shared" si="162"/>
        <v>42259.359490740739</v>
      </c>
      <c r="K1763" s="6">
        <v>1437745060</v>
      </c>
      <c r="L1763" s="14">
        <f t="shared" si="163"/>
        <v>42209.359490740739</v>
      </c>
      <c r="M1763" s="88">
        <f>Table1[[#This Row],[Data Ended Conversion]]-Table1[[#This Row],[Data Created Conversion]]</f>
        <v>50</v>
      </c>
      <c r="N1763" s="6" t="b">
        <v>0</v>
      </c>
      <c r="O1763" s="6">
        <v>3</v>
      </c>
      <c r="P1763" s="6" t="b">
        <v>1</v>
      </c>
      <c r="Q1763" s="6" t="s">
        <v>8285</v>
      </c>
      <c r="R1763" s="7">
        <f t="shared" si="164"/>
        <v>1.55</v>
      </c>
      <c r="S1763" s="8">
        <f t="shared" si="165"/>
        <v>51.666666666666664</v>
      </c>
      <c r="T1763" t="str">
        <f t="shared" si="166"/>
        <v>photography</v>
      </c>
      <c r="U1763" t="str">
        <f t="shared" si="167"/>
        <v>photobooks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14">
        <f t="shared" si="162"/>
        <v>42440.773668981477</v>
      </c>
      <c r="K1764" s="6">
        <v>1455147245</v>
      </c>
      <c r="L1764" s="14">
        <f t="shared" si="163"/>
        <v>42410.773668981477</v>
      </c>
      <c r="M1764" s="88">
        <f>Table1[[#This Row],[Data Ended Conversion]]-Table1[[#This Row],[Data Created Conversion]]</f>
        <v>30</v>
      </c>
      <c r="N1764" s="6" t="b">
        <v>0</v>
      </c>
      <c r="O1764" s="6">
        <v>25</v>
      </c>
      <c r="P1764" s="6" t="b">
        <v>1</v>
      </c>
      <c r="Q1764" s="6" t="s">
        <v>8285</v>
      </c>
      <c r="R1764" s="7">
        <f t="shared" si="164"/>
        <v>8.85</v>
      </c>
      <c r="S1764" s="8">
        <f t="shared" si="165"/>
        <v>35.4</v>
      </c>
      <c r="T1764" t="str">
        <f t="shared" si="166"/>
        <v>photography</v>
      </c>
      <c r="U1764" t="str">
        <f t="shared" si="167"/>
        <v>photobooks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14">
        <f t="shared" si="162"/>
        <v>42666.660185185181</v>
      </c>
      <c r="K1765" s="6">
        <v>1474663840</v>
      </c>
      <c r="L1765" s="14">
        <f t="shared" si="163"/>
        <v>42636.660185185181</v>
      </c>
      <c r="M1765" s="88">
        <f>Table1[[#This Row],[Data Ended Conversion]]-Table1[[#This Row],[Data Created Conversion]]</f>
        <v>30</v>
      </c>
      <c r="N1765" s="6" t="b">
        <v>0</v>
      </c>
      <c r="O1765" s="6">
        <v>118</v>
      </c>
      <c r="P1765" s="6" t="b">
        <v>1</v>
      </c>
      <c r="Q1765" s="6" t="s">
        <v>8285</v>
      </c>
      <c r="R1765" s="7">
        <f t="shared" si="164"/>
        <v>1.0190833333333333</v>
      </c>
      <c r="S1765" s="8">
        <f t="shared" si="165"/>
        <v>103.63559322033899</v>
      </c>
      <c r="T1765" t="str">
        <f t="shared" si="166"/>
        <v>photography</v>
      </c>
      <c r="U1765" t="str">
        <f t="shared" si="167"/>
        <v>photobooks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14">
        <f t="shared" si="162"/>
        <v>41854.27753472222</v>
      </c>
      <c r="K1766" s="6">
        <v>1404560379</v>
      </c>
      <c r="L1766" s="14">
        <f t="shared" si="163"/>
        <v>41825.27753472222</v>
      </c>
      <c r="M1766" s="88">
        <f>Table1[[#This Row],[Data Ended Conversion]]-Table1[[#This Row],[Data Created Conversion]]</f>
        <v>29</v>
      </c>
      <c r="N1766" s="6" t="b">
        <v>1</v>
      </c>
      <c r="O1766" s="6">
        <v>39</v>
      </c>
      <c r="P1766" s="6" t="b">
        <v>0</v>
      </c>
      <c r="Q1766" s="6" t="s">
        <v>8285</v>
      </c>
      <c r="R1766" s="7">
        <f t="shared" si="164"/>
        <v>0.19600000000000001</v>
      </c>
      <c r="S1766" s="8">
        <f t="shared" si="165"/>
        <v>55.282051282051285</v>
      </c>
      <c r="T1766" t="str">
        <f t="shared" si="166"/>
        <v>photography</v>
      </c>
      <c r="U1766" t="str">
        <f t="shared" si="167"/>
        <v>photobooks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14">
        <f t="shared" si="162"/>
        <v>41864.772129629629</v>
      </c>
      <c r="K1767" s="6">
        <v>1405380712</v>
      </c>
      <c r="L1767" s="14">
        <f t="shared" si="163"/>
        <v>41834.772129629629</v>
      </c>
      <c r="M1767" s="88">
        <f>Table1[[#This Row],[Data Ended Conversion]]-Table1[[#This Row],[Data Created Conversion]]</f>
        <v>30</v>
      </c>
      <c r="N1767" s="6" t="b">
        <v>1</v>
      </c>
      <c r="O1767" s="6">
        <v>103</v>
      </c>
      <c r="P1767" s="6" t="b">
        <v>0</v>
      </c>
      <c r="Q1767" s="6" t="s">
        <v>8285</v>
      </c>
      <c r="R1767" s="7">
        <f t="shared" si="164"/>
        <v>0.59467839999999994</v>
      </c>
      <c r="S1767" s="8">
        <f t="shared" si="165"/>
        <v>72.16970873786407</v>
      </c>
      <c r="T1767" t="str">
        <f t="shared" si="166"/>
        <v>photography</v>
      </c>
      <c r="U1767" t="str">
        <f t="shared" si="167"/>
        <v>photobooks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14">
        <f t="shared" si="162"/>
        <v>41876.65148148148</v>
      </c>
      <c r="K1768" s="6">
        <v>1407184688</v>
      </c>
      <c r="L1768" s="14">
        <f t="shared" si="163"/>
        <v>41855.65148148148</v>
      </c>
      <c r="M1768" s="88">
        <f>Table1[[#This Row],[Data Ended Conversion]]-Table1[[#This Row],[Data Created Conversion]]</f>
        <v>21</v>
      </c>
      <c r="N1768" s="6" t="b">
        <v>1</v>
      </c>
      <c r="O1768" s="6">
        <v>0</v>
      </c>
      <c r="P1768" s="6" t="b">
        <v>0</v>
      </c>
      <c r="Q1768" s="6" t="s">
        <v>8285</v>
      </c>
      <c r="R1768" s="7">
        <f t="shared" si="164"/>
        <v>0</v>
      </c>
      <c r="S1768" s="8" t="str">
        <f t="shared" si="165"/>
        <v>-</v>
      </c>
      <c r="T1768" t="str">
        <f t="shared" si="166"/>
        <v>photography</v>
      </c>
      <c r="U1768" t="str">
        <f t="shared" si="167"/>
        <v>photobooks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14">
        <f t="shared" si="162"/>
        <v>41854.450046296297</v>
      </c>
      <c r="K1769" s="6">
        <v>1404488884</v>
      </c>
      <c r="L1769" s="14">
        <f t="shared" si="163"/>
        <v>41824.450046296297</v>
      </c>
      <c r="M1769" s="88">
        <f>Table1[[#This Row],[Data Ended Conversion]]-Table1[[#This Row],[Data Created Conversion]]</f>
        <v>30</v>
      </c>
      <c r="N1769" s="6" t="b">
        <v>1</v>
      </c>
      <c r="O1769" s="6">
        <v>39</v>
      </c>
      <c r="P1769" s="6" t="b">
        <v>0</v>
      </c>
      <c r="Q1769" s="6" t="s">
        <v>8285</v>
      </c>
      <c r="R1769" s="7">
        <f t="shared" si="164"/>
        <v>0.4572</v>
      </c>
      <c r="S1769" s="8">
        <f t="shared" si="165"/>
        <v>58.615384615384613</v>
      </c>
      <c r="T1769" t="str">
        <f t="shared" si="166"/>
        <v>photography</v>
      </c>
      <c r="U1769" t="str">
        <f t="shared" si="167"/>
        <v>photobooks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14">
        <f t="shared" si="162"/>
        <v>41909.352361111109</v>
      </c>
      <c r="K1770" s="6">
        <v>1406640444</v>
      </c>
      <c r="L1770" s="14">
        <f t="shared" si="163"/>
        <v>41849.352361111109</v>
      </c>
      <c r="M1770" s="88">
        <f>Table1[[#This Row],[Data Ended Conversion]]-Table1[[#This Row],[Data Created Conversion]]</f>
        <v>60</v>
      </c>
      <c r="N1770" s="6" t="b">
        <v>1</v>
      </c>
      <c r="O1770" s="6">
        <v>15</v>
      </c>
      <c r="P1770" s="6" t="b">
        <v>0</v>
      </c>
      <c r="Q1770" s="6" t="s">
        <v>8285</v>
      </c>
      <c r="R1770" s="7">
        <f t="shared" si="164"/>
        <v>3.7400000000000003E-2</v>
      </c>
      <c r="S1770" s="8">
        <f t="shared" si="165"/>
        <v>12.466666666666667</v>
      </c>
      <c r="T1770" t="str">
        <f t="shared" si="166"/>
        <v>photography</v>
      </c>
      <c r="U1770" t="str">
        <f t="shared" si="167"/>
        <v>photobooks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14">
        <f t="shared" si="162"/>
        <v>42017.610636574071</v>
      </c>
      <c r="K1771" s="6">
        <v>1418585959</v>
      </c>
      <c r="L1771" s="14">
        <f t="shared" si="163"/>
        <v>41987.610636574071</v>
      </c>
      <c r="M1771" s="88">
        <f>Table1[[#This Row],[Data Ended Conversion]]-Table1[[#This Row],[Data Created Conversion]]</f>
        <v>30</v>
      </c>
      <c r="N1771" s="6" t="b">
        <v>1</v>
      </c>
      <c r="O1771" s="6">
        <v>22</v>
      </c>
      <c r="P1771" s="6" t="b">
        <v>0</v>
      </c>
      <c r="Q1771" s="6" t="s">
        <v>8285</v>
      </c>
      <c r="R1771" s="7">
        <f t="shared" si="164"/>
        <v>2.7025E-2</v>
      </c>
      <c r="S1771" s="8">
        <f t="shared" si="165"/>
        <v>49.136363636363633</v>
      </c>
      <c r="T1771" t="str">
        <f t="shared" si="166"/>
        <v>photography</v>
      </c>
      <c r="U1771" t="str">
        <f t="shared" si="167"/>
        <v>photobooks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14">
        <f t="shared" si="162"/>
        <v>41926.571689814817</v>
      </c>
      <c r="K1772" s="6">
        <v>1410288194</v>
      </c>
      <c r="L1772" s="14">
        <f t="shared" si="163"/>
        <v>41891.571689814817</v>
      </c>
      <c r="M1772" s="88">
        <f>Table1[[#This Row],[Data Ended Conversion]]-Table1[[#This Row],[Data Created Conversion]]</f>
        <v>35</v>
      </c>
      <c r="N1772" s="6" t="b">
        <v>1</v>
      </c>
      <c r="O1772" s="6">
        <v>92</v>
      </c>
      <c r="P1772" s="6" t="b">
        <v>0</v>
      </c>
      <c r="Q1772" s="6" t="s">
        <v>8285</v>
      </c>
      <c r="R1772" s="7">
        <f t="shared" si="164"/>
        <v>0.56514285714285717</v>
      </c>
      <c r="S1772" s="8">
        <f t="shared" si="165"/>
        <v>150.5</v>
      </c>
      <c r="T1772" t="str">
        <f t="shared" si="166"/>
        <v>photography</v>
      </c>
      <c r="U1772" t="str">
        <f t="shared" si="167"/>
        <v>photobooks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14">
        <f t="shared" si="162"/>
        <v>41935.771296296298</v>
      </c>
      <c r="K1773" s="6">
        <v>1411515040</v>
      </c>
      <c r="L1773" s="14">
        <f t="shared" si="163"/>
        <v>41905.771296296298</v>
      </c>
      <c r="M1773" s="88">
        <f>Table1[[#This Row],[Data Ended Conversion]]-Table1[[#This Row],[Data Created Conversion]]</f>
        <v>30</v>
      </c>
      <c r="N1773" s="6" t="b">
        <v>1</v>
      </c>
      <c r="O1773" s="6">
        <v>25</v>
      </c>
      <c r="P1773" s="6" t="b">
        <v>0</v>
      </c>
      <c r="Q1773" s="6" t="s">
        <v>8285</v>
      </c>
      <c r="R1773" s="7">
        <f t="shared" si="164"/>
        <v>0.21309523809523809</v>
      </c>
      <c r="S1773" s="8">
        <f t="shared" si="165"/>
        <v>35.799999999999997</v>
      </c>
      <c r="T1773" t="str">
        <f t="shared" si="166"/>
        <v>photography</v>
      </c>
      <c r="U1773" t="str">
        <f t="shared" si="167"/>
        <v>photobooks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14">
        <f t="shared" si="162"/>
        <v>41826.509675925925</v>
      </c>
      <c r="K1774" s="6">
        <v>1399482836</v>
      </c>
      <c r="L1774" s="14">
        <f t="shared" si="163"/>
        <v>41766.509675925925</v>
      </c>
      <c r="M1774" s="88">
        <f>Table1[[#This Row],[Data Ended Conversion]]-Table1[[#This Row],[Data Created Conversion]]</f>
        <v>60</v>
      </c>
      <c r="N1774" s="6" t="b">
        <v>1</v>
      </c>
      <c r="O1774" s="6">
        <v>19</v>
      </c>
      <c r="P1774" s="6" t="b">
        <v>0</v>
      </c>
      <c r="Q1774" s="6" t="s">
        <v>8285</v>
      </c>
      <c r="R1774" s="7">
        <f t="shared" si="164"/>
        <v>0.156</v>
      </c>
      <c r="S1774" s="8">
        <f t="shared" si="165"/>
        <v>45.157894736842103</v>
      </c>
      <c r="T1774" t="str">
        <f t="shared" si="166"/>
        <v>photography</v>
      </c>
      <c r="U1774" t="str">
        <f t="shared" si="167"/>
        <v>photobooks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14">
        <f t="shared" si="162"/>
        <v>42023.552060185182</v>
      </c>
      <c r="K1775" s="6">
        <v>1417803298</v>
      </c>
      <c r="L1775" s="14">
        <f t="shared" si="163"/>
        <v>41978.552060185182</v>
      </c>
      <c r="M1775" s="88">
        <f>Table1[[#This Row],[Data Ended Conversion]]-Table1[[#This Row],[Data Created Conversion]]</f>
        <v>45</v>
      </c>
      <c r="N1775" s="6" t="b">
        <v>1</v>
      </c>
      <c r="O1775" s="6">
        <v>19</v>
      </c>
      <c r="P1775" s="6" t="b">
        <v>0</v>
      </c>
      <c r="Q1775" s="6" t="s">
        <v>8285</v>
      </c>
      <c r="R1775" s="7">
        <f t="shared" si="164"/>
        <v>6.2566666666666673E-2</v>
      </c>
      <c r="S1775" s="8">
        <f t="shared" si="165"/>
        <v>98.78947368421052</v>
      </c>
      <c r="T1775" t="str">
        <f t="shared" si="166"/>
        <v>photography</v>
      </c>
      <c r="U1775" t="str">
        <f t="shared" si="167"/>
        <v>photobooks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14">
        <f t="shared" si="162"/>
        <v>41972.415972222218</v>
      </c>
      <c r="K1776" s="6">
        <v>1413609292</v>
      </c>
      <c r="L1776" s="14">
        <f t="shared" si="163"/>
        <v>41930.010324074072</v>
      </c>
      <c r="M1776" s="88">
        <f>Table1[[#This Row],[Data Ended Conversion]]-Table1[[#This Row],[Data Created Conversion]]</f>
        <v>42.405648148145701</v>
      </c>
      <c r="N1776" s="6" t="b">
        <v>1</v>
      </c>
      <c r="O1776" s="6">
        <v>13</v>
      </c>
      <c r="P1776" s="6" t="b">
        <v>0</v>
      </c>
      <c r="Q1776" s="6" t="s">
        <v>8285</v>
      </c>
      <c r="R1776" s="7">
        <f t="shared" si="164"/>
        <v>0.4592</v>
      </c>
      <c r="S1776" s="8">
        <f t="shared" si="165"/>
        <v>88.307692307692307</v>
      </c>
      <c r="T1776" t="str">
        <f t="shared" si="166"/>
        <v>photography</v>
      </c>
      <c r="U1776" t="str">
        <f t="shared" si="167"/>
        <v>photobooks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14">
        <f t="shared" si="162"/>
        <v>41936.768055555556</v>
      </c>
      <c r="K1777" s="6">
        <v>1410305160</v>
      </c>
      <c r="L1777" s="14">
        <f t="shared" si="163"/>
        <v>41891.768055555556</v>
      </c>
      <c r="M1777" s="88">
        <f>Table1[[#This Row],[Data Ended Conversion]]-Table1[[#This Row],[Data Created Conversion]]</f>
        <v>45</v>
      </c>
      <c r="N1777" s="6" t="b">
        <v>1</v>
      </c>
      <c r="O1777" s="6">
        <v>124</v>
      </c>
      <c r="P1777" s="6" t="b">
        <v>0</v>
      </c>
      <c r="Q1777" s="6" t="s">
        <v>8285</v>
      </c>
      <c r="R1777" s="7">
        <f t="shared" si="164"/>
        <v>0.65101538461538466</v>
      </c>
      <c r="S1777" s="8">
        <f t="shared" si="165"/>
        <v>170.62903225806451</v>
      </c>
      <c r="T1777" t="str">
        <f t="shared" si="166"/>
        <v>photography</v>
      </c>
      <c r="U1777" t="str">
        <f t="shared" si="167"/>
        <v>photobooks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14">
        <f t="shared" si="162"/>
        <v>41941.748506944445</v>
      </c>
      <c r="K1778" s="6">
        <v>1411513071</v>
      </c>
      <c r="L1778" s="14">
        <f t="shared" si="163"/>
        <v>41905.748506944445</v>
      </c>
      <c r="M1778" s="88">
        <f>Table1[[#This Row],[Data Ended Conversion]]-Table1[[#This Row],[Data Created Conversion]]</f>
        <v>36</v>
      </c>
      <c r="N1778" s="6" t="b">
        <v>1</v>
      </c>
      <c r="O1778" s="6">
        <v>4</v>
      </c>
      <c r="P1778" s="6" t="b">
        <v>0</v>
      </c>
      <c r="Q1778" s="6" t="s">
        <v>8285</v>
      </c>
      <c r="R1778" s="7">
        <f t="shared" si="164"/>
        <v>6.7000000000000004E-2</v>
      </c>
      <c r="S1778" s="8">
        <f t="shared" si="165"/>
        <v>83.75</v>
      </c>
      <c r="T1778" t="str">
        <f t="shared" si="166"/>
        <v>photography</v>
      </c>
      <c r="U1778" t="str">
        <f t="shared" si="167"/>
        <v>photobooks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14">
        <f t="shared" si="162"/>
        <v>42055.14876157407</v>
      </c>
      <c r="K1779" s="6">
        <v>1421829253</v>
      </c>
      <c r="L1779" s="14">
        <f t="shared" si="163"/>
        <v>42025.14876157407</v>
      </c>
      <c r="M1779" s="88">
        <f>Table1[[#This Row],[Data Ended Conversion]]-Table1[[#This Row],[Data Created Conversion]]</f>
        <v>30</v>
      </c>
      <c r="N1779" s="6" t="b">
        <v>1</v>
      </c>
      <c r="O1779" s="6">
        <v>10</v>
      </c>
      <c r="P1779" s="6" t="b">
        <v>0</v>
      </c>
      <c r="Q1779" s="6" t="s">
        <v>8285</v>
      </c>
      <c r="R1779" s="7">
        <f t="shared" si="164"/>
        <v>0.135625</v>
      </c>
      <c r="S1779" s="8">
        <f t="shared" si="165"/>
        <v>65.099999999999994</v>
      </c>
      <c r="T1779" t="str">
        <f t="shared" si="166"/>
        <v>photography</v>
      </c>
      <c r="U1779" t="str">
        <f t="shared" si="167"/>
        <v>photobooks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14">
        <f t="shared" si="162"/>
        <v>42090.613368055558</v>
      </c>
      <c r="K1780" s="6">
        <v>1423600995</v>
      </c>
      <c r="L1780" s="14">
        <f t="shared" si="163"/>
        <v>42045.655034722215</v>
      </c>
      <c r="M1780" s="88">
        <f>Table1[[#This Row],[Data Ended Conversion]]-Table1[[#This Row],[Data Created Conversion]]</f>
        <v>44.958333333343035</v>
      </c>
      <c r="N1780" s="6" t="b">
        <v>1</v>
      </c>
      <c r="O1780" s="6">
        <v>15</v>
      </c>
      <c r="P1780" s="6" t="b">
        <v>0</v>
      </c>
      <c r="Q1780" s="6" t="s">
        <v>8285</v>
      </c>
      <c r="R1780" s="7">
        <f t="shared" si="164"/>
        <v>1.9900000000000001E-2</v>
      </c>
      <c r="S1780" s="8">
        <f t="shared" si="165"/>
        <v>66.333333333333329</v>
      </c>
      <c r="T1780" t="str">
        <f t="shared" si="166"/>
        <v>photography</v>
      </c>
      <c r="U1780" t="str">
        <f t="shared" si="167"/>
        <v>photobooks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14">
        <f t="shared" si="162"/>
        <v>42615.483564814807</v>
      </c>
      <c r="K1781" s="6">
        <v>1470242180</v>
      </c>
      <c r="L1781" s="14">
        <f t="shared" si="163"/>
        <v>42585.483564814807</v>
      </c>
      <c r="M1781" s="88">
        <f>Table1[[#This Row],[Data Ended Conversion]]-Table1[[#This Row],[Data Created Conversion]]</f>
        <v>30</v>
      </c>
      <c r="N1781" s="6" t="b">
        <v>1</v>
      </c>
      <c r="O1781" s="6">
        <v>38</v>
      </c>
      <c r="P1781" s="6" t="b">
        <v>0</v>
      </c>
      <c r="Q1781" s="6" t="s">
        <v>8285</v>
      </c>
      <c r="R1781" s="7">
        <f t="shared" si="164"/>
        <v>0.36236363636363639</v>
      </c>
      <c r="S1781" s="8">
        <f t="shared" si="165"/>
        <v>104.89473684210526</v>
      </c>
      <c r="T1781" t="str">
        <f t="shared" si="166"/>
        <v>photography</v>
      </c>
      <c r="U1781" t="str">
        <f t="shared" si="167"/>
        <v>photobooks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14">
        <f t="shared" si="162"/>
        <v>42553.392476851855</v>
      </c>
      <c r="K1782" s="6">
        <v>1462285510</v>
      </c>
      <c r="L1782" s="14">
        <f t="shared" si="163"/>
        <v>42493.392476851855</v>
      </c>
      <c r="M1782" s="88">
        <f>Table1[[#This Row],[Data Ended Conversion]]-Table1[[#This Row],[Data Created Conversion]]</f>
        <v>60</v>
      </c>
      <c r="N1782" s="6" t="b">
        <v>1</v>
      </c>
      <c r="O1782" s="6">
        <v>152</v>
      </c>
      <c r="P1782" s="6" t="b">
        <v>0</v>
      </c>
      <c r="Q1782" s="6" t="s">
        <v>8285</v>
      </c>
      <c r="R1782" s="7">
        <f t="shared" si="164"/>
        <v>0.39743333333333336</v>
      </c>
      <c r="S1782" s="8">
        <f t="shared" si="165"/>
        <v>78.440789473684205</v>
      </c>
      <c r="T1782" t="str">
        <f t="shared" si="166"/>
        <v>photography</v>
      </c>
      <c r="U1782" t="str">
        <f t="shared" si="167"/>
        <v>photobooks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14">
        <f t="shared" si="162"/>
        <v>42628.409085648142</v>
      </c>
      <c r="K1783" s="6">
        <v>1471272545</v>
      </c>
      <c r="L1783" s="14">
        <f t="shared" si="163"/>
        <v>42597.409085648142</v>
      </c>
      <c r="M1783" s="88">
        <f>Table1[[#This Row],[Data Ended Conversion]]-Table1[[#This Row],[Data Created Conversion]]</f>
        <v>31</v>
      </c>
      <c r="N1783" s="6" t="b">
        <v>1</v>
      </c>
      <c r="O1783" s="6">
        <v>24</v>
      </c>
      <c r="P1783" s="6" t="b">
        <v>0</v>
      </c>
      <c r="Q1783" s="6" t="s">
        <v>8285</v>
      </c>
      <c r="R1783" s="7">
        <f t="shared" si="164"/>
        <v>0.25763636363636366</v>
      </c>
      <c r="S1783" s="8">
        <f t="shared" si="165"/>
        <v>59.041666666666664</v>
      </c>
      <c r="T1783" t="str">
        <f t="shared" si="166"/>
        <v>photography</v>
      </c>
      <c r="U1783" t="str">
        <f t="shared" si="167"/>
        <v>photobooks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14">
        <f t="shared" si="162"/>
        <v>42421.366770833331</v>
      </c>
      <c r="K1784" s="6">
        <v>1453211289</v>
      </c>
      <c r="L1784" s="14">
        <f t="shared" si="163"/>
        <v>42388.366770833331</v>
      </c>
      <c r="M1784" s="88">
        <f>Table1[[#This Row],[Data Ended Conversion]]-Table1[[#This Row],[Data Created Conversion]]</f>
        <v>33</v>
      </c>
      <c r="N1784" s="6" t="b">
        <v>1</v>
      </c>
      <c r="O1784" s="6">
        <v>76</v>
      </c>
      <c r="P1784" s="6" t="b">
        <v>0</v>
      </c>
      <c r="Q1784" s="6" t="s">
        <v>8285</v>
      </c>
      <c r="R1784" s="7">
        <f t="shared" si="164"/>
        <v>0.15491428571428573</v>
      </c>
      <c r="S1784" s="8">
        <f t="shared" si="165"/>
        <v>71.34210526315789</v>
      </c>
      <c r="T1784" t="str">
        <f t="shared" si="166"/>
        <v>photography</v>
      </c>
      <c r="U1784" t="str">
        <f t="shared" si="167"/>
        <v>photobooks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14">
        <f t="shared" si="162"/>
        <v>42145.741643518515</v>
      </c>
      <c r="K1785" s="6">
        <v>1429656478</v>
      </c>
      <c r="L1785" s="14">
        <f t="shared" si="163"/>
        <v>42115.741643518515</v>
      </c>
      <c r="M1785" s="88">
        <f>Table1[[#This Row],[Data Ended Conversion]]-Table1[[#This Row],[Data Created Conversion]]</f>
        <v>30</v>
      </c>
      <c r="N1785" s="6" t="b">
        <v>1</v>
      </c>
      <c r="O1785" s="6">
        <v>185</v>
      </c>
      <c r="P1785" s="6" t="b">
        <v>0</v>
      </c>
      <c r="Q1785" s="6" t="s">
        <v>8285</v>
      </c>
      <c r="R1785" s="7">
        <f t="shared" si="164"/>
        <v>0.236925</v>
      </c>
      <c r="S1785" s="8">
        <f t="shared" si="165"/>
        <v>51.227027027027027</v>
      </c>
      <c r="T1785" t="str">
        <f t="shared" si="166"/>
        <v>photography</v>
      </c>
      <c r="U1785" t="str">
        <f t="shared" si="167"/>
        <v>photobooks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14">
        <f t="shared" si="162"/>
        <v>42034.934027777774</v>
      </c>
      <c r="K1786" s="6">
        <v>1419954240</v>
      </c>
      <c r="L1786" s="14">
        <f t="shared" si="163"/>
        <v>42003.447222222218</v>
      </c>
      <c r="M1786" s="88">
        <f>Table1[[#This Row],[Data Ended Conversion]]-Table1[[#This Row],[Data Created Conversion]]</f>
        <v>31.486805555556202</v>
      </c>
      <c r="N1786" s="6" t="b">
        <v>1</v>
      </c>
      <c r="O1786" s="6">
        <v>33</v>
      </c>
      <c r="P1786" s="6" t="b">
        <v>0</v>
      </c>
      <c r="Q1786" s="6" t="s">
        <v>8285</v>
      </c>
      <c r="R1786" s="7">
        <f t="shared" si="164"/>
        <v>0.39760000000000001</v>
      </c>
      <c r="S1786" s="8">
        <f t="shared" si="165"/>
        <v>60.242424242424242</v>
      </c>
      <c r="T1786" t="str">
        <f t="shared" si="166"/>
        <v>photography</v>
      </c>
      <c r="U1786" t="str">
        <f t="shared" si="167"/>
        <v>photobooks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14">
        <f t="shared" si="162"/>
        <v>41927.791666666664</v>
      </c>
      <c r="K1787" s="6">
        <v>1410750855</v>
      </c>
      <c r="L1787" s="14">
        <f t="shared" si="163"/>
        <v>41896.926562499997</v>
      </c>
      <c r="M1787" s="88">
        <f>Table1[[#This Row],[Data Ended Conversion]]-Table1[[#This Row],[Data Created Conversion]]</f>
        <v>30.865104166667152</v>
      </c>
      <c r="N1787" s="6" t="b">
        <v>1</v>
      </c>
      <c r="O1787" s="6">
        <v>108</v>
      </c>
      <c r="P1787" s="6" t="b">
        <v>0</v>
      </c>
      <c r="Q1787" s="6" t="s">
        <v>8285</v>
      </c>
      <c r="R1787" s="7">
        <f t="shared" si="164"/>
        <v>0.20220833333333332</v>
      </c>
      <c r="S1787" s="8">
        <f t="shared" si="165"/>
        <v>44.935185185185183</v>
      </c>
      <c r="T1787" t="str">
        <f t="shared" si="166"/>
        <v>photography</v>
      </c>
      <c r="U1787" t="str">
        <f t="shared" si="167"/>
        <v>photobooks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14">
        <f t="shared" si="162"/>
        <v>41988.342326388891</v>
      </c>
      <c r="K1788" s="6">
        <v>1416057177</v>
      </c>
      <c r="L1788" s="14">
        <f t="shared" si="163"/>
        <v>41958.342326388891</v>
      </c>
      <c r="M1788" s="88">
        <f>Table1[[#This Row],[Data Ended Conversion]]-Table1[[#This Row],[Data Created Conversion]]</f>
        <v>30</v>
      </c>
      <c r="N1788" s="6" t="b">
        <v>1</v>
      </c>
      <c r="O1788" s="6">
        <v>29</v>
      </c>
      <c r="P1788" s="6" t="b">
        <v>0</v>
      </c>
      <c r="Q1788" s="6" t="s">
        <v>8285</v>
      </c>
      <c r="R1788" s="7">
        <f t="shared" si="164"/>
        <v>0.47631578947368419</v>
      </c>
      <c r="S1788" s="8">
        <f t="shared" si="165"/>
        <v>31.206896551724139</v>
      </c>
      <c r="T1788" t="str">
        <f t="shared" si="166"/>
        <v>photography</v>
      </c>
      <c r="U1788" t="str">
        <f t="shared" si="167"/>
        <v>photobooks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14">
        <f t="shared" si="162"/>
        <v>42098.40552083333</v>
      </c>
      <c r="K1789" s="6">
        <v>1425570237</v>
      </c>
      <c r="L1789" s="14">
        <f t="shared" si="163"/>
        <v>42068.447187499994</v>
      </c>
      <c r="M1789" s="88">
        <f>Table1[[#This Row],[Data Ended Conversion]]-Table1[[#This Row],[Data Created Conversion]]</f>
        <v>29.958333333335759</v>
      </c>
      <c r="N1789" s="6" t="b">
        <v>1</v>
      </c>
      <c r="O1789" s="6">
        <v>24</v>
      </c>
      <c r="P1789" s="6" t="b">
        <v>0</v>
      </c>
      <c r="Q1789" s="6" t="s">
        <v>8285</v>
      </c>
      <c r="R1789" s="7">
        <f t="shared" si="164"/>
        <v>0.15329999999999999</v>
      </c>
      <c r="S1789" s="8">
        <f t="shared" si="165"/>
        <v>63.875</v>
      </c>
      <c r="T1789" t="str">
        <f t="shared" si="166"/>
        <v>photography</v>
      </c>
      <c r="U1789" t="str">
        <f t="shared" si="167"/>
        <v>photobooks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14">
        <f t="shared" si="162"/>
        <v>41943.740069444444</v>
      </c>
      <c r="K1790" s="6">
        <v>1412203542</v>
      </c>
      <c r="L1790" s="14">
        <f t="shared" si="163"/>
        <v>41913.740069444444</v>
      </c>
      <c r="M1790" s="88">
        <f>Table1[[#This Row],[Data Ended Conversion]]-Table1[[#This Row],[Data Created Conversion]]</f>
        <v>30</v>
      </c>
      <c r="N1790" s="6" t="b">
        <v>1</v>
      </c>
      <c r="O1790" s="6">
        <v>4</v>
      </c>
      <c r="P1790" s="6" t="b">
        <v>0</v>
      </c>
      <c r="Q1790" s="6" t="s">
        <v>8285</v>
      </c>
      <c r="R1790" s="7">
        <f t="shared" si="164"/>
        <v>1.3818181818181818E-2</v>
      </c>
      <c r="S1790" s="8">
        <f t="shared" si="165"/>
        <v>19</v>
      </c>
      <c r="T1790" t="str">
        <f t="shared" si="166"/>
        <v>photography</v>
      </c>
      <c r="U1790" t="str">
        <f t="shared" si="167"/>
        <v>photobooks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14">
        <f t="shared" si="162"/>
        <v>42016.041701388887</v>
      </c>
      <c r="K1791" s="6">
        <v>1415858403</v>
      </c>
      <c r="L1791" s="14">
        <f t="shared" si="163"/>
        <v>41956.041701388887</v>
      </c>
      <c r="M1791" s="88">
        <f>Table1[[#This Row],[Data Ended Conversion]]-Table1[[#This Row],[Data Created Conversion]]</f>
        <v>60</v>
      </c>
      <c r="N1791" s="6" t="b">
        <v>1</v>
      </c>
      <c r="O1791" s="6">
        <v>4</v>
      </c>
      <c r="P1791" s="6" t="b">
        <v>0</v>
      </c>
      <c r="Q1791" s="6" t="s">
        <v>8285</v>
      </c>
      <c r="R1791" s="7">
        <f t="shared" si="164"/>
        <v>5.0000000000000001E-3</v>
      </c>
      <c r="S1791" s="8">
        <f t="shared" si="165"/>
        <v>10</v>
      </c>
      <c r="T1791" t="str">
        <f t="shared" si="166"/>
        <v>photography</v>
      </c>
      <c r="U1791" t="str">
        <f t="shared" si="167"/>
        <v>photobooks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14">
        <f t="shared" si="162"/>
        <v>42040.466180555559</v>
      </c>
      <c r="K1792" s="6">
        <v>1420560678</v>
      </c>
      <c r="L1792" s="14">
        <f t="shared" si="163"/>
        <v>42010.466180555559</v>
      </c>
      <c r="M1792" s="88">
        <f>Table1[[#This Row],[Data Ended Conversion]]-Table1[[#This Row],[Data Created Conversion]]</f>
        <v>30</v>
      </c>
      <c r="N1792" s="6" t="b">
        <v>1</v>
      </c>
      <c r="O1792" s="6">
        <v>15</v>
      </c>
      <c r="P1792" s="6" t="b">
        <v>0</v>
      </c>
      <c r="Q1792" s="6" t="s">
        <v>8285</v>
      </c>
      <c r="R1792" s="7">
        <f t="shared" si="164"/>
        <v>4.9575757575757579E-2</v>
      </c>
      <c r="S1792" s="8">
        <f t="shared" si="165"/>
        <v>109.06666666666666</v>
      </c>
      <c r="T1792" t="str">
        <f t="shared" si="166"/>
        <v>photography</v>
      </c>
      <c r="U1792" t="str">
        <f t="shared" si="167"/>
        <v>photobooks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14">
        <f t="shared" si="162"/>
        <v>42033.532002314816</v>
      </c>
      <c r="K1793" s="6">
        <v>1417369565</v>
      </c>
      <c r="L1793" s="14">
        <f t="shared" si="163"/>
        <v>41973.532002314816</v>
      </c>
      <c r="M1793" s="88">
        <f>Table1[[#This Row],[Data Ended Conversion]]-Table1[[#This Row],[Data Created Conversion]]</f>
        <v>60</v>
      </c>
      <c r="N1793" s="6" t="b">
        <v>1</v>
      </c>
      <c r="O1793" s="6">
        <v>4</v>
      </c>
      <c r="P1793" s="6" t="b">
        <v>0</v>
      </c>
      <c r="Q1793" s="6" t="s">
        <v>8285</v>
      </c>
      <c r="R1793" s="7">
        <f t="shared" si="164"/>
        <v>3.5666666666666666E-2</v>
      </c>
      <c r="S1793" s="8">
        <f t="shared" si="165"/>
        <v>26.75</v>
      </c>
      <c r="T1793" t="str">
        <f t="shared" si="166"/>
        <v>photography</v>
      </c>
      <c r="U1793" t="str">
        <f t="shared" si="167"/>
        <v>photobooks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14">
        <f t="shared" ref="J1794:J1857" si="168">(((I1794/60)/60)/24)+DATE(1970,1,1)+(-5/24)</f>
        <v>42226.082638888889</v>
      </c>
      <c r="K1794" s="6">
        <v>1435970682</v>
      </c>
      <c r="L1794" s="14">
        <f t="shared" ref="L1794:L1857" si="169">(((K1794/60)/60)/24)+DATE(1970,1,1)+(-5/24)</f>
        <v>42188.822708333326</v>
      </c>
      <c r="M1794" s="88">
        <f>Table1[[#This Row],[Data Ended Conversion]]-Table1[[#This Row],[Data Created Conversion]]</f>
        <v>37.259930555563187</v>
      </c>
      <c r="N1794" s="6" t="b">
        <v>1</v>
      </c>
      <c r="O1794" s="6">
        <v>139</v>
      </c>
      <c r="P1794" s="6" t="b">
        <v>0</v>
      </c>
      <c r="Q1794" s="6" t="s">
        <v>8285</v>
      </c>
      <c r="R1794" s="7">
        <f t="shared" si="164"/>
        <v>0.61124000000000001</v>
      </c>
      <c r="S1794" s="8">
        <f t="shared" si="165"/>
        <v>109.93525179856115</v>
      </c>
      <c r="T1794" t="str">
        <f t="shared" si="166"/>
        <v>photography</v>
      </c>
      <c r="U1794" t="str">
        <f t="shared" si="167"/>
        <v>photobooks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14">
        <f t="shared" si="168"/>
        <v>41970.724999999999</v>
      </c>
      <c r="K1795" s="6">
        <v>1414531440</v>
      </c>
      <c r="L1795" s="14">
        <f t="shared" si="169"/>
        <v>41940.683333333334</v>
      </c>
      <c r="M1795" s="88">
        <f>Table1[[#This Row],[Data Ended Conversion]]-Table1[[#This Row],[Data Created Conversion]]</f>
        <v>30.041666666664241</v>
      </c>
      <c r="N1795" s="6" t="b">
        <v>1</v>
      </c>
      <c r="O1795" s="6">
        <v>2</v>
      </c>
      <c r="P1795" s="6" t="b">
        <v>0</v>
      </c>
      <c r="Q1795" s="6" t="s">
        <v>8285</v>
      </c>
      <c r="R1795" s="7">
        <f t="shared" ref="R1795:R1858" si="170">IFERROR(E1795/D1795,"-")</f>
        <v>1.3333333333333334E-2</v>
      </c>
      <c r="S1795" s="8">
        <f t="shared" ref="S1795:S1858" si="171">IFERROR(E1795/O1795,"-")</f>
        <v>20</v>
      </c>
      <c r="T1795" t="str">
        <f t="shared" ref="T1795:T1858" si="172">LEFT(Q1795,FIND("/",Q1795)-1)</f>
        <v>photography</v>
      </c>
      <c r="U1795" t="str">
        <f t="shared" ref="U1795:U1858" si="173">RIGHT(Q1795,LEN(Q1795)-FIND("/",Q1795))</f>
        <v>photobooks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14">
        <f t="shared" si="168"/>
        <v>42046.342847222222</v>
      </c>
      <c r="K1796" s="6">
        <v>1420636422</v>
      </c>
      <c r="L1796" s="14">
        <f t="shared" si="169"/>
        <v>42011.342847222222</v>
      </c>
      <c r="M1796" s="88">
        <f>Table1[[#This Row],[Data Ended Conversion]]-Table1[[#This Row],[Data Created Conversion]]</f>
        <v>35</v>
      </c>
      <c r="N1796" s="6" t="b">
        <v>1</v>
      </c>
      <c r="O1796" s="6">
        <v>18</v>
      </c>
      <c r="P1796" s="6" t="b">
        <v>0</v>
      </c>
      <c r="Q1796" s="6" t="s">
        <v>8285</v>
      </c>
      <c r="R1796" s="7">
        <f t="shared" si="170"/>
        <v>0.11077777777777778</v>
      </c>
      <c r="S1796" s="8">
        <f t="shared" si="171"/>
        <v>55.388888888888886</v>
      </c>
      <c r="T1796" t="str">
        <f t="shared" si="172"/>
        <v>photography</v>
      </c>
      <c r="U1796" t="str">
        <f t="shared" si="173"/>
        <v>photobooks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14">
        <f t="shared" si="168"/>
        <v>42657.458333333336</v>
      </c>
      <c r="K1797" s="6">
        <v>1473922541</v>
      </c>
      <c r="L1797" s="14">
        <f t="shared" si="169"/>
        <v>42628.080335648141</v>
      </c>
      <c r="M1797" s="88">
        <f>Table1[[#This Row],[Data Ended Conversion]]-Table1[[#This Row],[Data Created Conversion]]</f>
        <v>29.377997685194714</v>
      </c>
      <c r="N1797" s="6" t="b">
        <v>1</v>
      </c>
      <c r="O1797" s="6">
        <v>81</v>
      </c>
      <c r="P1797" s="6" t="b">
        <v>0</v>
      </c>
      <c r="Q1797" s="6" t="s">
        <v>8285</v>
      </c>
      <c r="R1797" s="7">
        <f t="shared" si="170"/>
        <v>0.38735714285714284</v>
      </c>
      <c r="S1797" s="8">
        <f t="shared" si="171"/>
        <v>133.90123456790124</v>
      </c>
      <c r="T1797" t="str">
        <f t="shared" si="172"/>
        <v>photography</v>
      </c>
      <c r="U1797" t="str">
        <f t="shared" si="173"/>
        <v>photobooks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14">
        <f t="shared" si="168"/>
        <v>42575.231087962959</v>
      </c>
      <c r="K1798" s="6">
        <v>1464172366</v>
      </c>
      <c r="L1798" s="14">
        <f t="shared" si="169"/>
        <v>42515.231087962959</v>
      </c>
      <c r="M1798" s="88">
        <f>Table1[[#This Row],[Data Ended Conversion]]-Table1[[#This Row],[Data Created Conversion]]</f>
        <v>60</v>
      </c>
      <c r="N1798" s="6" t="b">
        <v>1</v>
      </c>
      <c r="O1798" s="6">
        <v>86</v>
      </c>
      <c r="P1798" s="6" t="b">
        <v>0</v>
      </c>
      <c r="Q1798" s="6" t="s">
        <v>8285</v>
      </c>
      <c r="R1798" s="7">
        <f t="shared" si="170"/>
        <v>0.22052631578947368</v>
      </c>
      <c r="S1798" s="8">
        <f t="shared" si="171"/>
        <v>48.720930232558139</v>
      </c>
      <c r="T1798" t="str">
        <f t="shared" si="172"/>
        <v>photography</v>
      </c>
      <c r="U1798" t="str">
        <f t="shared" si="173"/>
        <v>photobooks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14">
        <f t="shared" si="168"/>
        <v>42719.360983796294</v>
      </c>
      <c r="K1799" s="6">
        <v>1479217189</v>
      </c>
      <c r="L1799" s="14">
        <f t="shared" si="169"/>
        <v>42689.360983796294</v>
      </c>
      <c r="M1799" s="88">
        <f>Table1[[#This Row],[Data Ended Conversion]]-Table1[[#This Row],[Data Created Conversion]]</f>
        <v>30</v>
      </c>
      <c r="N1799" s="6" t="b">
        <v>1</v>
      </c>
      <c r="O1799" s="6">
        <v>140</v>
      </c>
      <c r="P1799" s="6" t="b">
        <v>0</v>
      </c>
      <c r="Q1799" s="6" t="s">
        <v>8285</v>
      </c>
      <c r="R1799" s="7">
        <f t="shared" si="170"/>
        <v>0.67549999999999999</v>
      </c>
      <c r="S1799" s="8">
        <f t="shared" si="171"/>
        <v>48.25</v>
      </c>
      <c r="T1799" t="str">
        <f t="shared" si="172"/>
        <v>photography</v>
      </c>
      <c r="U1799" t="str">
        <f t="shared" si="173"/>
        <v>photobooks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14">
        <f t="shared" si="168"/>
        <v>42404.118437499994</v>
      </c>
      <c r="K1800" s="6">
        <v>1449388233</v>
      </c>
      <c r="L1800" s="14">
        <f t="shared" si="169"/>
        <v>42344.118437499994</v>
      </c>
      <c r="M1800" s="88">
        <f>Table1[[#This Row],[Data Ended Conversion]]-Table1[[#This Row],[Data Created Conversion]]</f>
        <v>60</v>
      </c>
      <c r="N1800" s="6" t="b">
        <v>1</v>
      </c>
      <c r="O1800" s="6">
        <v>37</v>
      </c>
      <c r="P1800" s="6" t="b">
        <v>0</v>
      </c>
      <c r="Q1800" s="6" t="s">
        <v>8285</v>
      </c>
      <c r="R1800" s="7">
        <f t="shared" si="170"/>
        <v>0.136375</v>
      </c>
      <c r="S1800" s="8">
        <f t="shared" si="171"/>
        <v>58.972972972972975</v>
      </c>
      <c r="T1800" t="str">
        <f t="shared" si="172"/>
        <v>photography</v>
      </c>
      <c r="U1800" t="str">
        <f t="shared" si="173"/>
        <v>photobooks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14">
        <f t="shared" si="168"/>
        <v>41954.676018518519</v>
      </c>
      <c r="K1801" s="6">
        <v>1414008808</v>
      </c>
      <c r="L1801" s="14">
        <f t="shared" si="169"/>
        <v>41934.634351851848</v>
      </c>
      <c r="M1801" s="88">
        <f>Table1[[#This Row],[Data Ended Conversion]]-Table1[[#This Row],[Data Created Conversion]]</f>
        <v>20.041666666671517</v>
      </c>
      <c r="N1801" s="6" t="b">
        <v>1</v>
      </c>
      <c r="O1801" s="6">
        <v>6</v>
      </c>
      <c r="P1801" s="6" t="b">
        <v>0</v>
      </c>
      <c r="Q1801" s="6" t="s">
        <v>8285</v>
      </c>
      <c r="R1801" s="7">
        <f t="shared" si="170"/>
        <v>1.7457500000000001E-2</v>
      </c>
      <c r="S1801" s="8">
        <f t="shared" si="171"/>
        <v>11.638333333333334</v>
      </c>
      <c r="T1801" t="str">
        <f t="shared" si="172"/>
        <v>photography</v>
      </c>
      <c r="U1801" t="str">
        <f t="shared" si="173"/>
        <v>photobooks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14">
        <f t="shared" si="168"/>
        <v>42653.397800925923</v>
      </c>
      <c r="K1802" s="6">
        <v>1473517970</v>
      </c>
      <c r="L1802" s="14">
        <f t="shared" si="169"/>
        <v>42623.397800925923</v>
      </c>
      <c r="M1802" s="88">
        <f>Table1[[#This Row],[Data Ended Conversion]]-Table1[[#This Row],[Data Created Conversion]]</f>
        <v>30</v>
      </c>
      <c r="N1802" s="6" t="b">
        <v>1</v>
      </c>
      <c r="O1802" s="6">
        <v>113</v>
      </c>
      <c r="P1802" s="6" t="b">
        <v>0</v>
      </c>
      <c r="Q1802" s="6" t="s">
        <v>8285</v>
      </c>
      <c r="R1802" s="7">
        <f t="shared" si="170"/>
        <v>0.20449632511889321</v>
      </c>
      <c r="S1802" s="8">
        <f t="shared" si="171"/>
        <v>83.716814159292042</v>
      </c>
      <c r="T1802" t="str">
        <f t="shared" si="172"/>
        <v>photography</v>
      </c>
      <c r="U1802" t="str">
        <f t="shared" si="173"/>
        <v>photobooks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14">
        <f t="shared" si="168"/>
        <v>42353.298611111109</v>
      </c>
      <c r="K1803" s="6">
        <v>1447429868</v>
      </c>
      <c r="L1803" s="14">
        <f t="shared" si="169"/>
        <v>42321.452175925922</v>
      </c>
      <c r="M1803" s="88">
        <f>Table1[[#This Row],[Data Ended Conversion]]-Table1[[#This Row],[Data Created Conversion]]</f>
        <v>31.846435185187147</v>
      </c>
      <c r="N1803" s="6" t="b">
        <v>1</v>
      </c>
      <c r="O1803" s="6">
        <v>37</v>
      </c>
      <c r="P1803" s="6" t="b">
        <v>0</v>
      </c>
      <c r="Q1803" s="6" t="s">
        <v>8285</v>
      </c>
      <c r="R1803" s="7">
        <f t="shared" si="170"/>
        <v>0.13852941176470587</v>
      </c>
      <c r="S1803" s="8">
        <f t="shared" si="171"/>
        <v>63.648648648648646</v>
      </c>
      <c r="T1803" t="str">
        <f t="shared" si="172"/>
        <v>photography</v>
      </c>
      <c r="U1803" t="str">
        <f t="shared" si="173"/>
        <v>photobooks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14">
        <f t="shared" si="168"/>
        <v>42182.707638888889</v>
      </c>
      <c r="K1804" s="6">
        <v>1433416830</v>
      </c>
      <c r="L1804" s="14">
        <f t="shared" si="169"/>
        <v>42159.264236111114</v>
      </c>
      <c r="M1804" s="88">
        <f>Table1[[#This Row],[Data Ended Conversion]]-Table1[[#This Row],[Data Created Conversion]]</f>
        <v>23.443402777775191</v>
      </c>
      <c r="N1804" s="6" t="b">
        <v>1</v>
      </c>
      <c r="O1804" s="6">
        <v>18</v>
      </c>
      <c r="P1804" s="6" t="b">
        <v>0</v>
      </c>
      <c r="Q1804" s="6" t="s">
        <v>8285</v>
      </c>
      <c r="R1804" s="7">
        <f t="shared" si="170"/>
        <v>0.48485714285714288</v>
      </c>
      <c r="S1804" s="8">
        <f t="shared" si="171"/>
        <v>94.277777777777771</v>
      </c>
      <c r="T1804" t="str">
        <f t="shared" si="172"/>
        <v>photography</v>
      </c>
      <c r="U1804" t="str">
        <f t="shared" si="173"/>
        <v>photobooks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14">
        <f t="shared" si="168"/>
        <v>42048.863217592596</v>
      </c>
      <c r="K1805" s="6">
        <v>1421199782</v>
      </c>
      <c r="L1805" s="14">
        <f t="shared" si="169"/>
        <v>42017.863217592596</v>
      </c>
      <c r="M1805" s="88">
        <f>Table1[[#This Row],[Data Ended Conversion]]-Table1[[#This Row],[Data Created Conversion]]</f>
        <v>31</v>
      </c>
      <c r="N1805" s="6" t="b">
        <v>1</v>
      </c>
      <c r="O1805" s="6">
        <v>75</v>
      </c>
      <c r="P1805" s="6" t="b">
        <v>0</v>
      </c>
      <c r="Q1805" s="6" t="s">
        <v>8285</v>
      </c>
      <c r="R1805" s="7">
        <f t="shared" si="170"/>
        <v>0.308</v>
      </c>
      <c r="S1805" s="8">
        <f t="shared" si="171"/>
        <v>71.86666666666666</v>
      </c>
      <c r="T1805" t="str">
        <f t="shared" si="172"/>
        <v>photography</v>
      </c>
      <c r="U1805" t="str">
        <f t="shared" si="173"/>
        <v>photobooks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14">
        <f t="shared" si="168"/>
        <v>42322.511620370373</v>
      </c>
      <c r="K1806" s="6">
        <v>1444061804</v>
      </c>
      <c r="L1806" s="14">
        <f t="shared" si="169"/>
        <v>42282.469953703701</v>
      </c>
      <c r="M1806" s="88">
        <f>Table1[[#This Row],[Data Ended Conversion]]-Table1[[#This Row],[Data Created Conversion]]</f>
        <v>40.041666666671517</v>
      </c>
      <c r="N1806" s="6" t="b">
        <v>1</v>
      </c>
      <c r="O1806" s="6">
        <v>52</v>
      </c>
      <c r="P1806" s="6" t="b">
        <v>0</v>
      </c>
      <c r="Q1806" s="6" t="s">
        <v>8285</v>
      </c>
      <c r="R1806" s="7">
        <f t="shared" si="170"/>
        <v>0.35174193548387095</v>
      </c>
      <c r="S1806" s="8">
        <f t="shared" si="171"/>
        <v>104.84615384615384</v>
      </c>
      <c r="T1806" t="str">
        <f t="shared" si="172"/>
        <v>photography</v>
      </c>
      <c r="U1806" t="str">
        <f t="shared" si="173"/>
        <v>photobooks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14">
        <f t="shared" si="168"/>
        <v>42279.541666666664</v>
      </c>
      <c r="K1807" s="6">
        <v>1441048658</v>
      </c>
      <c r="L1807" s="14">
        <f t="shared" si="169"/>
        <v>42247.595578703702</v>
      </c>
      <c r="M1807" s="88">
        <f>Table1[[#This Row],[Data Ended Conversion]]-Table1[[#This Row],[Data Created Conversion]]</f>
        <v>31.946087962962338</v>
      </c>
      <c r="N1807" s="6" t="b">
        <v>1</v>
      </c>
      <c r="O1807" s="6">
        <v>122</v>
      </c>
      <c r="P1807" s="6" t="b">
        <v>0</v>
      </c>
      <c r="Q1807" s="6" t="s">
        <v>8285</v>
      </c>
      <c r="R1807" s="7">
        <f t="shared" si="170"/>
        <v>0.36404444444444445</v>
      </c>
      <c r="S1807" s="8">
        <f t="shared" si="171"/>
        <v>67.139344262295083</v>
      </c>
      <c r="T1807" t="str">
        <f t="shared" si="172"/>
        <v>photography</v>
      </c>
      <c r="U1807" t="str">
        <f t="shared" si="173"/>
        <v>photobooks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14">
        <f t="shared" si="168"/>
        <v>41912.429965277777</v>
      </c>
      <c r="K1808" s="6">
        <v>1409066349</v>
      </c>
      <c r="L1808" s="14">
        <f t="shared" si="169"/>
        <v>41877.429965277777</v>
      </c>
      <c r="M1808" s="88">
        <f>Table1[[#This Row],[Data Ended Conversion]]-Table1[[#This Row],[Data Created Conversion]]</f>
        <v>35</v>
      </c>
      <c r="N1808" s="6" t="b">
        <v>1</v>
      </c>
      <c r="O1808" s="6">
        <v>8</v>
      </c>
      <c r="P1808" s="6" t="b">
        <v>0</v>
      </c>
      <c r="Q1808" s="6" t="s">
        <v>8285</v>
      </c>
      <c r="R1808" s="7">
        <f t="shared" si="170"/>
        <v>2.955E-2</v>
      </c>
      <c r="S1808" s="8">
        <f t="shared" si="171"/>
        <v>73.875</v>
      </c>
      <c r="T1808" t="str">
        <f t="shared" si="172"/>
        <v>photography</v>
      </c>
      <c r="U1808" t="str">
        <f t="shared" si="173"/>
        <v>photobooks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14">
        <f t="shared" si="168"/>
        <v>41909.860104166662</v>
      </c>
      <c r="K1809" s="6">
        <v>1409276313</v>
      </c>
      <c r="L1809" s="14">
        <f t="shared" si="169"/>
        <v>41879.860104166662</v>
      </c>
      <c r="M1809" s="88">
        <f>Table1[[#This Row],[Data Ended Conversion]]-Table1[[#This Row],[Data Created Conversion]]</f>
        <v>30</v>
      </c>
      <c r="N1809" s="6" t="b">
        <v>1</v>
      </c>
      <c r="O1809" s="6">
        <v>8</v>
      </c>
      <c r="P1809" s="6" t="b">
        <v>0</v>
      </c>
      <c r="Q1809" s="6" t="s">
        <v>8285</v>
      </c>
      <c r="R1809" s="7">
        <f t="shared" si="170"/>
        <v>0.1106</v>
      </c>
      <c r="S1809" s="8">
        <f t="shared" si="171"/>
        <v>69.125</v>
      </c>
      <c r="T1809" t="str">
        <f t="shared" si="172"/>
        <v>photography</v>
      </c>
      <c r="U1809" t="str">
        <f t="shared" si="173"/>
        <v>photobooks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14">
        <f t="shared" si="168"/>
        <v>42777.472569444442</v>
      </c>
      <c r="K1810" s="6">
        <v>1483806030</v>
      </c>
      <c r="L1810" s="14">
        <f t="shared" si="169"/>
        <v>42742.472569444442</v>
      </c>
      <c r="M1810" s="88">
        <f>Table1[[#This Row],[Data Ended Conversion]]-Table1[[#This Row],[Data Created Conversion]]</f>
        <v>35</v>
      </c>
      <c r="N1810" s="6" t="b">
        <v>1</v>
      </c>
      <c r="O1810" s="6">
        <v>96</v>
      </c>
      <c r="P1810" s="6" t="b">
        <v>0</v>
      </c>
      <c r="Q1810" s="6" t="s">
        <v>8285</v>
      </c>
      <c r="R1810" s="7">
        <f t="shared" si="170"/>
        <v>0.41407142857142859</v>
      </c>
      <c r="S1810" s="8">
        <f t="shared" si="171"/>
        <v>120.77083333333333</v>
      </c>
      <c r="T1810" t="str">
        <f t="shared" si="172"/>
        <v>photography</v>
      </c>
      <c r="U1810" t="str">
        <f t="shared" si="173"/>
        <v>photobooks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14">
        <f t="shared" si="168"/>
        <v>42064.699525462966</v>
      </c>
      <c r="K1811" s="6">
        <v>1422222439</v>
      </c>
      <c r="L1811" s="14">
        <f t="shared" si="169"/>
        <v>42029.699525462966</v>
      </c>
      <c r="M1811" s="88">
        <f>Table1[[#This Row],[Data Ended Conversion]]-Table1[[#This Row],[Data Created Conversion]]</f>
        <v>35</v>
      </c>
      <c r="N1811" s="6" t="b">
        <v>1</v>
      </c>
      <c r="O1811" s="6">
        <v>9</v>
      </c>
      <c r="P1811" s="6" t="b">
        <v>0</v>
      </c>
      <c r="Q1811" s="6" t="s">
        <v>8285</v>
      </c>
      <c r="R1811" s="7">
        <f t="shared" si="170"/>
        <v>0.10857142857142857</v>
      </c>
      <c r="S1811" s="8">
        <f t="shared" si="171"/>
        <v>42.222222222222221</v>
      </c>
      <c r="T1811" t="str">
        <f t="shared" si="172"/>
        <v>photography</v>
      </c>
      <c r="U1811" t="str">
        <f t="shared" si="173"/>
        <v>photobooks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14">
        <f t="shared" si="168"/>
        <v>41872.701689814814</v>
      </c>
      <c r="K1812" s="6">
        <v>1407621026</v>
      </c>
      <c r="L1812" s="14">
        <f t="shared" si="169"/>
        <v>41860.701689814814</v>
      </c>
      <c r="M1812" s="88">
        <f>Table1[[#This Row],[Data Ended Conversion]]-Table1[[#This Row],[Data Created Conversion]]</f>
        <v>12</v>
      </c>
      <c r="N1812" s="6" t="b">
        <v>0</v>
      </c>
      <c r="O1812" s="6">
        <v>2</v>
      </c>
      <c r="P1812" s="6" t="b">
        <v>0</v>
      </c>
      <c r="Q1812" s="6" t="s">
        <v>8285</v>
      </c>
      <c r="R1812" s="7">
        <f t="shared" si="170"/>
        <v>3.3333333333333333E-2</v>
      </c>
      <c r="S1812" s="8">
        <f t="shared" si="171"/>
        <v>7.5</v>
      </c>
      <c r="T1812" t="str">
        <f t="shared" si="172"/>
        <v>photography</v>
      </c>
      <c r="U1812" t="str">
        <f t="shared" si="173"/>
        <v>photobooks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14">
        <f t="shared" si="168"/>
        <v>41935.958333333328</v>
      </c>
      <c r="K1813" s="6">
        <v>1408962270</v>
      </c>
      <c r="L1813" s="14">
        <f t="shared" si="169"/>
        <v>41876.225347222222</v>
      </c>
      <c r="M1813" s="88">
        <f>Table1[[#This Row],[Data Ended Conversion]]-Table1[[#This Row],[Data Created Conversion]]</f>
        <v>59.732986111106584</v>
      </c>
      <c r="N1813" s="6" t="b">
        <v>0</v>
      </c>
      <c r="O1813" s="6">
        <v>26</v>
      </c>
      <c r="P1813" s="6" t="b">
        <v>0</v>
      </c>
      <c r="Q1813" s="6" t="s">
        <v>8285</v>
      </c>
      <c r="R1813" s="7">
        <f t="shared" si="170"/>
        <v>7.407407407407407E-4</v>
      </c>
      <c r="S1813" s="8">
        <f t="shared" si="171"/>
        <v>1.5384615384615385</v>
      </c>
      <c r="T1813" t="str">
        <f t="shared" si="172"/>
        <v>photography</v>
      </c>
      <c r="U1813" t="str">
        <f t="shared" si="173"/>
        <v>photobooks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14">
        <f t="shared" si="168"/>
        <v>42554.110370370363</v>
      </c>
      <c r="K1814" s="6">
        <v>1464939536</v>
      </c>
      <c r="L1814" s="14">
        <f t="shared" si="169"/>
        <v>42524.110370370363</v>
      </c>
      <c r="M1814" s="88">
        <f>Table1[[#This Row],[Data Ended Conversion]]-Table1[[#This Row],[Data Created Conversion]]</f>
        <v>30</v>
      </c>
      <c r="N1814" s="6" t="b">
        <v>0</v>
      </c>
      <c r="O1814" s="6">
        <v>23</v>
      </c>
      <c r="P1814" s="6" t="b">
        <v>0</v>
      </c>
      <c r="Q1814" s="6" t="s">
        <v>8285</v>
      </c>
      <c r="R1814" s="7">
        <f t="shared" si="170"/>
        <v>0.13307692307692306</v>
      </c>
      <c r="S1814" s="8">
        <f t="shared" si="171"/>
        <v>37.608695652173914</v>
      </c>
      <c r="T1814" t="str">
        <f t="shared" si="172"/>
        <v>photography</v>
      </c>
      <c r="U1814" t="str">
        <f t="shared" si="173"/>
        <v>photobooks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14">
        <f t="shared" si="168"/>
        <v>41859.68069444444</v>
      </c>
      <c r="K1815" s="6">
        <v>1404940812</v>
      </c>
      <c r="L1815" s="14">
        <f t="shared" si="169"/>
        <v>41829.68069444444</v>
      </c>
      <c r="M1815" s="88">
        <f>Table1[[#This Row],[Data Ended Conversion]]-Table1[[#This Row],[Data Created Conversion]]</f>
        <v>30</v>
      </c>
      <c r="N1815" s="6" t="b">
        <v>0</v>
      </c>
      <c r="O1815" s="6">
        <v>0</v>
      </c>
      <c r="P1815" s="6" t="b">
        <v>0</v>
      </c>
      <c r="Q1815" s="6" t="s">
        <v>8285</v>
      </c>
      <c r="R1815" s="7">
        <f t="shared" si="170"/>
        <v>0</v>
      </c>
      <c r="S1815" s="8" t="str">
        <f t="shared" si="171"/>
        <v>-</v>
      </c>
      <c r="T1815" t="str">
        <f t="shared" si="172"/>
        <v>photography</v>
      </c>
      <c r="U1815" t="str">
        <f t="shared" si="173"/>
        <v>photobooks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14">
        <f t="shared" si="168"/>
        <v>42063.105740740742</v>
      </c>
      <c r="K1816" s="6">
        <v>1422516736</v>
      </c>
      <c r="L1816" s="14">
        <f t="shared" si="169"/>
        <v>42033.105740740742</v>
      </c>
      <c r="M1816" s="88">
        <f>Table1[[#This Row],[Data Ended Conversion]]-Table1[[#This Row],[Data Created Conversion]]</f>
        <v>30</v>
      </c>
      <c r="N1816" s="6" t="b">
        <v>0</v>
      </c>
      <c r="O1816" s="6">
        <v>140</v>
      </c>
      <c r="P1816" s="6" t="b">
        <v>0</v>
      </c>
      <c r="Q1816" s="6" t="s">
        <v>8285</v>
      </c>
      <c r="R1816" s="7">
        <f t="shared" si="170"/>
        <v>0.49183333333333334</v>
      </c>
      <c r="S1816" s="8">
        <f t="shared" si="171"/>
        <v>42.157142857142858</v>
      </c>
      <c r="T1816" t="str">
        <f t="shared" si="172"/>
        <v>photography</v>
      </c>
      <c r="U1816" t="str">
        <f t="shared" si="173"/>
        <v>photobooks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14">
        <f t="shared" si="168"/>
        <v>42186.698344907411</v>
      </c>
      <c r="K1817" s="6">
        <v>1434577537</v>
      </c>
      <c r="L1817" s="14">
        <f t="shared" si="169"/>
        <v>42172.698344907411</v>
      </c>
      <c r="M1817" s="88">
        <f>Table1[[#This Row],[Data Ended Conversion]]-Table1[[#This Row],[Data Created Conversion]]</f>
        <v>14</v>
      </c>
      <c r="N1817" s="6" t="b">
        <v>0</v>
      </c>
      <c r="O1817" s="6">
        <v>0</v>
      </c>
      <c r="P1817" s="6" t="b">
        <v>0</v>
      </c>
      <c r="Q1817" s="6" t="s">
        <v>8285</v>
      </c>
      <c r="R1817" s="7">
        <f t="shared" si="170"/>
        <v>0</v>
      </c>
      <c r="S1817" s="8" t="str">
        <f t="shared" si="171"/>
        <v>-</v>
      </c>
      <c r="T1817" t="str">
        <f t="shared" si="172"/>
        <v>photography</v>
      </c>
      <c r="U1817" t="str">
        <f t="shared" si="173"/>
        <v>photobooks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14">
        <f t="shared" si="168"/>
        <v>42576.583333333336</v>
      </c>
      <c r="K1818" s="6">
        <v>1467061303</v>
      </c>
      <c r="L1818" s="14">
        <f t="shared" si="169"/>
        <v>42548.667858796289</v>
      </c>
      <c r="M1818" s="88">
        <f>Table1[[#This Row],[Data Ended Conversion]]-Table1[[#This Row],[Data Created Conversion]]</f>
        <v>27.915474537046975</v>
      </c>
      <c r="N1818" s="6" t="b">
        <v>0</v>
      </c>
      <c r="O1818" s="6">
        <v>6</v>
      </c>
      <c r="P1818" s="6" t="b">
        <v>0</v>
      </c>
      <c r="Q1818" s="6" t="s">
        <v>8285</v>
      </c>
      <c r="R1818" s="7">
        <f t="shared" si="170"/>
        <v>2.036E-2</v>
      </c>
      <c r="S1818" s="8">
        <f t="shared" si="171"/>
        <v>84.833333333333329</v>
      </c>
      <c r="T1818" t="str">
        <f t="shared" si="172"/>
        <v>photography</v>
      </c>
      <c r="U1818" t="str">
        <f t="shared" si="173"/>
        <v>photobooks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14">
        <f t="shared" si="168"/>
        <v>42765.082638888889</v>
      </c>
      <c r="K1819" s="6">
        <v>1480607607</v>
      </c>
      <c r="L1819" s="14">
        <f t="shared" si="169"/>
        <v>42705.453784722216</v>
      </c>
      <c r="M1819" s="88">
        <f>Table1[[#This Row],[Data Ended Conversion]]-Table1[[#This Row],[Data Created Conversion]]</f>
        <v>59.628854166672681</v>
      </c>
      <c r="N1819" s="6" t="b">
        <v>0</v>
      </c>
      <c r="O1819" s="6">
        <v>100</v>
      </c>
      <c r="P1819" s="6" t="b">
        <v>0</v>
      </c>
      <c r="Q1819" s="6" t="s">
        <v>8285</v>
      </c>
      <c r="R1819" s="7">
        <f t="shared" si="170"/>
        <v>0.52327777777777773</v>
      </c>
      <c r="S1819" s="8">
        <f t="shared" si="171"/>
        <v>94.19</v>
      </c>
      <c r="T1819" t="str">
        <f t="shared" si="172"/>
        <v>photography</v>
      </c>
      <c r="U1819" t="str">
        <f t="shared" si="173"/>
        <v>photobooks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14">
        <f t="shared" si="168"/>
        <v>42096.984374999993</v>
      </c>
      <c r="K1820" s="6">
        <v>1425447450</v>
      </c>
      <c r="L1820" s="14">
        <f t="shared" si="169"/>
        <v>42067.026041666664</v>
      </c>
      <c r="M1820" s="88">
        <f>Table1[[#This Row],[Data Ended Conversion]]-Table1[[#This Row],[Data Created Conversion]]</f>
        <v>29.958333333328483</v>
      </c>
      <c r="N1820" s="6" t="b">
        <v>0</v>
      </c>
      <c r="O1820" s="6">
        <v>0</v>
      </c>
      <c r="P1820" s="6" t="b">
        <v>0</v>
      </c>
      <c r="Q1820" s="6" t="s">
        <v>8285</v>
      </c>
      <c r="R1820" s="7">
        <f t="shared" si="170"/>
        <v>0</v>
      </c>
      <c r="S1820" s="8" t="str">
        <f t="shared" si="171"/>
        <v>-</v>
      </c>
      <c r="T1820" t="str">
        <f t="shared" si="172"/>
        <v>photography</v>
      </c>
      <c r="U1820" t="str">
        <f t="shared" si="173"/>
        <v>photobooks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14">
        <f t="shared" si="168"/>
        <v>41850.543935185182</v>
      </c>
      <c r="K1821" s="6">
        <v>1404151396</v>
      </c>
      <c r="L1821" s="14">
        <f t="shared" si="169"/>
        <v>41820.543935185182</v>
      </c>
      <c r="M1821" s="88">
        <f>Table1[[#This Row],[Data Ended Conversion]]-Table1[[#This Row],[Data Created Conversion]]</f>
        <v>30</v>
      </c>
      <c r="N1821" s="6" t="b">
        <v>0</v>
      </c>
      <c r="O1821" s="6">
        <v>4</v>
      </c>
      <c r="P1821" s="6" t="b">
        <v>0</v>
      </c>
      <c r="Q1821" s="6" t="s">
        <v>8285</v>
      </c>
      <c r="R1821" s="7">
        <f t="shared" si="170"/>
        <v>2.0833333333333332E-2</v>
      </c>
      <c r="S1821" s="8">
        <f t="shared" si="171"/>
        <v>6.25</v>
      </c>
      <c r="T1821" t="str">
        <f t="shared" si="172"/>
        <v>photography</v>
      </c>
      <c r="U1821" t="str">
        <f t="shared" si="173"/>
        <v>photobooks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14">
        <f t="shared" si="168"/>
        <v>42094.834374999999</v>
      </c>
      <c r="K1822" s="6">
        <v>1425261690</v>
      </c>
      <c r="L1822" s="14">
        <f t="shared" si="169"/>
        <v>42064.87604166667</v>
      </c>
      <c r="M1822" s="88">
        <f>Table1[[#This Row],[Data Ended Conversion]]-Table1[[#This Row],[Data Created Conversion]]</f>
        <v>29.958333333328483</v>
      </c>
      <c r="N1822" s="6" t="b">
        <v>0</v>
      </c>
      <c r="O1822" s="6">
        <v>8</v>
      </c>
      <c r="P1822" s="6" t="b">
        <v>0</v>
      </c>
      <c r="Q1822" s="6" t="s">
        <v>8285</v>
      </c>
      <c r="R1822" s="7">
        <f t="shared" si="170"/>
        <v>6.565384615384616E-2</v>
      </c>
      <c r="S1822" s="8">
        <f t="shared" si="171"/>
        <v>213.375</v>
      </c>
      <c r="T1822" t="str">
        <f t="shared" si="172"/>
        <v>photography</v>
      </c>
      <c r="U1822" t="str">
        <f t="shared" si="173"/>
        <v>photobooks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14">
        <f t="shared" si="168"/>
        <v>40971.110729166663</v>
      </c>
      <c r="K1823" s="6">
        <v>1326872367</v>
      </c>
      <c r="L1823" s="14">
        <f t="shared" si="169"/>
        <v>40926.110729166663</v>
      </c>
      <c r="M1823" s="88">
        <f>Table1[[#This Row],[Data Ended Conversion]]-Table1[[#This Row],[Data Created Conversion]]</f>
        <v>45</v>
      </c>
      <c r="N1823" s="6" t="b">
        <v>0</v>
      </c>
      <c r="O1823" s="6">
        <v>57</v>
      </c>
      <c r="P1823" s="6" t="b">
        <v>1</v>
      </c>
      <c r="Q1823" s="6" t="s">
        <v>8276</v>
      </c>
      <c r="R1823" s="7">
        <f t="shared" si="170"/>
        <v>1.3489</v>
      </c>
      <c r="S1823" s="8">
        <f t="shared" si="171"/>
        <v>59.162280701754383</v>
      </c>
      <c r="T1823" t="str">
        <f t="shared" si="172"/>
        <v>music</v>
      </c>
      <c r="U1823" t="str">
        <f t="shared" si="173"/>
        <v>rock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14">
        <f t="shared" si="168"/>
        <v>41670.584027777775</v>
      </c>
      <c r="K1824" s="6">
        <v>1388084862</v>
      </c>
      <c r="L1824" s="14">
        <f t="shared" si="169"/>
        <v>41634.588680555549</v>
      </c>
      <c r="M1824" s="88">
        <f>Table1[[#This Row],[Data Ended Conversion]]-Table1[[#This Row],[Data Created Conversion]]</f>
        <v>35.995347222225973</v>
      </c>
      <c r="N1824" s="6" t="b">
        <v>0</v>
      </c>
      <c r="O1824" s="6">
        <v>11</v>
      </c>
      <c r="P1824" s="6" t="b">
        <v>1</v>
      </c>
      <c r="Q1824" s="6" t="s">
        <v>8276</v>
      </c>
      <c r="R1824" s="7">
        <f t="shared" si="170"/>
        <v>1</v>
      </c>
      <c r="S1824" s="8">
        <f t="shared" si="171"/>
        <v>27.272727272727273</v>
      </c>
      <c r="T1824" t="str">
        <f t="shared" si="172"/>
        <v>music</v>
      </c>
      <c r="U1824" t="str">
        <f t="shared" si="173"/>
        <v>rock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14">
        <f t="shared" si="168"/>
        <v>41206.47657407407</v>
      </c>
      <c r="K1825" s="6">
        <v>1348503976</v>
      </c>
      <c r="L1825" s="14">
        <f t="shared" si="169"/>
        <v>41176.47657407407</v>
      </c>
      <c r="M1825" s="88">
        <f>Table1[[#This Row],[Data Ended Conversion]]-Table1[[#This Row],[Data Created Conversion]]</f>
        <v>30</v>
      </c>
      <c r="N1825" s="6" t="b">
        <v>0</v>
      </c>
      <c r="O1825" s="6">
        <v>33</v>
      </c>
      <c r="P1825" s="6" t="b">
        <v>1</v>
      </c>
      <c r="Q1825" s="6" t="s">
        <v>8276</v>
      </c>
      <c r="R1825" s="7">
        <f t="shared" si="170"/>
        <v>1.1585714285714286</v>
      </c>
      <c r="S1825" s="8">
        <f t="shared" si="171"/>
        <v>24.575757575757574</v>
      </c>
      <c r="T1825" t="str">
        <f t="shared" si="172"/>
        <v>music</v>
      </c>
      <c r="U1825" t="str">
        <f t="shared" si="173"/>
        <v>rock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14">
        <f t="shared" si="168"/>
        <v>41646.880555555552</v>
      </c>
      <c r="K1826" s="6">
        <v>1387403967</v>
      </c>
      <c r="L1826" s="14">
        <f t="shared" si="169"/>
        <v>41626.707951388889</v>
      </c>
      <c r="M1826" s="88">
        <f>Table1[[#This Row],[Data Ended Conversion]]-Table1[[#This Row],[Data Created Conversion]]</f>
        <v>20.172604166662495</v>
      </c>
      <c r="N1826" s="6" t="b">
        <v>0</v>
      </c>
      <c r="O1826" s="6">
        <v>40</v>
      </c>
      <c r="P1826" s="6" t="b">
        <v>1</v>
      </c>
      <c r="Q1826" s="6" t="s">
        <v>8276</v>
      </c>
      <c r="R1826" s="7">
        <f t="shared" si="170"/>
        <v>1.0006666666666666</v>
      </c>
      <c r="S1826" s="8">
        <f t="shared" si="171"/>
        <v>75.05</v>
      </c>
      <c r="T1826" t="str">
        <f t="shared" si="172"/>
        <v>music</v>
      </c>
      <c r="U1826" t="str">
        <f t="shared" si="173"/>
        <v>rock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14">
        <f t="shared" si="168"/>
        <v>41466.626192129625</v>
      </c>
      <c r="K1827" s="6">
        <v>1371585703</v>
      </c>
      <c r="L1827" s="14">
        <f t="shared" si="169"/>
        <v>41443.626192129625</v>
      </c>
      <c r="M1827" s="88">
        <f>Table1[[#This Row],[Data Ended Conversion]]-Table1[[#This Row],[Data Created Conversion]]</f>
        <v>23</v>
      </c>
      <c r="N1827" s="6" t="b">
        <v>0</v>
      </c>
      <c r="O1827" s="6">
        <v>50</v>
      </c>
      <c r="P1827" s="6" t="b">
        <v>1</v>
      </c>
      <c r="Q1827" s="6" t="s">
        <v>8276</v>
      </c>
      <c r="R1827" s="7">
        <f t="shared" si="170"/>
        <v>1.0505</v>
      </c>
      <c r="S1827" s="8">
        <f t="shared" si="171"/>
        <v>42.02</v>
      </c>
      <c r="T1827" t="str">
        <f t="shared" si="172"/>
        <v>music</v>
      </c>
      <c r="U1827" t="str">
        <f t="shared" si="173"/>
        <v>rock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14">
        <f t="shared" si="168"/>
        <v>41687.715474537035</v>
      </c>
      <c r="K1828" s="6">
        <v>1390083017</v>
      </c>
      <c r="L1828" s="14">
        <f t="shared" si="169"/>
        <v>41657.715474537035</v>
      </c>
      <c r="M1828" s="88">
        <f>Table1[[#This Row],[Data Ended Conversion]]-Table1[[#This Row],[Data Created Conversion]]</f>
        <v>30</v>
      </c>
      <c r="N1828" s="6" t="b">
        <v>0</v>
      </c>
      <c r="O1828" s="6">
        <v>38</v>
      </c>
      <c r="P1828" s="6" t="b">
        <v>1</v>
      </c>
      <c r="Q1828" s="6" t="s">
        <v>8276</v>
      </c>
      <c r="R1828" s="7">
        <f t="shared" si="170"/>
        <v>1.01</v>
      </c>
      <c r="S1828" s="8">
        <f t="shared" si="171"/>
        <v>53.157894736842103</v>
      </c>
      <c r="T1828" t="str">
        <f t="shared" si="172"/>
        <v>music</v>
      </c>
      <c r="U1828" t="str">
        <f t="shared" si="173"/>
        <v>rock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14">
        <f t="shared" si="168"/>
        <v>40605.117604166662</v>
      </c>
      <c r="K1829" s="6">
        <v>1294818561</v>
      </c>
      <c r="L1829" s="14">
        <f t="shared" si="169"/>
        <v>40555.117604166662</v>
      </c>
      <c r="M1829" s="88">
        <f>Table1[[#This Row],[Data Ended Conversion]]-Table1[[#This Row],[Data Created Conversion]]</f>
        <v>50</v>
      </c>
      <c r="N1829" s="6" t="b">
        <v>0</v>
      </c>
      <c r="O1829" s="6">
        <v>96</v>
      </c>
      <c r="P1829" s="6" t="b">
        <v>1</v>
      </c>
      <c r="Q1829" s="6" t="s">
        <v>8276</v>
      </c>
      <c r="R1829" s="7">
        <f t="shared" si="170"/>
        <v>1.0066250000000001</v>
      </c>
      <c r="S1829" s="8">
        <f t="shared" si="171"/>
        <v>83.885416666666671</v>
      </c>
      <c r="T1829" t="str">
        <f t="shared" si="172"/>
        <v>music</v>
      </c>
      <c r="U1829" t="str">
        <f t="shared" si="173"/>
        <v>rock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14">
        <f t="shared" si="168"/>
        <v>41768.708333333328</v>
      </c>
      <c r="K1830" s="6">
        <v>1396906530</v>
      </c>
      <c r="L1830" s="14">
        <f t="shared" si="169"/>
        <v>41736.691319444442</v>
      </c>
      <c r="M1830" s="88">
        <f>Table1[[#This Row],[Data Ended Conversion]]-Table1[[#This Row],[Data Created Conversion]]</f>
        <v>32.01701388888614</v>
      </c>
      <c r="N1830" s="6" t="b">
        <v>0</v>
      </c>
      <c r="O1830" s="6">
        <v>48</v>
      </c>
      <c r="P1830" s="6" t="b">
        <v>1</v>
      </c>
      <c r="Q1830" s="6" t="s">
        <v>8276</v>
      </c>
      <c r="R1830" s="7">
        <f t="shared" si="170"/>
        <v>1.0016</v>
      </c>
      <c r="S1830" s="8">
        <f t="shared" si="171"/>
        <v>417.33333333333331</v>
      </c>
      <c r="T1830" t="str">
        <f t="shared" si="172"/>
        <v>music</v>
      </c>
      <c r="U1830" t="str">
        <f t="shared" si="173"/>
        <v>rock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14">
        <f t="shared" si="168"/>
        <v>40564.708333333328</v>
      </c>
      <c r="K1831" s="6">
        <v>1291428371</v>
      </c>
      <c r="L1831" s="14">
        <f t="shared" si="169"/>
        <v>40515.879293981481</v>
      </c>
      <c r="M1831" s="88">
        <f>Table1[[#This Row],[Data Ended Conversion]]-Table1[[#This Row],[Data Created Conversion]]</f>
        <v>48.829039351847314</v>
      </c>
      <c r="N1831" s="6" t="b">
        <v>0</v>
      </c>
      <c r="O1831" s="6">
        <v>33</v>
      </c>
      <c r="P1831" s="6" t="b">
        <v>1</v>
      </c>
      <c r="Q1831" s="6" t="s">
        <v>8276</v>
      </c>
      <c r="R1831" s="7">
        <f t="shared" si="170"/>
        <v>1.6668333333333334</v>
      </c>
      <c r="S1831" s="8">
        <f t="shared" si="171"/>
        <v>75.765151515151516</v>
      </c>
      <c r="T1831" t="str">
        <f t="shared" si="172"/>
        <v>music</v>
      </c>
      <c r="U1831" t="str">
        <f t="shared" si="173"/>
        <v>rock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14">
        <f t="shared" si="168"/>
        <v>41694.475775462961</v>
      </c>
      <c r="K1832" s="6">
        <v>1390667107</v>
      </c>
      <c r="L1832" s="14">
        <f t="shared" si="169"/>
        <v>41664.475775462961</v>
      </c>
      <c r="M1832" s="88">
        <f>Table1[[#This Row],[Data Ended Conversion]]-Table1[[#This Row],[Data Created Conversion]]</f>
        <v>30</v>
      </c>
      <c r="N1832" s="6" t="b">
        <v>0</v>
      </c>
      <c r="O1832" s="6">
        <v>226</v>
      </c>
      <c r="P1832" s="6" t="b">
        <v>1</v>
      </c>
      <c r="Q1832" s="6" t="s">
        <v>8276</v>
      </c>
      <c r="R1832" s="7">
        <f t="shared" si="170"/>
        <v>1.0153333333333334</v>
      </c>
      <c r="S1832" s="8">
        <f t="shared" si="171"/>
        <v>67.389380530973455</v>
      </c>
      <c r="T1832" t="str">
        <f t="shared" si="172"/>
        <v>music</v>
      </c>
      <c r="U1832" t="str">
        <f t="shared" si="173"/>
        <v>rock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14">
        <f t="shared" si="168"/>
        <v>41041.787766203699</v>
      </c>
      <c r="K1833" s="6">
        <v>1335570863</v>
      </c>
      <c r="L1833" s="14">
        <f t="shared" si="169"/>
        <v>41026.787766203699</v>
      </c>
      <c r="M1833" s="88">
        <f>Table1[[#This Row],[Data Ended Conversion]]-Table1[[#This Row],[Data Created Conversion]]</f>
        <v>15</v>
      </c>
      <c r="N1833" s="6" t="b">
        <v>0</v>
      </c>
      <c r="O1833" s="6">
        <v>14</v>
      </c>
      <c r="P1833" s="6" t="b">
        <v>1</v>
      </c>
      <c r="Q1833" s="6" t="s">
        <v>8276</v>
      </c>
      <c r="R1833" s="7">
        <f t="shared" si="170"/>
        <v>1.03</v>
      </c>
      <c r="S1833" s="8">
        <f t="shared" si="171"/>
        <v>73.571428571428569</v>
      </c>
      <c r="T1833" t="str">
        <f t="shared" si="172"/>
        <v>music</v>
      </c>
      <c r="U1833" t="str">
        <f t="shared" si="173"/>
        <v>rock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14">
        <f t="shared" si="168"/>
        <v>40606.331331018519</v>
      </c>
      <c r="K1834" s="6">
        <v>1296651427</v>
      </c>
      <c r="L1834" s="14">
        <f t="shared" si="169"/>
        <v>40576.331331018519</v>
      </c>
      <c r="M1834" s="88">
        <f>Table1[[#This Row],[Data Ended Conversion]]-Table1[[#This Row],[Data Created Conversion]]</f>
        <v>30</v>
      </c>
      <c r="N1834" s="6" t="b">
        <v>0</v>
      </c>
      <c r="O1834" s="6">
        <v>20</v>
      </c>
      <c r="P1834" s="6" t="b">
        <v>1</v>
      </c>
      <c r="Q1834" s="6" t="s">
        <v>8276</v>
      </c>
      <c r="R1834" s="7">
        <f t="shared" si="170"/>
        <v>1.4285714285714286</v>
      </c>
      <c r="S1834" s="8">
        <f t="shared" si="171"/>
        <v>25</v>
      </c>
      <c r="T1834" t="str">
        <f t="shared" si="172"/>
        <v>music</v>
      </c>
      <c r="U1834" t="str">
        <f t="shared" si="173"/>
        <v>rock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14">
        <f t="shared" si="168"/>
        <v>41335.124305555553</v>
      </c>
      <c r="K1835" s="6">
        <v>1359421403</v>
      </c>
      <c r="L1835" s="14">
        <f t="shared" si="169"/>
        <v>41302.835682870369</v>
      </c>
      <c r="M1835" s="88">
        <f>Table1[[#This Row],[Data Ended Conversion]]-Table1[[#This Row],[Data Created Conversion]]</f>
        <v>32.288622685184237</v>
      </c>
      <c r="N1835" s="6" t="b">
        <v>0</v>
      </c>
      <c r="O1835" s="6">
        <v>25</v>
      </c>
      <c r="P1835" s="6" t="b">
        <v>1</v>
      </c>
      <c r="Q1835" s="6" t="s">
        <v>8276</v>
      </c>
      <c r="R1835" s="7">
        <f t="shared" si="170"/>
        <v>2.625</v>
      </c>
      <c r="S1835" s="8">
        <f t="shared" si="171"/>
        <v>42</v>
      </c>
      <c r="T1835" t="str">
        <f t="shared" si="172"/>
        <v>music</v>
      </c>
      <c r="U1835" t="str">
        <f t="shared" si="173"/>
        <v>rock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14">
        <f t="shared" si="168"/>
        <v>42028.755729166667</v>
      </c>
      <c r="K1836" s="6">
        <v>1418684895</v>
      </c>
      <c r="L1836" s="14">
        <f t="shared" si="169"/>
        <v>41988.755729166667</v>
      </c>
      <c r="M1836" s="88">
        <f>Table1[[#This Row],[Data Ended Conversion]]-Table1[[#This Row],[Data Created Conversion]]</f>
        <v>40</v>
      </c>
      <c r="N1836" s="6" t="b">
        <v>0</v>
      </c>
      <c r="O1836" s="6">
        <v>90</v>
      </c>
      <c r="P1836" s="6" t="b">
        <v>1</v>
      </c>
      <c r="Q1836" s="6" t="s">
        <v>8276</v>
      </c>
      <c r="R1836" s="7">
        <f t="shared" si="170"/>
        <v>1.1805000000000001</v>
      </c>
      <c r="S1836" s="8">
        <f t="shared" si="171"/>
        <v>131.16666666666666</v>
      </c>
      <c r="T1836" t="str">
        <f t="shared" si="172"/>
        <v>music</v>
      </c>
      <c r="U1836" t="str">
        <f t="shared" si="173"/>
        <v>rock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14">
        <f t="shared" si="168"/>
        <v>42460.452210648145</v>
      </c>
      <c r="K1837" s="6">
        <v>1456851071</v>
      </c>
      <c r="L1837" s="14">
        <f t="shared" si="169"/>
        <v>42430.49387731481</v>
      </c>
      <c r="M1837" s="88">
        <f>Table1[[#This Row],[Data Ended Conversion]]-Table1[[#This Row],[Data Created Conversion]]</f>
        <v>29.958333333335759</v>
      </c>
      <c r="N1837" s="6" t="b">
        <v>0</v>
      </c>
      <c r="O1837" s="6">
        <v>11</v>
      </c>
      <c r="P1837" s="6" t="b">
        <v>1</v>
      </c>
      <c r="Q1837" s="6" t="s">
        <v>8276</v>
      </c>
      <c r="R1837" s="7">
        <f t="shared" si="170"/>
        <v>1.04</v>
      </c>
      <c r="S1837" s="8">
        <f t="shared" si="171"/>
        <v>47.272727272727273</v>
      </c>
      <c r="T1837" t="str">
        <f t="shared" si="172"/>
        <v>music</v>
      </c>
      <c r="U1837" t="str">
        <f t="shared" si="173"/>
        <v>rock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14">
        <f t="shared" si="168"/>
        <v>41322.601030092592</v>
      </c>
      <c r="K1838" s="6">
        <v>1359660329</v>
      </c>
      <c r="L1838" s="14">
        <f t="shared" si="169"/>
        <v>41305.601030092592</v>
      </c>
      <c r="M1838" s="88">
        <f>Table1[[#This Row],[Data Ended Conversion]]-Table1[[#This Row],[Data Created Conversion]]</f>
        <v>17</v>
      </c>
      <c r="N1838" s="6" t="b">
        <v>0</v>
      </c>
      <c r="O1838" s="6">
        <v>55</v>
      </c>
      <c r="P1838" s="6" t="b">
        <v>1</v>
      </c>
      <c r="Q1838" s="6" t="s">
        <v>8276</v>
      </c>
      <c r="R1838" s="7">
        <f t="shared" si="170"/>
        <v>2.0034000000000001</v>
      </c>
      <c r="S1838" s="8">
        <f t="shared" si="171"/>
        <v>182.12727272727273</v>
      </c>
      <c r="T1838" t="str">
        <f t="shared" si="172"/>
        <v>music</v>
      </c>
      <c r="U1838" t="str">
        <f t="shared" si="173"/>
        <v>rock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14">
        <f t="shared" si="168"/>
        <v>40985.797858796293</v>
      </c>
      <c r="K1839" s="6">
        <v>1326848935</v>
      </c>
      <c r="L1839" s="14">
        <f t="shared" si="169"/>
        <v>40925.839525462965</v>
      </c>
      <c r="M1839" s="88">
        <f>Table1[[#This Row],[Data Ended Conversion]]-Table1[[#This Row],[Data Created Conversion]]</f>
        <v>59.958333333328483</v>
      </c>
      <c r="N1839" s="6" t="b">
        <v>0</v>
      </c>
      <c r="O1839" s="6">
        <v>30</v>
      </c>
      <c r="P1839" s="6" t="b">
        <v>1</v>
      </c>
      <c r="Q1839" s="6" t="s">
        <v>8276</v>
      </c>
      <c r="R1839" s="7">
        <f t="shared" si="170"/>
        <v>3.0683333333333334</v>
      </c>
      <c r="S1839" s="8">
        <f t="shared" si="171"/>
        <v>61.366666666666667</v>
      </c>
      <c r="T1839" t="str">
        <f t="shared" si="172"/>
        <v>music</v>
      </c>
      <c r="U1839" t="str">
        <f t="shared" si="173"/>
        <v>rock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14">
        <f t="shared" si="168"/>
        <v>40816.916666666664</v>
      </c>
      <c r="K1840" s="6">
        <v>1314989557</v>
      </c>
      <c r="L1840" s="14">
        <f t="shared" si="169"/>
        <v>40788.578206018516</v>
      </c>
      <c r="M1840" s="88">
        <f>Table1[[#This Row],[Data Ended Conversion]]-Table1[[#This Row],[Data Created Conversion]]</f>
        <v>28.338460648148612</v>
      </c>
      <c r="N1840" s="6" t="b">
        <v>0</v>
      </c>
      <c r="O1840" s="6">
        <v>28</v>
      </c>
      <c r="P1840" s="6" t="b">
        <v>1</v>
      </c>
      <c r="Q1840" s="6" t="s">
        <v>8276</v>
      </c>
      <c r="R1840" s="7">
        <f t="shared" si="170"/>
        <v>1.00149</v>
      </c>
      <c r="S1840" s="8">
        <f t="shared" si="171"/>
        <v>35.767499999999998</v>
      </c>
      <c r="T1840" t="str">
        <f t="shared" si="172"/>
        <v>music</v>
      </c>
      <c r="U1840" t="str">
        <f t="shared" si="173"/>
        <v>rock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14">
        <f t="shared" si="168"/>
        <v>42644.513680555552</v>
      </c>
      <c r="K1841" s="6">
        <v>1472750382</v>
      </c>
      <c r="L1841" s="14">
        <f t="shared" si="169"/>
        <v>42614.513680555552</v>
      </c>
      <c r="M1841" s="88">
        <f>Table1[[#This Row],[Data Ended Conversion]]-Table1[[#This Row],[Data Created Conversion]]</f>
        <v>30</v>
      </c>
      <c r="N1841" s="6" t="b">
        <v>0</v>
      </c>
      <c r="O1841" s="6">
        <v>45</v>
      </c>
      <c r="P1841" s="6" t="b">
        <v>1</v>
      </c>
      <c r="Q1841" s="6" t="s">
        <v>8276</v>
      </c>
      <c r="R1841" s="7">
        <f t="shared" si="170"/>
        <v>2.0529999999999999</v>
      </c>
      <c r="S1841" s="8">
        <f t="shared" si="171"/>
        <v>45.62222222222222</v>
      </c>
      <c r="T1841" t="str">
        <f t="shared" si="172"/>
        <v>music</v>
      </c>
      <c r="U1841" t="str">
        <f t="shared" si="173"/>
        <v>rock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14">
        <f t="shared" si="168"/>
        <v>41400.999305555553</v>
      </c>
      <c r="K1842" s="6">
        <v>1366251510</v>
      </c>
      <c r="L1842" s="14">
        <f t="shared" si="169"/>
        <v>41381.88784722222</v>
      </c>
      <c r="M1842" s="88">
        <f>Table1[[#This Row],[Data Ended Conversion]]-Table1[[#This Row],[Data Created Conversion]]</f>
        <v>19.111458333332848</v>
      </c>
      <c r="N1842" s="6" t="b">
        <v>0</v>
      </c>
      <c r="O1842" s="6">
        <v>13</v>
      </c>
      <c r="P1842" s="6" t="b">
        <v>1</v>
      </c>
      <c r="Q1842" s="6" t="s">
        <v>8276</v>
      </c>
      <c r="R1842" s="7">
        <f t="shared" si="170"/>
        <v>1.0888888888888888</v>
      </c>
      <c r="S1842" s="8">
        <f t="shared" si="171"/>
        <v>75.384615384615387</v>
      </c>
      <c r="T1842" t="str">
        <f t="shared" si="172"/>
        <v>music</v>
      </c>
      <c r="U1842" t="str">
        <f t="shared" si="173"/>
        <v>rock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14">
        <f t="shared" si="168"/>
        <v>41778.999305555553</v>
      </c>
      <c r="K1843" s="6">
        <v>1397679445</v>
      </c>
      <c r="L1843" s="14">
        <f t="shared" si="169"/>
        <v>41745.637094907404</v>
      </c>
      <c r="M1843" s="88">
        <f>Table1[[#This Row],[Data Ended Conversion]]-Table1[[#This Row],[Data Created Conversion]]</f>
        <v>33.362210648148903</v>
      </c>
      <c r="N1843" s="6" t="b">
        <v>0</v>
      </c>
      <c r="O1843" s="6">
        <v>40</v>
      </c>
      <c r="P1843" s="6" t="b">
        <v>1</v>
      </c>
      <c r="Q1843" s="6" t="s">
        <v>8276</v>
      </c>
      <c r="R1843" s="7">
        <f t="shared" si="170"/>
        <v>1.0175000000000001</v>
      </c>
      <c r="S1843" s="8">
        <f t="shared" si="171"/>
        <v>50.875</v>
      </c>
      <c r="T1843" t="str">
        <f t="shared" si="172"/>
        <v>music</v>
      </c>
      <c r="U1843" t="str">
        <f t="shared" si="173"/>
        <v>rock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14">
        <f t="shared" si="168"/>
        <v>42065.040972222218</v>
      </c>
      <c r="K1844" s="6">
        <v>1422371381</v>
      </c>
      <c r="L1844" s="14">
        <f t="shared" si="169"/>
        <v>42031.423391203702</v>
      </c>
      <c r="M1844" s="88">
        <f>Table1[[#This Row],[Data Ended Conversion]]-Table1[[#This Row],[Data Created Conversion]]</f>
        <v>33.617581018515921</v>
      </c>
      <c r="N1844" s="6" t="b">
        <v>0</v>
      </c>
      <c r="O1844" s="6">
        <v>21</v>
      </c>
      <c r="P1844" s="6" t="b">
        <v>1</v>
      </c>
      <c r="Q1844" s="6" t="s">
        <v>8276</v>
      </c>
      <c r="R1844" s="7">
        <f t="shared" si="170"/>
        <v>1.2524999999999999</v>
      </c>
      <c r="S1844" s="8">
        <f t="shared" si="171"/>
        <v>119.28571428571429</v>
      </c>
      <c r="T1844" t="str">
        <f t="shared" si="172"/>
        <v>music</v>
      </c>
      <c r="U1844" t="str">
        <f t="shared" si="173"/>
        <v>rock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14">
        <f t="shared" si="168"/>
        <v>40594.786504629628</v>
      </c>
      <c r="K1845" s="6">
        <v>1295653954</v>
      </c>
      <c r="L1845" s="14">
        <f t="shared" si="169"/>
        <v>40564.786504629628</v>
      </c>
      <c r="M1845" s="88">
        <f>Table1[[#This Row],[Data Ended Conversion]]-Table1[[#This Row],[Data Created Conversion]]</f>
        <v>30</v>
      </c>
      <c r="N1845" s="6" t="b">
        <v>0</v>
      </c>
      <c r="O1845" s="6">
        <v>134</v>
      </c>
      <c r="P1845" s="6" t="b">
        <v>1</v>
      </c>
      <c r="Q1845" s="6" t="s">
        <v>8276</v>
      </c>
      <c r="R1845" s="7">
        <f t="shared" si="170"/>
        <v>1.2400610000000001</v>
      </c>
      <c r="S1845" s="8">
        <f t="shared" si="171"/>
        <v>92.541865671641801</v>
      </c>
      <c r="T1845" t="str">
        <f t="shared" si="172"/>
        <v>music</v>
      </c>
      <c r="U1845" t="str">
        <f t="shared" si="173"/>
        <v>rock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14">
        <f t="shared" si="168"/>
        <v>40704.916666666664</v>
      </c>
      <c r="K1846" s="6">
        <v>1304464914</v>
      </c>
      <c r="L1846" s="14">
        <f t="shared" si="169"/>
        <v>40666.765208333331</v>
      </c>
      <c r="M1846" s="88">
        <f>Table1[[#This Row],[Data Ended Conversion]]-Table1[[#This Row],[Data Created Conversion]]</f>
        <v>38.151458333333721</v>
      </c>
      <c r="N1846" s="6" t="b">
        <v>0</v>
      </c>
      <c r="O1846" s="6">
        <v>20</v>
      </c>
      <c r="P1846" s="6" t="b">
        <v>1</v>
      </c>
      <c r="Q1846" s="6" t="s">
        <v>8276</v>
      </c>
      <c r="R1846" s="7">
        <f t="shared" si="170"/>
        <v>1.014</v>
      </c>
      <c r="S1846" s="8">
        <f t="shared" si="171"/>
        <v>76.05</v>
      </c>
      <c r="T1846" t="str">
        <f t="shared" si="172"/>
        <v>music</v>
      </c>
      <c r="U1846" t="str">
        <f t="shared" si="173"/>
        <v>rock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14">
        <f t="shared" si="168"/>
        <v>42537.996527777774</v>
      </c>
      <c r="K1847" s="6">
        <v>1464854398</v>
      </c>
      <c r="L1847" s="14">
        <f t="shared" si="169"/>
        <v>42523.124976851854</v>
      </c>
      <c r="M1847" s="88">
        <f>Table1[[#This Row],[Data Ended Conversion]]-Table1[[#This Row],[Data Created Conversion]]</f>
        <v>14.871550925920019</v>
      </c>
      <c r="N1847" s="6" t="b">
        <v>0</v>
      </c>
      <c r="O1847" s="6">
        <v>19</v>
      </c>
      <c r="P1847" s="6" t="b">
        <v>1</v>
      </c>
      <c r="Q1847" s="6" t="s">
        <v>8276</v>
      </c>
      <c r="R1847" s="7">
        <f t="shared" si="170"/>
        <v>1</v>
      </c>
      <c r="S1847" s="8">
        <f t="shared" si="171"/>
        <v>52.631578947368418</v>
      </c>
      <c r="T1847" t="str">
        <f t="shared" si="172"/>
        <v>music</v>
      </c>
      <c r="U1847" t="str">
        <f t="shared" si="173"/>
        <v>rock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14">
        <f t="shared" si="168"/>
        <v>41258.441863425927</v>
      </c>
      <c r="K1848" s="6">
        <v>1352993777</v>
      </c>
      <c r="L1848" s="14">
        <f t="shared" si="169"/>
        <v>41228.441863425927</v>
      </c>
      <c r="M1848" s="88">
        <f>Table1[[#This Row],[Data Ended Conversion]]-Table1[[#This Row],[Data Created Conversion]]</f>
        <v>30</v>
      </c>
      <c r="N1848" s="6" t="b">
        <v>0</v>
      </c>
      <c r="O1848" s="6">
        <v>209</v>
      </c>
      <c r="P1848" s="6" t="b">
        <v>1</v>
      </c>
      <c r="Q1848" s="6" t="s">
        <v>8276</v>
      </c>
      <c r="R1848" s="7">
        <f t="shared" si="170"/>
        <v>1.3792666666666666</v>
      </c>
      <c r="S1848" s="8">
        <f t="shared" si="171"/>
        <v>98.990430622009569</v>
      </c>
      <c r="T1848" t="str">
        <f t="shared" si="172"/>
        <v>music</v>
      </c>
      <c r="U1848" t="str">
        <f t="shared" si="173"/>
        <v>rock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14">
        <f t="shared" si="168"/>
        <v>42115.028148148143</v>
      </c>
      <c r="K1849" s="6">
        <v>1427780432</v>
      </c>
      <c r="L1849" s="14">
        <f t="shared" si="169"/>
        <v>42094.028148148143</v>
      </c>
      <c r="M1849" s="88">
        <f>Table1[[#This Row],[Data Ended Conversion]]-Table1[[#This Row],[Data Created Conversion]]</f>
        <v>21</v>
      </c>
      <c r="N1849" s="6" t="b">
        <v>0</v>
      </c>
      <c r="O1849" s="6">
        <v>38</v>
      </c>
      <c r="P1849" s="6" t="b">
        <v>1</v>
      </c>
      <c r="Q1849" s="6" t="s">
        <v>8276</v>
      </c>
      <c r="R1849" s="7">
        <f t="shared" si="170"/>
        <v>1.2088000000000001</v>
      </c>
      <c r="S1849" s="8">
        <f t="shared" si="171"/>
        <v>79.526315789473685</v>
      </c>
      <c r="T1849" t="str">
        <f t="shared" si="172"/>
        <v>music</v>
      </c>
      <c r="U1849" t="str">
        <f t="shared" si="173"/>
        <v>rock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14">
        <f t="shared" si="168"/>
        <v>40755.082638888889</v>
      </c>
      <c r="K1850" s="6">
        <v>1306608888</v>
      </c>
      <c r="L1850" s="14">
        <f t="shared" si="169"/>
        <v>40691.579722222217</v>
      </c>
      <c r="M1850" s="88">
        <f>Table1[[#This Row],[Data Ended Conversion]]-Table1[[#This Row],[Data Created Conversion]]</f>
        <v>63.502916666671808</v>
      </c>
      <c r="N1850" s="6" t="b">
        <v>0</v>
      </c>
      <c r="O1850" s="6">
        <v>24</v>
      </c>
      <c r="P1850" s="6" t="b">
        <v>1</v>
      </c>
      <c r="Q1850" s="6" t="s">
        <v>8276</v>
      </c>
      <c r="R1850" s="7">
        <f t="shared" si="170"/>
        <v>1.0736666666666668</v>
      </c>
      <c r="S1850" s="8">
        <f t="shared" si="171"/>
        <v>134.20833333333334</v>
      </c>
      <c r="T1850" t="str">
        <f t="shared" si="172"/>
        <v>music</v>
      </c>
      <c r="U1850" t="str">
        <f t="shared" si="173"/>
        <v>rock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14">
        <f t="shared" si="168"/>
        <v>41199.637256944443</v>
      </c>
      <c r="K1851" s="6">
        <v>1347913059</v>
      </c>
      <c r="L1851" s="14">
        <f t="shared" si="169"/>
        <v>41169.637256944443</v>
      </c>
      <c r="M1851" s="88">
        <f>Table1[[#This Row],[Data Ended Conversion]]-Table1[[#This Row],[Data Created Conversion]]</f>
        <v>30</v>
      </c>
      <c r="N1851" s="6" t="b">
        <v>0</v>
      </c>
      <c r="O1851" s="6">
        <v>8</v>
      </c>
      <c r="P1851" s="6" t="b">
        <v>1</v>
      </c>
      <c r="Q1851" s="6" t="s">
        <v>8276</v>
      </c>
      <c r="R1851" s="7">
        <f t="shared" si="170"/>
        <v>1.0033333333333334</v>
      </c>
      <c r="S1851" s="8">
        <f t="shared" si="171"/>
        <v>37.625</v>
      </c>
      <c r="T1851" t="str">
        <f t="shared" si="172"/>
        <v>music</v>
      </c>
      <c r="U1851" t="str">
        <f t="shared" si="173"/>
        <v>rock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14">
        <f t="shared" si="168"/>
        <v>41830.751157407409</v>
      </c>
      <c r="K1852" s="6">
        <v>1402441300</v>
      </c>
      <c r="L1852" s="14">
        <f t="shared" si="169"/>
        <v>41800.751157407409</v>
      </c>
      <c r="M1852" s="88">
        <f>Table1[[#This Row],[Data Ended Conversion]]-Table1[[#This Row],[Data Created Conversion]]</f>
        <v>30</v>
      </c>
      <c r="N1852" s="6" t="b">
        <v>0</v>
      </c>
      <c r="O1852" s="6">
        <v>179</v>
      </c>
      <c r="P1852" s="6" t="b">
        <v>1</v>
      </c>
      <c r="Q1852" s="6" t="s">
        <v>8276</v>
      </c>
      <c r="R1852" s="7">
        <f t="shared" si="170"/>
        <v>1.0152222222222222</v>
      </c>
      <c r="S1852" s="8">
        <f t="shared" si="171"/>
        <v>51.044692737430168</v>
      </c>
      <c r="T1852" t="str">
        <f t="shared" si="172"/>
        <v>music</v>
      </c>
      <c r="U1852" t="str">
        <f t="shared" si="173"/>
        <v>rock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14">
        <f t="shared" si="168"/>
        <v>41847.833333333328</v>
      </c>
      <c r="K1853" s="6">
        <v>1404769538</v>
      </c>
      <c r="L1853" s="14">
        <f t="shared" si="169"/>
        <v>41827.69835648148</v>
      </c>
      <c r="M1853" s="88">
        <f>Table1[[#This Row],[Data Ended Conversion]]-Table1[[#This Row],[Data Created Conversion]]</f>
        <v>20.134976851848478</v>
      </c>
      <c r="N1853" s="6" t="b">
        <v>0</v>
      </c>
      <c r="O1853" s="6">
        <v>26</v>
      </c>
      <c r="P1853" s="6" t="b">
        <v>1</v>
      </c>
      <c r="Q1853" s="6" t="s">
        <v>8276</v>
      </c>
      <c r="R1853" s="7">
        <f t="shared" si="170"/>
        <v>1.0007692307692309</v>
      </c>
      <c r="S1853" s="8">
        <f t="shared" si="171"/>
        <v>50.03846153846154</v>
      </c>
      <c r="T1853" t="str">
        <f t="shared" si="172"/>
        <v>music</v>
      </c>
      <c r="U1853" t="str">
        <f t="shared" si="173"/>
        <v>rock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14">
        <f t="shared" si="168"/>
        <v>42118.791666666664</v>
      </c>
      <c r="K1854" s="6">
        <v>1426703452</v>
      </c>
      <c r="L1854" s="14">
        <f t="shared" si="169"/>
        <v>42081.563101851854</v>
      </c>
      <c r="M1854" s="88">
        <f>Table1[[#This Row],[Data Ended Conversion]]-Table1[[#This Row],[Data Created Conversion]]</f>
        <v>37.228564814809943</v>
      </c>
      <c r="N1854" s="6" t="b">
        <v>0</v>
      </c>
      <c r="O1854" s="6">
        <v>131</v>
      </c>
      <c r="P1854" s="6" t="b">
        <v>1</v>
      </c>
      <c r="Q1854" s="6" t="s">
        <v>8276</v>
      </c>
      <c r="R1854" s="7">
        <f t="shared" si="170"/>
        <v>1.1696666666666666</v>
      </c>
      <c r="S1854" s="8">
        <f t="shared" si="171"/>
        <v>133.93129770992365</v>
      </c>
      <c r="T1854" t="str">
        <f t="shared" si="172"/>
        <v>music</v>
      </c>
      <c r="U1854" t="str">
        <f t="shared" si="173"/>
        <v>rock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14">
        <f t="shared" si="168"/>
        <v>41226.893715277773</v>
      </c>
      <c r="K1855" s="6">
        <v>1348536417</v>
      </c>
      <c r="L1855" s="14">
        <f t="shared" si="169"/>
        <v>41176.852048611108</v>
      </c>
      <c r="M1855" s="88">
        <f>Table1[[#This Row],[Data Ended Conversion]]-Table1[[#This Row],[Data Created Conversion]]</f>
        <v>50.041666666664241</v>
      </c>
      <c r="N1855" s="6" t="b">
        <v>0</v>
      </c>
      <c r="O1855" s="6">
        <v>14</v>
      </c>
      <c r="P1855" s="6" t="b">
        <v>1</v>
      </c>
      <c r="Q1855" s="6" t="s">
        <v>8276</v>
      </c>
      <c r="R1855" s="7">
        <f t="shared" si="170"/>
        <v>1.01875</v>
      </c>
      <c r="S1855" s="8">
        <f t="shared" si="171"/>
        <v>58.214285714285715</v>
      </c>
      <c r="T1855" t="str">
        <f t="shared" si="172"/>
        <v>music</v>
      </c>
      <c r="U1855" t="str">
        <f t="shared" si="173"/>
        <v>rock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14">
        <f t="shared" si="168"/>
        <v>41417.812928240739</v>
      </c>
      <c r="K1856" s="6">
        <v>1366763437</v>
      </c>
      <c r="L1856" s="14">
        <f t="shared" si="169"/>
        <v>41387.812928240739</v>
      </c>
      <c r="M1856" s="88">
        <f>Table1[[#This Row],[Data Ended Conversion]]-Table1[[#This Row],[Data Created Conversion]]</f>
        <v>30</v>
      </c>
      <c r="N1856" s="6" t="b">
        <v>0</v>
      </c>
      <c r="O1856" s="6">
        <v>174</v>
      </c>
      <c r="P1856" s="6" t="b">
        <v>1</v>
      </c>
      <c r="Q1856" s="6" t="s">
        <v>8276</v>
      </c>
      <c r="R1856" s="7">
        <f t="shared" si="170"/>
        <v>1.0212366666666666</v>
      </c>
      <c r="S1856" s="8">
        <f t="shared" si="171"/>
        <v>88.037643678160919</v>
      </c>
      <c r="T1856" t="str">
        <f t="shared" si="172"/>
        <v>music</v>
      </c>
      <c r="U1856" t="str">
        <f t="shared" si="173"/>
        <v>rock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14">
        <f t="shared" si="168"/>
        <v>41645.330324074072</v>
      </c>
      <c r="K1857" s="6">
        <v>1385124940</v>
      </c>
      <c r="L1857" s="14">
        <f t="shared" si="169"/>
        <v>41600.330324074072</v>
      </c>
      <c r="M1857" s="88">
        <f>Table1[[#This Row],[Data Ended Conversion]]-Table1[[#This Row],[Data Created Conversion]]</f>
        <v>45</v>
      </c>
      <c r="N1857" s="6" t="b">
        <v>0</v>
      </c>
      <c r="O1857" s="6">
        <v>191</v>
      </c>
      <c r="P1857" s="6" t="b">
        <v>1</v>
      </c>
      <c r="Q1857" s="6" t="s">
        <v>8276</v>
      </c>
      <c r="R1857" s="7">
        <f t="shared" si="170"/>
        <v>1.5405897142857143</v>
      </c>
      <c r="S1857" s="8">
        <f t="shared" si="171"/>
        <v>70.576753926701571</v>
      </c>
      <c r="T1857" t="str">
        <f t="shared" si="172"/>
        <v>music</v>
      </c>
      <c r="U1857" t="str">
        <f t="shared" si="173"/>
        <v>rock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14">
        <f t="shared" ref="J1858:J1921" si="174">(((I1858/60)/60)/24)+DATE(1970,1,1)+(-5/24)</f>
        <v>41838.64666666666</v>
      </c>
      <c r="K1858" s="6">
        <v>1403901072</v>
      </c>
      <c r="L1858" s="14">
        <f t="shared" ref="L1858:L1921" si="175">(((K1858/60)/60)/24)+DATE(1970,1,1)+(-5/24)</f>
        <v>41817.64666666666</v>
      </c>
      <c r="M1858" s="88">
        <f>Table1[[#This Row],[Data Ended Conversion]]-Table1[[#This Row],[Data Created Conversion]]</f>
        <v>21</v>
      </c>
      <c r="N1858" s="6" t="b">
        <v>0</v>
      </c>
      <c r="O1858" s="6">
        <v>38</v>
      </c>
      <c r="P1858" s="6" t="b">
        <v>1</v>
      </c>
      <c r="Q1858" s="6" t="s">
        <v>8276</v>
      </c>
      <c r="R1858" s="7">
        <f t="shared" si="170"/>
        <v>1.0125</v>
      </c>
      <c r="S1858" s="8">
        <f t="shared" si="171"/>
        <v>53.289473684210527</v>
      </c>
      <c r="T1858" t="str">
        <f t="shared" si="172"/>
        <v>music</v>
      </c>
      <c r="U1858" t="str">
        <f t="shared" si="173"/>
        <v>rock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14">
        <f t="shared" si="174"/>
        <v>41894.560335648144</v>
      </c>
      <c r="K1859" s="6">
        <v>1407954413</v>
      </c>
      <c r="L1859" s="14">
        <f t="shared" si="175"/>
        <v>41864.560335648144</v>
      </c>
      <c r="M1859" s="88">
        <f>Table1[[#This Row],[Data Ended Conversion]]-Table1[[#This Row],[Data Created Conversion]]</f>
        <v>30</v>
      </c>
      <c r="N1859" s="6" t="b">
        <v>0</v>
      </c>
      <c r="O1859" s="6">
        <v>22</v>
      </c>
      <c r="P1859" s="6" t="b">
        <v>1</v>
      </c>
      <c r="Q1859" s="6" t="s">
        <v>8276</v>
      </c>
      <c r="R1859" s="7">
        <f t="shared" ref="R1859:R1922" si="176">IFERROR(E1859/D1859,"-")</f>
        <v>1</v>
      </c>
      <c r="S1859" s="8">
        <f t="shared" ref="S1859:S1922" si="177">IFERROR(E1859/O1859,"-")</f>
        <v>136.36363636363637</v>
      </c>
      <c r="T1859" t="str">
        <f t="shared" ref="T1859:T1922" si="178">LEFT(Q1859,FIND("/",Q1859)-1)</f>
        <v>music</v>
      </c>
      <c r="U1859" t="str">
        <f t="shared" ref="U1859:U1922" si="179">RIGHT(Q1859,LEN(Q1859)-FIND("/",Q1859))</f>
        <v>rock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14">
        <f t="shared" si="174"/>
        <v>40893.033807870372</v>
      </c>
      <c r="K1860" s="6">
        <v>1318826921</v>
      </c>
      <c r="L1860" s="14">
        <f t="shared" si="175"/>
        <v>40832.9921412037</v>
      </c>
      <c r="M1860" s="88">
        <f>Table1[[#This Row],[Data Ended Conversion]]-Table1[[#This Row],[Data Created Conversion]]</f>
        <v>60.041666666671517</v>
      </c>
      <c r="N1860" s="6" t="b">
        <v>0</v>
      </c>
      <c r="O1860" s="6">
        <v>149</v>
      </c>
      <c r="P1860" s="6" t="b">
        <v>1</v>
      </c>
      <c r="Q1860" s="6" t="s">
        <v>8276</v>
      </c>
      <c r="R1860" s="7">
        <f t="shared" si="176"/>
        <v>1.0874800874800874</v>
      </c>
      <c r="S1860" s="8">
        <f t="shared" si="177"/>
        <v>40.547315436241611</v>
      </c>
      <c r="T1860" t="str">
        <f t="shared" si="178"/>
        <v>music</v>
      </c>
      <c r="U1860" t="str">
        <f t="shared" si="179"/>
        <v>rock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14">
        <f t="shared" si="174"/>
        <v>40808.561678240738</v>
      </c>
      <c r="K1861" s="6">
        <v>1314124129</v>
      </c>
      <c r="L1861" s="14">
        <f t="shared" si="175"/>
        <v>40778.561678240738</v>
      </c>
      <c r="M1861" s="88">
        <f>Table1[[#This Row],[Data Ended Conversion]]-Table1[[#This Row],[Data Created Conversion]]</f>
        <v>30</v>
      </c>
      <c r="N1861" s="6" t="b">
        <v>0</v>
      </c>
      <c r="O1861" s="6">
        <v>56</v>
      </c>
      <c r="P1861" s="6" t="b">
        <v>1</v>
      </c>
      <c r="Q1861" s="6" t="s">
        <v>8276</v>
      </c>
      <c r="R1861" s="7">
        <f t="shared" si="176"/>
        <v>1.3183333333333334</v>
      </c>
      <c r="S1861" s="8">
        <f t="shared" si="177"/>
        <v>70.625</v>
      </c>
      <c r="T1861" t="str">
        <f t="shared" si="178"/>
        <v>music</v>
      </c>
      <c r="U1861" t="str">
        <f t="shared" si="179"/>
        <v>rock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14">
        <f t="shared" si="174"/>
        <v>41676.500972222217</v>
      </c>
      <c r="K1862" s="6">
        <v>1389891684</v>
      </c>
      <c r="L1862" s="14">
        <f t="shared" si="175"/>
        <v>41655.500972222217</v>
      </c>
      <c r="M1862" s="88">
        <f>Table1[[#This Row],[Data Ended Conversion]]-Table1[[#This Row],[Data Created Conversion]]</f>
        <v>21</v>
      </c>
      <c r="N1862" s="6" t="b">
        <v>0</v>
      </c>
      <c r="O1862" s="6">
        <v>19</v>
      </c>
      <c r="P1862" s="6" t="b">
        <v>1</v>
      </c>
      <c r="Q1862" s="6" t="s">
        <v>8276</v>
      </c>
      <c r="R1862" s="7">
        <f t="shared" si="176"/>
        <v>1.3346666666666667</v>
      </c>
      <c r="S1862" s="8">
        <f t="shared" si="177"/>
        <v>52.684210526315788</v>
      </c>
      <c r="T1862" t="str">
        <f t="shared" si="178"/>
        <v>music</v>
      </c>
      <c r="U1862" t="str">
        <f t="shared" si="179"/>
        <v>rock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14">
        <f t="shared" si="174"/>
        <v>42030.091909722221</v>
      </c>
      <c r="K1863" s="6">
        <v>1419664341</v>
      </c>
      <c r="L1863" s="14">
        <f t="shared" si="175"/>
        <v>42000.091909722221</v>
      </c>
      <c r="M1863" s="88">
        <f>Table1[[#This Row],[Data Ended Conversion]]-Table1[[#This Row],[Data Created Conversion]]</f>
        <v>30</v>
      </c>
      <c r="N1863" s="6" t="b">
        <v>0</v>
      </c>
      <c r="O1863" s="6">
        <v>0</v>
      </c>
      <c r="P1863" s="6" t="b">
        <v>0</v>
      </c>
      <c r="Q1863" s="6" t="s">
        <v>8283</v>
      </c>
      <c r="R1863" s="7">
        <f t="shared" si="176"/>
        <v>0</v>
      </c>
      <c r="S1863" s="8" t="str">
        <f t="shared" si="177"/>
        <v>-</v>
      </c>
      <c r="T1863" s="6" t="str">
        <f t="shared" si="178"/>
        <v>games</v>
      </c>
      <c r="U1863" s="6" t="str">
        <f t="shared" si="179"/>
        <v>mobile games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14">
        <f t="shared" si="174"/>
        <v>42802.104166666664</v>
      </c>
      <c r="K1864" s="6">
        <v>1484912974</v>
      </c>
      <c r="L1864" s="14">
        <f t="shared" si="175"/>
        <v>42755.284421296288</v>
      </c>
      <c r="M1864" s="88">
        <f>Table1[[#This Row],[Data Ended Conversion]]-Table1[[#This Row],[Data Created Conversion]]</f>
        <v>46.81974537037604</v>
      </c>
      <c r="N1864" s="6" t="b">
        <v>0</v>
      </c>
      <c r="O1864" s="6">
        <v>16</v>
      </c>
      <c r="P1864" s="6" t="b">
        <v>0</v>
      </c>
      <c r="Q1864" s="6" t="s">
        <v>8283</v>
      </c>
      <c r="R1864" s="7">
        <f t="shared" si="176"/>
        <v>8.0833333333333326E-2</v>
      </c>
      <c r="S1864" s="8">
        <f t="shared" si="177"/>
        <v>90.9375</v>
      </c>
      <c r="T1864" s="6" t="str">
        <f t="shared" si="178"/>
        <v>games</v>
      </c>
      <c r="U1864" s="6" t="str">
        <f t="shared" si="179"/>
        <v>mobile games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14">
        <f t="shared" si="174"/>
        <v>41802.588946759257</v>
      </c>
      <c r="K1865" s="6">
        <v>1400008085</v>
      </c>
      <c r="L1865" s="14">
        <f t="shared" si="175"/>
        <v>41772.588946759257</v>
      </c>
      <c r="M1865" s="88">
        <f>Table1[[#This Row],[Data Ended Conversion]]-Table1[[#This Row],[Data Created Conversion]]</f>
        <v>30</v>
      </c>
      <c r="N1865" s="6" t="b">
        <v>0</v>
      </c>
      <c r="O1865" s="6">
        <v>2</v>
      </c>
      <c r="P1865" s="6" t="b">
        <v>0</v>
      </c>
      <c r="Q1865" s="6" t="s">
        <v>8283</v>
      </c>
      <c r="R1865" s="7">
        <f t="shared" si="176"/>
        <v>4.0000000000000001E-3</v>
      </c>
      <c r="S1865" s="8">
        <f t="shared" si="177"/>
        <v>5</v>
      </c>
      <c r="T1865" s="6" t="str">
        <f t="shared" si="178"/>
        <v>games</v>
      </c>
      <c r="U1865" s="6" t="str">
        <f t="shared" si="179"/>
        <v>mobile games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14">
        <f t="shared" si="174"/>
        <v>41763.508101851847</v>
      </c>
      <c r="K1866" s="6">
        <v>1396631500</v>
      </c>
      <c r="L1866" s="14">
        <f t="shared" si="175"/>
        <v>41733.508101851847</v>
      </c>
      <c r="M1866" s="88">
        <f>Table1[[#This Row],[Data Ended Conversion]]-Table1[[#This Row],[Data Created Conversion]]</f>
        <v>30</v>
      </c>
      <c r="N1866" s="6" t="b">
        <v>0</v>
      </c>
      <c r="O1866" s="6">
        <v>48</v>
      </c>
      <c r="P1866" s="6" t="b">
        <v>0</v>
      </c>
      <c r="Q1866" s="6" t="s">
        <v>8283</v>
      </c>
      <c r="R1866" s="7">
        <f t="shared" si="176"/>
        <v>0.42892307692307691</v>
      </c>
      <c r="S1866" s="8">
        <f t="shared" si="177"/>
        <v>58.083333333333336</v>
      </c>
      <c r="T1866" s="6" t="str">
        <f t="shared" si="178"/>
        <v>games</v>
      </c>
      <c r="U1866" s="6" t="str">
        <f t="shared" si="179"/>
        <v>mobile games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14">
        <f t="shared" si="174"/>
        <v>42680.200775462967</v>
      </c>
      <c r="K1867" s="6">
        <v>1475398147</v>
      </c>
      <c r="L1867" s="14">
        <f t="shared" si="175"/>
        <v>42645.159108796295</v>
      </c>
      <c r="M1867" s="88">
        <f>Table1[[#This Row],[Data Ended Conversion]]-Table1[[#This Row],[Data Created Conversion]]</f>
        <v>35.041666666671517</v>
      </c>
      <c r="N1867" s="6" t="b">
        <v>0</v>
      </c>
      <c r="O1867" s="6">
        <v>2</v>
      </c>
      <c r="P1867" s="6" t="b">
        <v>0</v>
      </c>
      <c r="Q1867" s="6" t="s">
        <v>8283</v>
      </c>
      <c r="R1867" s="7">
        <f t="shared" si="176"/>
        <v>3.6363636363636364E-5</v>
      </c>
      <c r="S1867" s="8">
        <f t="shared" si="177"/>
        <v>2</v>
      </c>
      <c r="T1867" s="6" t="str">
        <f t="shared" si="178"/>
        <v>games</v>
      </c>
      <c r="U1867" s="6" t="str">
        <f t="shared" si="179"/>
        <v>mobile games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14">
        <f t="shared" si="174"/>
        <v>42794.958333333336</v>
      </c>
      <c r="K1868" s="6">
        <v>1483768497</v>
      </c>
      <c r="L1868" s="14">
        <f t="shared" si="175"/>
        <v>42742.038159722222</v>
      </c>
      <c r="M1868" s="88">
        <f>Table1[[#This Row],[Data Ended Conversion]]-Table1[[#This Row],[Data Created Conversion]]</f>
        <v>52.920173611113569</v>
      </c>
      <c r="N1868" s="6" t="b">
        <v>0</v>
      </c>
      <c r="O1868" s="6">
        <v>2</v>
      </c>
      <c r="P1868" s="6" t="b">
        <v>0</v>
      </c>
      <c r="Q1868" s="6" t="s">
        <v>8283</v>
      </c>
      <c r="R1868" s="7">
        <f t="shared" si="176"/>
        <v>5.0000000000000001E-3</v>
      </c>
      <c r="S1868" s="8">
        <f t="shared" si="177"/>
        <v>62.5</v>
      </c>
      <c r="T1868" s="6" t="str">
        <f t="shared" si="178"/>
        <v>games</v>
      </c>
      <c r="U1868" s="6" t="str">
        <f t="shared" si="179"/>
        <v>mobile games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14">
        <f t="shared" si="174"/>
        <v>42679.716574074067</v>
      </c>
      <c r="K1869" s="6">
        <v>1475791912</v>
      </c>
      <c r="L1869" s="14">
        <f t="shared" si="175"/>
        <v>42649.716574074067</v>
      </c>
      <c r="M1869" s="88">
        <f>Table1[[#This Row],[Data Ended Conversion]]-Table1[[#This Row],[Data Created Conversion]]</f>
        <v>30</v>
      </c>
      <c r="N1869" s="6" t="b">
        <v>0</v>
      </c>
      <c r="O1869" s="6">
        <v>1</v>
      </c>
      <c r="P1869" s="6" t="b">
        <v>0</v>
      </c>
      <c r="Q1869" s="6" t="s">
        <v>8283</v>
      </c>
      <c r="R1869" s="7">
        <f t="shared" si="176"/>
        <v>5.0000000000000001E-4</v>
      </c>
      <c r="S1869" s="8">
        <f t="shared" si="177"/>
        <v>10</v>
      </c>
      <c r="T1869" s="6" t="str">
        <f t="shared" si="178"/>
        <v>games</v>
      </c>
      <c r="U1869" s="6" t="str">
        <f t="shared" si="179"/>
        <v>mobile games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14">
        <f t="shared" si="174"/>
        <v>42353.124305555553</v>
      </c>
      <c r="K1870" s="6">
        <v>1448044925</v>
      </c>
      <c r="L1870" s="14">
        <f t="shared" si="175"/>
        <v>42328.570891203701</v>
      </c>
      <c r="M1870" s="88">
        <f>Table1[[#This Row],[Data Ended Conversion]]-Table1[[#This Row],[Data Created Conversion]]</f>
        <v>24.553414351852552</v>
      </c>
      <c r="N1870" s="6" t="b">
        <v>0</v>
      </c>
      <c r="O1870" s="6">
        <v>17</v>
      </c>
      <c r="P1870" s="6" t="b">
        <v>0</v>
      </c>
      <c r="Q1870" s="6" t="s">
        <v>8283</v>
      </c>
      <c r="R1870" s="7">
        <f t="shared" si="176"/>
        <v>4.8680000000000001E-2</v>
      </c>
      <c r="S1870" s="8">
        <f t="shared" si="177"/>
        <v>71.588235294117652</v>
      </c>
      <c r="T1870" s="6" t="str">
        <f t="shared" si="178"/>
        <v>games</v>
      </c>
      <c r="U1870" s="6" t="str">
        <f t="shared" si="179"/>
        <v>mobile games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14">
        <f t="shared" si="174"/>
        <v>42738.794548611106</v>
      </c>
      <c r="K1871" s="6">
        <v>1480896249</v>
      </c>
      <c r="L1871" s="14">
        <f t="shared" si="175"/>
        <v>42708.794548611106</v>
      </c>
      <c r="M1871" s="88">
        <f>Table1[[#This Row],[Data Ended Conversion]]-Table1[[#This Row],[Data Created Conversion]]</f>
        <v>30</v>
      </c>
      <c r="N1871" s="6" t="b">
        <v>0</v>
      </c>
      <c r="O1871" s="6">
        <v>0</v>
      </c>
      <c r="P1871" s="6" t="b">
        <v>0</v>
      </c>
      <c r="Q1871" s="6" t="s">
        <v>8283</v>
      </c>
      <c r="R1871" s="7">
        <f t="shared" si="176"/>
        <v>0</v>
      </c>
      <c r="S1871" s="8" t="str">
        <f t="shared" si="177"/>
        <v>-</v>
      </c>
      <c r="T1871" s="6" t="str">
        <f t="shared" si="178"/>
        <v>games</v>
      </c>
      <c r="U1871" s="6" t="str">
        <f t="shared" si="179"/>
        <v>mobile games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14">
        <f t="shared" si="174"/>
        <v>42399.970138888886</v>
      </c>
      <c r="K1872" s="6">
        <v>1451723535</v>
      </c>
      <c r="L1872" s="14">
        <f t="shared" si="175"/>
        <v>42371.14739583333</v>
      </c>
      <c r="M1872" s="88">
        <f>Table1[[#This Row],[Data Ended Conversion]]-Table1[[#This Row],[Data Created Conversion]]</f>
        <v>28.822743055556202</v>
      </c>
      <c r="N1872" s="6" t="b">
        <v>0</v>
      </c>
      <c r="O1872" s="6">
        <v>11</v>
      </c>
      <c r="P1872" s="6" t="b">
        <v>0</v>
      </c>
      <c r="Q1872" s="6" t="s">
        <v>8283</v>
      </c>
      <c r="R1872" s="7">
        <f t="shared" si="176"/>
        <v>0.10314285714285715</v>
      </c>
      <c r="S1872" s="8">
        <f t="shared" si="177"/>
        <v>32.81818181818182</v>
      </c>
      <c r="T1872" s="6" t="str">
        <f t="shared" si="178"/>
        <v>games</v>
      </c>
      <c r="U1872" s="6" t="str">
        <f t="shared" si="179"/>
        <v>mobile games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14">
        <f t="shared" si="174"/>
        <v>41963.616909722223</v>
      </c>
      <c r="K1873" s="6">
        <v>1413053301</v>
      </c>
      <c r="L1873" s="14">
        <f t="shared" si="175"/>
        <v>41923.575243055551</v>
      </c>
      <c r="M1873" s="88">
        <f>Table1[[#This Row],[Data Ended Conversion]]-Table1[[#This Row],[Data Created Conversion]]</f>
        <v>40.041666666671517</v>
      </c>
      <c r="N1873" s="6" t="b">
        <v>0</v>
      </c>
      <c r="O1873" s="6">
        <v>95</v>
      </c>
      <c r="P1873" s="6" t="b">
        <v>0</v>
      </c>
      <c r="Q1873" s="6" t="s">
        <v>8283</v>
      </c>
      <c r="R1873" s="7">
        <f t="shared" si="176"/>
        <v>0.7178461538461538</v>
      </c>
      <c r="S1873" s="8">
        <f t="shared" si="177"/>
        <v>49.11578947368421</v>
      </c>
      <c r="T1873" s="6" t="str">
        <f t="shared" si="178"/>
        <v>games</v>
      </c>
      <c r="U1873" s="6" t="str">
        <f t="shared" si="179"/>
        <v>mobile games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14">
        <f t="shared" si="174"/>
        <v>42184.921319444438</v>
      </c>
      <c r="K1874" s="6">
        <v>1433041602</v>
      </c>
      <c r="L1874" s="14">
        <f t="shared" si="175"/>
        <v>42154.921319444438</v>
      </c>
      <c r="M1874" s="88">
        <f>Table1[[#This Row],[Data Ended Conversion]]-Table1[[#This Row],[Data Created Conversion]]</f>
        <v>30</v>
      </c>
      <c r="N1874" s="6" t="b">
        <v>0</v>
      </c>
      <c r="O1874" s="6">
        <v>13</v>
      </c>
      <c r="P1874" s="6" t="b">
        <v>0</v>
      </c>
      <c r="Q1874" s="6" t="s">
        <v>8283</v>
      </c>
      <c r="R1874" s="7">
        <f t="shared" si="176"/>
        <v>1.06E-2</v>
      </c>
      <c r="S1874" s="8">
        <f t="shared" si="177"/>
        <v>16.307692307692307</v>
      </c>
      <c r="T1874" s="6" t="str">
        <f t="shared" si="178"/>
        <v>games</v>
      </c>
      <c r="U1874" s="6" t="str">
        <f t="shared" si="179"/>
        <v>mobile games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14">
        <f t="shared" si="174"/>
        <v>42193.489583333336</v>
      </c>
      <c r="K1875" s="6">
        <v>1433861210</v>
      </c>
      <c r="L1875" s="14">
        <f t="shared" si="175"/>
        <v>42164.407523148147</v>
      </c>
      <c r="M1875" s="88">
        <f>Table1[[#This Row],[Data Ended Conversion]]-Table1[[#This Row],[Data Created Conversion]]</f>
        <v>29.082060185188311</v>
      </c>
      <c r="N1875" s="6" t="b">
        <v>0</v>
      </c>
      <c r="O1875" s="6">
        <v>2</v>
      </c>
      <c r="P1875" s="6" t="b">
        <v>0</v>
      </c>
      <c r="Q1875" s="6" t="s">
        <v>8283</v>
      </c>
      <c r="R1875" s="7">
        <f t="shared" si="176"/>
        <v>4.4999999999999997E-3</v>
      </c>
      <c r="S1875" s="8">
        <f t="shared" si="177"/>
        <v>18</v>
      </c>
      <c r="T1875" s="6" t="str">
        <f t="shared" si="178"/>
        <v>games</v>
      </c>
      <c r="U1875" s="6" t="str">
        <f t="shared" si="179"/>
        <v>mobile games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14">
        <f t="shared" si="174"/>
        <v>42549.760798611103</v>
      </c>
      <c r="K1876" s="6">
        <v>1465427733</v>
      </c>
      <c r="L1876" s="14">
        <f t="shared" si="175"/>
        <v>42529.760798611103</v>
      </c>
      <c r="M1876" s="88">
        <f>Table1[[#This Row],[Data Ended Conversion]]-Table1[[#This Row],[Data Created Conversion]]</f>
        <v>20</v>
      </c>
      <c r="N1876" s="6" t="b">
        <v>0</v>
      </c>
      <c r="O1876" s="6">
        <v>2</v>
      </c>
      <c r="P1876" s="6" t="b">
        <v>0</v>
      </c>
      <c r="Q1876" s="6" t="s">
        <v>8283</v>
      </c>
      <c r="R1876" s="7">
        <f t="shared" si="176"/>
        <v>1.6249999999999999E-4</v>
      </c>
      <c r="S1876" s="8">
        <f t="shared" si="177"/>
        <v>13</v>
      </c>
      <c r="T1876" s="6" t="str">
        <f t="shared" si="178"/>
        <v>games</v>
      </c>
      <c r="U1876" s="6" t="str">
        <f t="shared" si="179"/>
        <v>mobile games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14">
        <f t="shared" si="174"/>
        <v>42588.691064814811</v>
      </c>
      <c r="K1877" s="6">
        <v>1465335308</v>
      </c>
      <c r="L1877" s="14">
        <f t="shared" si="175"/>
        <v>42528.691064814811</v>
      </c>
      <c r="M1877" s="88">
        <f>Table1[[#This Row],[Data Ended Conversion]]-Table1[[#This Row],[Data Created Conversion]]</f>
        <v>60</v>
      </c>
      <c r="N1877" s="6" t="b">
        <v>0</v>
      </c>
      <c r="O1877" s="6">
        <v>3</v>
      </c>
      <c r="P1877" s="6" t="b">
        <v>0</v>
      </c>
      <c r="Q1877" s="6" t="s">
        <v>8283</v>
      </c>
      <c r="R1877" s="7">
        <f t="shared" si="176"/>
        <v>5.1000000000000004E-3</v>
      </c>
      <c r="S1877" s="8">
        <f t="shared" si="177"/>
        <v>17</v>
      </c>
      <c r="T1877" s="6" t="str">
        <f t="shared" si="178"/>
        <v>games</v>
      </c>
      <c r="U1877" s="6" t="str">
        <f t="shared" si="179"/>
        <v>mobile games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14">
        <f t="shared" si="174"/>
        <v>41806.076446759253</v>
      </c>
      <c r="K1878" s="6">
        <v>1400309405</v>
      </c>
      <c r="L1878" s="14">
        <f t="shared" si="175"/>
        <v>41776.076446759253</v>
      </c>
      <c r="M1878" s="88">
        <f>Table1[[#This Row],[Data Ended Conversion]]-Table1[[#This Row],[Data Created Conversion]]</f>
        <v>30</v>
      </c>
      <c r="N1878" s="6" t="b">
        <v>0</v>
      </c>
      <c r="O1878" s="6">
        <v>0</v>
      </c>
      <c r="P1878" s="6" t="b">
        <v>0</v>
      </c>
      <c r="Q1878" s="6" t="s">
        <v>8283</v>
      </c>
      <c r="R1878" s="7">
        <f t="shared" si="176"/>
        <v>0</v>
      </c>
      <c r="S1878" s="8" t="str">
        <f t="shared" si="177"/>
        <v>-</v>
      </c>
      <c r="T1878" s="6" t="str">
        <f t="shared" si="178"/>
        <v>games</v>
      </c>
      <c r="U1878" s="6" t="str">
        <f t="shared" si="179"/>
        <v>mobile games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14">
        <f t="shared" si="174"/>
        <v>42063.820891203701</v>
      </c>
      <c r="K1879" s="6">
        <v>1422664925</v>
      </c>
      <c r="L1879" s="14">
        <f t="shared" si="175"/>
        <v>42034.820891203701</v>
      </c>
      <c r="M1879" s="88">
        <f>Table1[[#This Row],[Data Ended Conversion]]-Table1[[#This Row],[Data Created Conversion]]</f>
        <v>29</v>
      </c>
      <c r="N1879" s="6" t="b">
        <v>0</v>
      </c>
      <c r="O1879" s="6">
        <v>0</v>
      </c>
      <c r="P1879" s="6" t="b">
        <v>0</v>
      </c>
      <c r="Q1879" s="6" t="s">
        <v>8283</v>
      </c>
      <c r="R1879" s="7">
        <f t="shared" si="176"/>
        <v>0</v>
      </c>
      <c r="S1879" s="8" t="str">
        <f t="shared" si="177"/>
        <v>-</v>
      </c>
      <c r="T1879" s="6" t="str">
        <f t="shared" si="178"/>
        <v>games</v>
      </c>
      <c r="U1879" s="6" t="str">
        <f t="shared" si="179"/>
        <v>mobile games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14">
        <f t="shared" si="174"/>
        <v>41802.800405092588</v>
      </c>
      <c r="K1880" s="6">
        <v>1400026355</v>
      </c>
      <c r="L1880" s="14">
        <f t="shared" si="175"/>
        <v>41772.800405092588</v>
      </c>
      <c r="M1880" s="88">
        <f>Table1[[#This Row],[Data Ended Conversion]]-Table1[[#This Row],[Data Created Conversion]]</f>
        <v>30</v>
      </c>
      <c r="N1880" s="6" t="b">
        <v>0</v>
      </c>
      <c r="O1880" s="6">
        <v>0</v>
      </c>
      <c r="P1880" s="6" t="b">
        <v>0</v>
      </c>
      <c r="Q1880" s="6" t="s">
        <v>8283</v>
      </c>
      <c r="R1880" s="7">
        <f t="shared" si="176"/>
        <v>0</v>
      </c>
      <c r="S1880" s="8" t="str">
        <f t="shared" si="177"/>
        <v>-</v>
      </c>
      <c r="T1880" s="6" t="str">
        <f t="shared" si="178"/>
        <v>games</v>
      </c>
      <c r="U1880" s="6" t="str">
        <f t="shared" si="179"/>
        <v>mobile games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14">
        <f t="shared" si="174"/>
        <v>42443.399641203701</v>
      </c>
      <c r="K1881" s="6">
        <v>1455377729</v>
      </c>
      <c r="L1881" s="14">
        <f t="shared" si="175"/>
        <v>42413.441307870373</v>
      </c>
      <c r="M1881" s="88">
        <f>Table1[[#This Row],[Data Ended Conversion]]-Table1[[#This Row],[Data Created Conversion]]</f>
        <v>29.958333333328483</v>
      </c>
      <c r="N1881" s="6" t="b">
        <v>0</v>
      </c>
      <c r="O1881" s="6">
        <v>2</v>
      </c>
      <c r="P1881" s="6" t="b">
        <v>0</v>
      </c>
      <c r="Q1881" s="6" t="s">
        <v>8283</v>
      </c>
      <c r="R1881" s="7">
        <f t="shared" si="176"/>
        <v>1.1999999999999999E-3</v>
      </c>
      <c r="S1881" s="8">
        <f t="shared" si="177"/>
        <v>3</v>
      </c>
      <c r="T1881" s="6" t="str">
        <f t="shared" si="178"/>
        <v>games</v>
      </c>
      <c r="U1881" s="6" t="str">
        <f t="shared" si="179"/>
        <v>mobile games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14">
        <f t="shared" si="174"/>
        <v>42459.31689814815</v>
      </c>
      <c r="K1882" s="6">
        <v>1456839380</v>
      </c>
      <c r="L1882" s="14">
        <f t="shared" si="175"/>
        <v>42430.358564814807</v>
      </c>
      <c r="M1882" s="88">
        <f>Table1[[#This Row],[Data Ended Conversion]]-Table1[[#This Row],[Data Created Conversion]]</f>
        <v>28.958333333343035</v>
      </c>
      <c r="N1882" s="6" t="b">
        <v>0</v>
      </c>
      <c r="O1882" s="6">
        <v>24</v>
      </c>
      <c r="P1882" s="6" t="b">
        <v>0</v>
      </c>
      <c r="Q1882" s="6" t="s">
        <v>8283</v>
      </c>
      <c r="R1882" s="7">
        <f t="shared" si="176"/>
        <v>0.20080000000000001</v>
      </c>
      <c r="S1882" s="8">
        <f t="shared" si="177"/>
        <v>41.833333333333336</v>
      </c>
      <c r="T1882" s="6" t="str">
        <f t="shared" si="178"/>
        <v>games</v>
      </c>
      <c r="U1882" s="6" t="str">
        <f t="shared" si="179"/>
        <v>mobile games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14">
        <f t="shared" si="174"/>
        <v>42072.902650462966</v>
      </c>
      <c r="K1883" s="6">
        <v>1423366789</v>
      </c>
      <c r="L1883" s="14">
        <f t="shared" si="175"/>
        <v>42042.944317129623</v>
      </c>
      <c r="M1883" s="88">
        <f>Table1[[#This Row],[Data Ended Conversion]]-Table1[[#This Row],[Data Created Conversion]]</f>
        <v>29.958333333343035</v>
      </c>
      <c r="N1883" s="6" t="b">
        <v>0</v>
      </c>
      <c r="O1883" s="6">
        <v>70</v>
      </c>
      <c r="P1883" s="6" t="b">
        <v>1</v>
      </c>
      <c r="Q1883" s="6" t="s">
        <v>8279</v>
      </c>
      <c r="R1883" s="7">
        <f t="shared" si="176"/>
        <v>1.726845</v>
      </c>
      <c r="S1883" s="8">
        <f t="shared" si="177"/>
        <v>49.338428571428572</v>
      </c>
      <c r="T1883" t="str">
        <f t="shared" si="178"/>
        <v>music</v>
      </c>
      <c r="U1883" t="str">
        <f t="shared" si="179"/>
        <v>indie rock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14">
        <f t="shared" si="174"/>
        <v>41100.783333333333</v>
      </c>
      <c r="K1884" s="6">
        <v>1339109212</v>
      </c>
      <c r="L1884" s="14">
        <f t="shared" si="175"/>
        <v>41067.740879629629</v>
      </c>
      <c r="M1884" s="88">
        <f>Table1[[#This Row],[Data Ended Conversion]]-Table1[[#This Row],[Data Created Conversion]]</f>
        <v>33.042453703703359</v>
      </c>
      <c r="N1884" s="6" t="b">
        <v>0</v>
      </c>
      <c r="O1884" s="6">
        <v>81</v>
      </c>
      <c r="P1884" s="6" t="b">
        <v>1</v>
      </c>
      <c r="Q1884" s="6" t="s">
        <v>8279</v>
      </c>
      <c r="R1884" s="7">
        <f t="shared" si="176"/>
        <v>1.008955223880597</v>
      </c>
      <c r="S1884" s="8">
        <f t="shared" si="177"/>
        <v>41.728395061728392</v>
      </c>
      <c r="T1884" t="str">
        <f t="shared" si="178"/>
        <v>music</v>
      </c>
      <c r="U1884" t="str">
        <f t="shared" si="179"/>
        <v>indie rock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14">
        <f t="shared" si="174"/>
        <v>41007.698009259257</v>
      </c>
      <c r="K1885" s="6">
        <v>1331333108</v>
      </c>
      <c r="L1885" s="14">
        <f t="shared" si="175"/>
        <v>40977.739675925921</v>
      </c>
      <c r="M1885" s="88">
        <f>Table1[[#This Row],[Data Ended Conversion]]-Table1[[#This Row],[Data Created Conversion]]</f>
        <v>29.958333333335759</v>
      </c>
      <c r="N1885" s="6" t="b">
        <v>0</v>
      </c>
      <c r="O1885" s="6">
        <v>32</v>
      </c>
      <c r="P1885" s="6" t="b">
        <v>1</v>
      </c>
      <c r="Q1885" s="6" t="s">
        <v>8279</v>
      </c>
      <c r="R1885" s="7">
        <f t="shared" si="176"/>
        <v>1.0480480480480481</v>
      </c>
      <c r="S1885" s="8">
        <f t="shared" si="177"/>
        <v>32.71875</v>
      </c>
      <c r="T1885" t="str">
        <f t="shared" si="178"/>
        <v>music</v>
      </c>
      <c r="U1885" t="str">
        <f t="shared" si="179"/>
        <v>indie rock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14">
        <f t="shared" si="174"/>
        <v>41240.291666666664</v>
      </c>
      <c r="K1886" s="6">
        <v>1350967535</v>
      </c>
      <c r="L1886" s="14">
        <f t="shared" si="175"/>
        <v>41204.989988425921</v>
      </c>
      <c r="M1886" s="88">
        <f>Table1[[#This Row],[Data Ended Conversion]]-Table1[[#This Row],[Data Created Conversion]]</f>
        <v>35.301678240743058</v>
      </c>
      <c r="N1886" s="6" t="b">
        <v>0</v>
      </c>
      <c r="O1886" s="6">
        <v>26</v>
      </c>
      <c r="P1886" s="6" t="b">
        <v>1</v>
      </c>
      <c r="Q1886" s="6" t="s">
        <v>8279</v>
      </c>
      <c r="R1886" s="7">
        <f t="shared" si="176"/>
        <v>1.351</v>
      </c>
      <c r="S1886" s="8">
        <f t="shared" si="177"/>
        <v>51.96153846153846</v>
      </c>
      <c r="T1886" t="str">
        <f t="shared" si="178"/>
        <v>music</v>
      </c>
      <c r="U1886" t="str">
        <f t="shared" si="179"/>
        <v>indie rock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14">
        <f t="shared" si="174"/>
        <v>41131.708333333328</v>
      </c>
      <c r="K1887" s="6">
        <v>1341800110</v>
      </c>
      <c r="L1887" s="14">
        <f t="shared" si="175"/>
        <v>41098.885532407403</v>
      </c>
      <c r="M1887" s="88">
        <f>Table1[[#This Row],[Data Ended Conversion]]-Table1[[#This Row],[Data Created Conversion]]</f>
        <v>32.822800925925549</v>
      </c>
      <c r="N1887" s="6" t="b">
        <v>0</v>
      </c>
      <c r="O1887" s="6">
        <v>105</v>
      </c>
      <c r="P1887" s="6" t="b">
        <v>1</v>
      </c>
      <c r="Q1887" s="6" t="s">
        <v>8279</v>
      </c>
      <c r="R1887" s="7">
        <f t="shared" si="176"/>
        <v>1.1632786885245903</v>
      </c>
      <c r="S1887" s="8">
        <f t="shared" si="177"/>
        <v>50.685714285714283</v>
      </c>
      <c r="T1887" t="str">
        <f t="shared" si="178"/>
        <v>music</v>
      </c>
      <c r="U1887" t="str">
        <f t="shared" si="179"/>
        <v>indie rock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14">
        <f t="shared" si="174"/>
        <v>41955.740023148144</v>
      </c>
      <c r="K1888" s="6">
        <v>1413236738</v>
      </c>
      <c r="L1888" s="14">
        <f t="shared" si="175"/>
        <v>41925.69835648148</v>
      </c>
      <c r="M1888" s="88">
        <f>Table1[[#This Row],[Data Ended Conversion]]-Table1[[#This Row],[Data Created Conversion]]</f>
        <v>30.041666666664241</v>
      </c>
      <c r="N1888" s="6" t="b">
        <v>0</v>
      </c>
      <c r="O1888" s="6">
        <v>29</v>
      </c>
      <c r="P1888" s="6" t="b">
        <v>1</v>
      </c>
      <c r="Q1888" s="6" t="s">
        <v>8279</v>
      </c>
      <c r="R1888" s="7">
        <f t="shared" si="176"/>
        <v>1.0208333333333333</v>
      </c>
      <c r="S1888" s="8">
        <f t="shared" si="177"/>
        <v>42.241379310344826</v>
      </c>
      <c r="T1888" t="str">
        <f t="shared" si="178"/>
        <v>music</v>
      </c>
      <c r="U1888" t="str">
        <f t="shared" si="179"/>
        <v>indie rock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14">
        <f t="shared" si="174"/>
        <v>42341.687499999993</v>
      </c>
      <c r="K1889" s="6">
        <v>1447614732</v>
      </c>
      <c r="L1889" s="14">
        <f t="shared" si="175"/>
        <v>42323.591805555552</v>
      </c>
      <c r="M1889" s="88">
        <f>Table1[[#This Row],[Data Ended Conversion]]-Table1[[#This Row],[Data Created Conversion]]</f>
        <v>18.095694444440596</v>
      </c>
      <c r="N1889" s="6" t="b">
        <v>0</v>
      </c>
      <c r="O1889" s="6">
        <v>8</v>
      </c>
      <c r="P1889" s="6" t="b">
        <v>1</v>
      </c>
      <c r="Q1889" s="6" t="s">
        <v>8279</v>
      </c>
      <c r="R1889" s="7">
        <f t="shared" si="176"/>
        <v>1.1116666666666666</v>
      </c>
      <c r="S1889" s="8">
        <f t="shared" si="177"/>
        <v>416.875</v>
      </c>
      <c r="T1889" t="str">
        <f t="shared" si="178"/>
        <v>music</v>
      </c>
      <c r="U1889" t="str">
        <f t="shared" si="179"/>
        <v>indie rock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14">
        <f t="shared" si="174"/>
        <v>40329.999305555553</v>
      </c>
      <c r="K1890" s="6">
        <v>1272692732</v>
      </c>
      <c r="L1890" s="14">
        <f t="shared" si="175"/>
        <v>40299.03162037037</v>
      </c>
      <c r="M1890" s="88">
        <f>Table1[[#This Row],[Data Ended Conversion]]-Table1[[#This Row],[Data Created Conversion]]</f>
        <v>30.967685185183655</v>
      </c>
      <c r="N1890" s="6" t="b">
        <v>0</v>
      </c>
      <c r="O1890" s="6">
        <v>89</v>
      </c>
      <c r="P1890" s="6" t="b">
        <v>1</v>
      </c>
      <c r="Q1890" s="6" t="s">
        <v>8279</v>
      </c>
      <c r="R1890" s="7">
        <f t="shared" si="176"/>
        <v>1.6608000000000001</v>
      </c>
      <c r="S1890" s="8">
        <f t="shared" si="177"/>
        <v>46.651685393258425</v>
      </c>
      <c r="T1890" t="str">
        <f t="shared" si="178"/>
        <v>music</v>
      </c>
      <c r="U1890" t="str">
        <f t="shared" si="179"/>
        <v>indie rock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14">
        <f t="shared" si="174"/>
        <v>41344.543356481481</v>
      </c>
      <c r="K1891" s="6">
        <v>1359140546</v>
      </c>
      <c r="L1891" s="14">
        <f t="shared" si="175"/>
        <v>41299.585023148145</v>
      </c>
      <c r="M1891" s="88">
        <f>Table1[[#This Row],[Data Ended Conversion]]-Table1[[#This Row],[Data Created Conversion]]</f>
        <v>44.958333333335759</v>
      </c>
      <c r="N1891" s="6" t="b">
        <v>0</v>
      </c>
      <c r="O1891" s="6">
        <v>44</v>
      </c>
      <c r="P1891" s="6" t="b">
        <v>1</v>
      </c>
      <c r="Q1891" s="6" t="s">
        <v>8279</v>
      </c>
      <c r="R1891" s="7">
        <f t="shared" si="176"/>
        <v>1.0660000000000001</v>
      </c>
      <c r="S1891" s="8">
        <f t="shared" si="177"/>
        <v>48.454545454545453</v>
      </c>
      <c r="T1891" t="str">
        <f t="shared" si="178"/>
        <v>music</v>
      </c>
      <c r="U1891" t="str">
        <f t="shared" si="179"/>
        <v>indie rock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14">
        <f t="shared" si="174"/>
        <v>41258.577870370369</v>
      </c>
      <c r="K1892" s="6">
        <v>1353005528</v>
      </c>
      <c r="L1892" s="14">
        <f t="shared" si="175"/>
        <v>41228.577870370369</v>
      </c>
      <c r="M1892" s="88">
        <f>Table1[[#This Row],[Data Ended Conversion]]-Table1[[#This Row],[Data Created Conversion]]</f>
        <v>30</v>
      </c>
      <c r="N1892" s="6" t="b">
        <v>0</v>
      </c>
      <c r="O1892" s="6">
        <v>246</v>
      </c>
      <c r="P1892" s="6" t="b">
        <v>1</v>
      </c>
      <c r="Q1892" s="6" t="s">
        <v>8279</v>
      </c>
      <c r="R1892" s="7">
        <f t="shared" si="176"/>
        <v>1.4458441666666668</v>
      </c>
      <c r="S1892" s="8">
        <f t="shared" si="177"/>
        <v>70.5289837398374</v>
      </c>
      <c r="T1892" t="str">
        <f t="shared" si="178"/>
        <v>music</v>
      </c>
      <c r="U1892" t="str">
        <f t="shared" si="179"/>
        <v>indie rock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14">
        <f t="shared" si="174"/>
        <v>40381.041666666664</v>
      </c>
      <c r="K1893" s="6">
        <v>1275851354</v>
      </c>
      <c r="L1893" s="14">
        <f t="shared" si="175"/>
        <v>40335.589745370366</v>
      </c>
      <c r="M1893" s="88">
        <f>Table1[[#This Row],[Data Ended Conversion]]-Table1[[#This Row],[Data Created Conversion]]</f>
        <v>45.451921296298678</v>
      </c>
      <c r="N1893" s="6" t="b">
        <v>0</v>
      </c>
      <c r="O1893" s="6">
        <v>120</v>
      </c>
      <c r="P1893" s="6" t="b">
        <v>1</v>
      </c>
      <c r="Q1893" s="6" t="s">
        <v>8279</v>
      </c>
      <c r="R1893" s="7">
        <f t="shared" si="176"/>
        <v>1.0555000000000001</v>
      </c>
      <c r="S1893" s="8">
        <f t="shared" si="177"/>
        <v>87.958333333333329</v>
      </c>
      <c r="T1893" t="str">
        <f t="shared" si="178"/>
        <v>music</v>
      </c>
      <c r="U1893" t="str">
        <f t="shared" si="179"/>
        <v>indie rock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14">
        <f t="shared" si="174"/>
        <v>40701.429178240738</v>
      </c>
      <c r="K1894" s="6">
        <v>1304867881</v>
      </c>
      <c r="L1894" s="14">
        <f t="shared" si="175"/>
        <v>40671.429178240738</v>
      </c>
      <c r="M1894" s="88">
        <f>Table1[[#This Row],[Data Ended Conversion]]-Table1[[#This Row],[Data Created Conversion]]</f>
        <v>30</v>
      </c>
      <c r="N1894" s="6" t="b">
        <v>0</v>
      </c>
      <c r="O1894" s="6">
        <v>26</v>
      </c>
      <c r="P1894" s="6" t="b">
        <v>1</v>
      </c>
      <c r="Q1894" s="6" t="s">
        <v>8279</v>
      </c>
      <c r="R1894" s="7">
        <f t="shared" si="176"/>
        <v>1.3660000000000001</v>
      </c>
      <c r="S1894" s="8">
        <f t="shared" si="177"/>
        <v>26.26923076923077</v>
      </c>
      <c r="T1894" t="str">
        <f t="shared" si="178"/>
        <v>music</v>
      </c>
      <c r="U1894" t="str">
        <f t="shared" si="179"/>
        <v>indie rock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14">
        <f t="shared" si="174"/>
        <v>40648.957638888889</v>
      </c>
      <c r="K1895" s="6">
        <v>1301524585</v>
      </c>
      <c r="L1895" s="14">
        <f t="shared" si="175"/>
        <v>40632.733622685184</v>
      </c>
      <c r="M1895" s="88">
        <f>Table1[[#This Row],[Data Ended Conversion]]-Table1[[#This Row],[Data Created Conversion]]</f>
        <v>16.224016203705105</v>
      </c>
      <c r="N1895" s="6" t="b">
        <v>0</v>
      </c>
      <c r="O1895" s="6">
        <v>45</v>
      </c>
      <c r="P1895" s="6" t="b">
        <v>1</v>
      </c>
      <c r="Q1895" s="6" t="s">
        <v>8279</v>
      </c>
      <c r="R1895" s="7">
        <f t="shared" si="176"/>
        <v>1.04</v>
      </c>
      <c r="S1895" s="8">
        <f t="shared" si="177"/>
        <v>57.777777777777779</v>
      </c>
      <c r="T1895" t="str">
        <f t="shared" si="178"/>
        <v>music</v>
      </c>
      <c r="U1895" t="str">
        <f t="shared" si="179"/>
        <v>indie rock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14">
        <f t="shared" si="174"/>
        <v>40951.696562500001</v>
      </c>
      <c r="K1896" s="6">
        <v>1326404583</v>
      </c>
      <c r="L1896" s="14">
        <f t="shared" si="175"/>
        <v>40920.696562500001</v>
      </c>
      <c r="M1896" s="88">
        <f>Table1[[#This Row],[Data Ended Conversion]]-Table1[[#This Row],[Data Created Conversion]]</f>
        <v>31</v>
      </c>
      <c r="N1896" s="6" t="b">
        <v>0</v>
      </c>
      <c r="O1896" s="6">
        <v>20</v>
      </c>
      <c r="P1896" s="6" t="b">
        <v>1</v>
      </c>
      <c r="Q1896" s="6" t="s">
        <v>8279</v>
      </c>
      <c r="R1896" s="7">
        <f t="shared" si="176"/>
        <v>1.145</v>
      </c>
      <c r="S1896" s="8">
        <f t="shared" si="177"/>
        <v>57.25</v>
      </c>
      <c r="T1896" t="str">
        <f t="shared" si="178"/>
        <v>music</v>
      </c>
      <c r="U1896" t="str">
        <f t="shared" si="179"/>
        <v>indie rock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14">
        <f t="shared" si="174"/>
        <v>42297.538449074076</v>
      </c>
      <c r="K1897" s="6">
        <v>1442771722</v>
      </c>
      <c r="L1897" s="14">
        <f t="shared" si="175"/>
        <v>42267.538449074076</v>
      </c>
      <c r="M1897" s="88">
        <f>Table1[[#This Row],[Data Ended Conversion]]-Table1[[#This Row],[Data Created Conversion]]</f>
        <v>30</v>
      </c>
      <c r="N1897" s="6" t="b">
        <v>0</v>
      </c>
      <c r="O1897" s="6">
        <v>47</v>
      </c>
      <c r="P1897" s="6" t="b">
        <v>1</v>
      </c>
      <c r="Q1897" s="6" t="s">
        <v>8279</v>
      </c>
      <c r="R1897" s="7">
        <f t="shared" si="176"/>
        <v>1.0171957671957672</v>
      </c>
      <c r="S1897" s="8">
        <f t="shared" si="177"/>
        <v>196.34042553191489</v>
      </c>
      <c r="T1897" t="str">
        <f t="shared" si="178"/>
        <v>music</v>
      </c>
      <c r="U1897" t="str">
        <f t="shared" si="179"/>
        <v>indie rock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14">
        <f t="shared" si="174"/>
        <v>41011.501909722218</v>
      </c>
      <c r="K1898" s="6">
        <v>1331658165</v>
      </c>
      <c r="L1898" s="14">
        <f t="shared" si="175"/>
        <v>40981.501909722218</v>
      </c>
      <c r="M1898" s="88">
        <f>Table1[[#This Row],[Data Ended Conversion]]-Table1[[#This Row],[Data Created Conversion]]</f>
        <v>30</v>
      </c>
      <c r="N1898" s="6" t="b">
        <v>0</v>
      </c>
      <c r="O1898" s="6">
        <v>13</v>
      </c>
      <c r="P1898" s="6" t="b">
        <v>1</v>
      </c>
      <c r="Q1898" s="6" t="s">
        <v>8279</v>
      </c>
      <c r="R1898" s="7">
        <f t="shared" si="176"/>
        <v>1.2394678492239468</v>
      </c>
      <c r="S1898" s="8">
        <f t="shared" si="177"/>
        <v>43</v>
      </c>
      <c r="T1898" t="str">
        <f t="shared" si="178"/>
        <v>music</v>
      </c>
      <c r="U1898" t="str">
        <f t="shared" si="179"/>
        <v>indie rock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14">
        <f t="shared" si="174"/>
        <v>41702.666666666664</v>
      </c>
      <c r="K1899" s="6">
        <v>1392040806</v>
      </c>
      <c r="L1899" s="14">
        <f t="shared" si="175"/>
        <v>41680.375069444446</v>
      </c>
      <c r="M1899" s="88">
        <f>Table1[[#This Row],[Data Ended Conversion]]-Table1[[#This Row],[Data Created Conversion]]</f>
        <v>22.291597222218115</v>
      </c>
      <c r="N1899" s="6" t="b">
        <v>0</v>
      </c>
      <c r="O1899" s="6">
        <v>183</v>
      </c>
      <c r="P1899" s="6" t="b">
        <v>1</v>
      </c>
      <c r="Q1899" s="6" t="s">
        <v>8279</v>
      </c>
      <c r="R1899" s="7">
        <f t="shared" si="176"/>
        <v>1.0245669291338582</v>
      </c>
      <c r="S1899" s="8">
        <f t="shared" si="177"/>
        <v>35.551912568306008</v>
      </c>
      <c r="T1899" t="str">
        <f t="shared" si="178"/>
        <v>music</v>
      </c>
      <c r="U1899" t="str">
        <f t="shared" si="179"/>
        <v>indie rock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14">
        <f t="shared" si="174"/>
        <v>42401.541666666664</v>
      </c>
      <c r="K1900" s="6">
        <v>1451277473</v>
      </c>
      <c r="L1900" s="14">
        <f t="shared" si="175"/>
        <v>42365.9846412037</v>
      </c>
      <c r="M1900" s="88">
        <f>Table1[[#This Row],[Data Ended Conversion]]-Table1[[#This Row],[Data Created Conversion]]</f>
        <v>35.557025462963793</v>
      </c>
      <c r="N1900" s="6" t="b">
        <v>0</v>
      </c>
      <c r="O1900" s="6">
        <v>21</v>
      </c>
      <c r="P1900" s="6" t="b">
        <v>1</v>
      </c>
      <c r="Q1900" s="6" t="s">
        <v>8279</v>
      </c>
      <c r="R1900" s="7">
        <f t="shared" si="176"/>
        <v>1.4450000000000001</v>
      </c>
      <c r="S1900" s="8">
        <f t="shared" si="177"/>
        <v>68.80952380952381</v>
      </c>
      <c r="T1900" t="str">
        <f t="shared" si="178"/>
        <v>music</v>
      </c>
      <c r="U1900" t="str">
        <f t="shared" si="179"/>
        <v>indie rock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14">
        <f t="shared" si="174"/>
        <v>42088.691736111105</v>
      </c>
      <c r="K1901" s="6">
        <v>1424730966</v>
      </c>
      <c r="L1901" s="14">
        <f t="shared" si="175"/>
        <v>42058.733402777776</v>
      </c>
      <c r="M1901" s="88">
        <f>Table1[[#This Row],[Data Ended Conversion]]-Table1[[#This Row],[Data Created Conversion]]</f>
        <v>29.958333333328483</v>
      </c>
      <c r="N1901" s="6" t="b">
        <v>0</v>
      </c>
      <c r="O1901" s="6">
        <v>42</v>
      </c>
      <c r="P1901" s="6" t="b">
        <v>1</v>
      </c>
      <c r="Q1901" s="6" t="s">
        <v>8279</v>
      </c>
      <c r="R1901" s="7">
        <f t="shared" si="176"/>
        <v>1.3333333333333333</v>
      </c>
      <c r="S1901" s="8">
        <f t="shared" si="177"/>
        <v>28.571428571428573</v>
      </c>
      <c r="T1901" t="str">
        <f t="shared" si="178"/>
        <v>music</v>
      </c>
      <c r="U1901" t="str">
        <f t="shared" si="179"/>
        <v>indie rock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14">
        <f t="shared" si="174"/>
        <v>41188.207638888889</v>
      </c>
      <c r="K1902" s="6">
        <v>1347137731</v>
      </c>
      <c r="L1902" s="14">
        <f t="shared" si="175"/>
        <v>41160.663553240738</v>
      </c>
      <c r="M1902" s="88">
        <f>Table1[[#This Row],[Data Ended Conversion]]-Table1[[#This Row],[Data Created Conversion]]</f>
        <v>27.54408564815094</v>
      </c>
      <c r="N1902" s="6" t="b">
        <v>0</v>
      </c>
      <c r="O1902" s="6">
        <v>54</v>
      </c>
      <c r="P1902" s="6" t="b">
        <v>1</v>
      </c>
      <c r="Q1902" s="6" t="s">
        <v>8279</v>
      </c>
      <c r="R1902" s="7">
        <f t="shared" si="176"/>
        <v>1.0936440000000001</v>
      </c>
      <c r="S1902" s="8">
        <f t="shared" si="177"/>
        <v>50.631666666666668</v>
      </c>
      <c r="T1902" t="str">
        <f t="shared" si="178"/>
        <v>music</v>
      </c>
      <c r="U1902" t="str">
        <f t="shared" si="179"/>
        <v>indie rock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14">
        <f t="shared" si="174"/>
        <v>42146.333333333336</v>
      </c>
      <c r="K1903" s="6">
        <v>1429707729</v>
      </c>
      <c r="L1903" s="14">
        <f t="shared" si="175"/>
        <v>42116.334826388884</v>
      </c>
      <c r="M1903" s="88">
        <f>Table1[[#This Row],[Data Ended Conversion]]-Table1[[#This Row],[Data Created Conversion]]</f>
        <v>29.998506944451947</v>
      </c>
      <c r="N1903" s="6" t="b">
        <v>0</v>
      </c>
      <c r="O1903" s="6">
        <v>25</v>
      </c>
      <c r="P1903" s="6" t="b">
        <v>0</v>
      </c>
      <c r="Q1903" s="6" t="s">
        <v>8294</v>
      </c>
      <c r="R1903" s="7">
        <f t="shared" si="176"/>
        <v>2.696969696969697E-2</v>
      </c>
      <c r="S1903" s="8">
        <f t="shared" si="177"/>
        <v>106.8</v>
      </c>
      <c r="T1903" t="str">
        <f t="shared" si="178"/>
        <v>technology</v>
      </c>
      <c r="U1903" t="str">
        <f t="shared" si="179"/>
        <v>gadgets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14">
        <f t="shared" si="174"/>
        <v>42067.581562499996</v>
      </c>
      <c r="K1904" s="6">
        <v>1422903447</v>
      </c>
      <c r="L1904" s="14">
        <f t="shared" si="175"/>
        <v>42037.581562499996</v>
      </c>
      <c r="M1904" s="88">
        <f>Table1[[#This Row],[Data Ended Conversion]]-Table1[[#This Row],[Data Created Conversion]]</f>
        <v>30</v>
      </c>
      <c r="N1904" s="6" t="b">
        <v>0</v>
      </c>
      <c r="O1904" s="6">
        <v>3</v>
      </c>
      <c r="P1904" s="6" t="b">
        <v>0</v>
      </c>
      <c r="Q1904" s="6" t="s">
        <v>8294</v>
      </c>
      <c r="R1904" s="7">
        <f t="shared" si="176"/>
        <v>1.2E-2</v>
      </c>
      <c r="S1904" s="8">
        <f t="shared" si="177"/>
        <v>4</v>
      </c>
      <c r="T1904" t="str">
        <f t="shared" si="178"/>
        <v>technology</v>
      </c>
      <c r="U1904" t="str">
        <f t="shared" si="179"/>
        <v>gadgets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14">
        <f t="shared" si="174"/>
        <v>42762.562395833331</v>
      </c>
      <c r="K1905" s="6">
        <v>1480357791</v>
      </c>
      <c r="L1905" s="14">
        <f t="shared" si="175"/>
        <v>42702.562395833331</v>
      </c>
      <c r="M1905" s="88">
        <f>Table1[[#This Row],[Data Ended Conversion]]-Table1[[#This Row],[Data Created Conversion]]</f>
        <v>60</v>
      </c>
      <c r="N1905" s="6" t="b">
        <v>0</v>
      </c>
      <c r="O1905" s="6">
        <v>41</v>
      </c>
      <c r="P1905" s="6" t="b">
        <v>0</v>
      </c>
      <c r="Q1905" s="6" t="s">
        <v>8294</v>
      </c>
      <c r="R1905" s="7">
        <f t="shared" si="176"/>
        <v>0.46600000000000003</v>
      </c>
      <c r="S1905" s="8">
        <f t="shared" si="177"/>
        <v>34.097560975609753</v>
      </c>
      <c r="T1905" t="str">
        <f t="shared" si="178"/>
        <v>technology</v>
      </c>
      <c r="U1905" t="str">
        <f t="shared" si="179"/>
        <v>gadgets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14">
        <f t="shared" si="174"/>
        <v>42371.477094907408</v>
      </c>
      <c r="K1906" s="6">
        <v>1447864021</v>
      </c>
      <c r="L1906" s="14">
        <f t="shared" si="175"/>
        <v>42326.477094907408</v>
      </c>
      <c r="M1906" s="88">
        <f>Table1[[#This Row],[Data Ended Conversion]]-Table1[[#This Row],[Data Created Conversion]]</f>
        <v>45</v>
      </c>
      <c r="N1906" s="6" t="b">
        <v>0</v>
      </c>
      <c r="O1906" s="6">
        <v>2</v>
      </c>
      <c r="P1906" s="6" t="b">
        <v>0</v>
      </c>
      <c r="Q1906" s="6" t="s">
        <v>8294</v>
      </c>
      <c r="R1906" s="7">
        <f t="shared" si="176"/>
        <v>1E-3</v>
      </c>
      <c r="S1906" s="8">
        <f t="shared" si="177"/>
        <v>25</v>
      </c>
      <c r="T1906" t="str">
        <f t="shared" si="178"/>
        <v>technology</v>
      </c>
      <c r="U1906" t="str">
        <f t="shared" si="179"/>
        <v>gadgets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14">
        <f t="shared" si="174"/>
        <v>41889.717523148145</v>
      </c>
      <c r="K1907" s="6">
        <v>1407535994</v>
      </c>
      <c r="L1907" s="14">
        <f t="shared" si="175"/>
        <v>41859.717523148145</v>
      </c>
      <c r="M1907" s="88">
        <f>Table1[[#This Row],[Data Ended Conversion]]-Table1[[#This Row],[Data Created Conversion]]</f>
        <v>30</v>
      </c>
      <c r="N1907" s="6" t="b">
        <v>0</v>
      </c>
      <c r="O1907" s="6">
        <v>4</v>
      </c>
      <c r="P1907" s="6" t="b">
        <v>0</v>
      </c>
      <c r="Q1907" s="6" t="s">
        <v>8294</v>
      </c>
      <c r="R1907" s="7">
        <f t="shared" si="176"/>
        <v>1.6800000000000001E-3</v>
      </c>
      <c r="S1907" s="8">
        <f t="shared" si="177"/>
        <v>10.5</v>
      </c>
      <c r="T1907" t="str">
        <f t="shared" si="178"/>
        <v>technology</v>
      </c>
      <c r="U1907" t="str">
        <f t="shared" si="179"/>
        <v>gadgets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14">
        <f t="shared" si="174"/>
        <v>42544.462766203702</v>
      </c>
      <c r="K1908" s="6">
        <v>1464105983</v>
      </c>
      <c r="L1908" s="14">
        <f t="shared" si="175"/>
        <v>42514.462766203702</v>
      </c>
      <c r="M1908" s="88">
        <f>Table1[[#This Row],[Data Ended Conversion]]-Table1[[#This Row],[Data Created Conversion]]</f>
        <v>30</v>
      </c>
      <c r="N1908" s="6" t="b">
        <v>0</v>
      </c>
      <c r="O1908" s="6">
        <v>99</v>
      </c>
      <c r="P1908" s="6" t="b">
        <v>0</v>
      </c>
      <c r="Q1908" s="6" t="s">
        <v>8294</v>
      </c>
      <c r="R1908" s="7">
        <f t="shared" si="176"/>
        <v>0.42759999999999998</v>
      </c>
      <c r="S1908" s="8">
        <f t="shared" si="177"/>
        <v>215.95959595959596</v>
      </c>
      <c r="T1908" t="str">
        <f t="shared" si="178"/>
        <v>technology</v>
      </c>
      <c r="U1908" t="str">
        <f t="shared" si="179"/>
        <v>gadgets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14">
        <f t="shared" si="174"/>
        <v>41782.378761574073</v>
      </c>
      <c r="K1909" s="6">
        <v>1399557925</v>
      </c>
      <c r="L1909" s="14">
        <f t="shared" si="175"/>
        <v>41767.378761574073</v>
      </c>
      <c r="M1909" s="88">
        <f>Table1[[#This Row],[Data Ended Conversion]]-Table1[[#This Row],[Data Created Conversion]]</f>
        <v>15</v>
      </c>
      <c r="N1909" s="6" t="b">
        <v>0</v>
      </c>
      <c r="O1909" s="6">
        <v>4</v>
      </c>
      <c r="P1909" s="6" t="b">
        <v>0</v>
      </c>
      <c r="Q1909" s="6" t="s">
        <v>8294</v>
      </c>
      <c r="R1909" s="7">
        <f t="shared" si="176"/>
        <v>2.8333333333333335E-3</v>
      </c>
      <c r="S1909" s="8">
        <f t="shared" si="177"/>
        <v>21.25</v>
      </c>
      <c r="T1909" t="str">
        <f t="shared" si="178"/>
        <v>technology</v>
      </c>
      <c r="U1909" t="str">
        <f t="shared" si="179"/>
        <v>gadgets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14">
        <f t="shared" si="174"/>
        <v>42733.709490740737</v>
      </c>
      <c r="K1910" s="6">
        <v>1480456900</v>
      </c>
      <c r="L1910" s="14">
        <f t="shared" si="175"/>
        <v>42703.709490740737</v>
      </c>
      <c r="M1910" s="88">
        <f>Table1[[#This Row],[Data Ended Conversion]]-Table1[[#This Row],[Data Created Conversion]]</f>
        <v>30</v>
      </c>
      <c r="N1910" s="6" t="b">
        <v>0</v>
      </c>
      <c r="O1910" s="6">
        <v>4</v>
      </c>
      <c r="P1910" s="6" t="b">
        <v>0</v>
      </c>
      <c r="Q1910" s="6" t="s">
        <v>8294</v>
      </c>
      <c r="R1910" s="7">
        <f t="shared" si="176"/>
        <v>1.7319999999999999E-2</v>
      </c>
      <c r="S1910" s="8">
        <f t="shared" si="177"/>
        <v>108.25</v>
      </c>
      <c r="T1910" t="str">
        <f t="shared" si="178"/>
        <v>technology</v>
      </c>
      <c r="U1910" t="str">
        <f t="shared" si="179"/>
        <v>gadgets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14">
        <f t="shared" si="174"/>
        <v>41935.220821759256</v>
      </c>
      <c r="K1911" s="6">
        <v>1411467479</v>
      </c>
      <c r="L1911" s="14">
        <f t="shared" si="175"/>
        <v>41905.220821759256</v>
      </c>
      <c r="M1911" s="88">
        <f>Table1[[#This Row],[Data Ended Conversion]]-Table1[[#This Row],[Data Created Conversion]]</f>
        <v>30</v>
      </c>
      <c r="N1911" s="6" t="b">
        <v>0</v>
      </c>
      <c r="O1911" s="6">
        <v>38</v>
      </c>
      <c r="P1911" s="6" t="b">
        <v>0</v>
      </c>
      <c r="Q1911" s="6" t="s">
        <v>8294</v>
      </c>
      <c r="R1911" s="7">
        <f t="shared" si="176"/>
        <v>0.14111428571428572</v>
      </c>
      <c r="S1911" s="8">
        <f t="shared" si="177"/>
        <v>129.97368421052633</v>
      </c>
      <c r="T1911" t="str">
        <f t="shared" si="178"/>
        <v>technology</v>
      </c>
      <c r="U1911" t="str">
        <f t="shared" si="179"/>
        <v>gadgets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14">
        <f t="shared" si="174"/>
        <v>42308.739583333336</v>
      </c>
      <c r="K1912" s="6">
        <v>1442531217</v>
      </c>
      <c r="L1912" s="14">
        <f t="shared" si="175"/>
        <v>42264.754826388882</v>
      </c>
      <c r="M1912" s="88">
        <f>Table1[[#This Row],[Data Ended Conversion]]-Table1[[#This Row],[Data Created Conversion]]</f>
        <v>43.984756944453693</v>
      </c>
      <c r="N1912" s="6" t="b">
        <v>0</v>
      </c>
      <c r="O1912" s="6">
        <v>285</v>
      </c>
      <c r="P1912" s="6" t="b">
        <v>0</v>
      </c>
      <c r="Q1912" s="6" t="s">
        <v>8294</v>
      </c>
      <c r="R1912" s="7">
        <f t="shared" si="176"/>
        <v>0.39395294117647056</v>
      </c>
      <c r="S1912" s="8">
        <f t="shared" si="177"/>
        <v>117.49473684210527</v>
      </c>
      <c r="T1912" t="str">
        <f t="shared" si="178"/>
        <v>technology</v>
      </c>
      <c r="U1912" t="str">
        <f t="shared" si="179"/>
        <v>gadgets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14">
        <f t="shared" si="174"/>
        <v>41859.825624999998</v>
      </c>
      <c r="K1913" s="6">
        <v>1404953334</v>
      </c>
      <c r="L1913" s="14">
        <f t="shared" si="175"/>
        <v>41829.825624999998</v>
      </c>
      <c r="M1913" s="88">
        <f>Table1[[#This Row],[Data Ended Conversion]]-Table1[[#This Row],[Data Created Conversion]]</f>
        <v>30</v>
      </c>
      <c r="N1913" s="6" t="b">
        <v>0</v>
      </c>
      <c r="O1913" s="6">
        <v>1</v>
      </c>
      <c r="P1913" s="6" t="b">
        <v>0</v>
      </c>
      <c r="Q1913" s="6" t="s">
        <v>8294</v>
      </c>
      <c r="R1913" s="7">
        <f t="shared" si="176"/>
        <v>2.3529411764705883E-4</v>
      </c>
      <c r="S1913" s="8">
        <f t="shared" si="177"/>
        <v>10</v>
      </c>
      <c r="T1913" t="str">
        <f t="shared" si="178"/>
        <v>technology</v>
      </c>
      <c r="U1913" t="str">
        <f t="shared" si="179"/>
        <v>gadgets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14">
        <f t="shared" si="174"/>
        <v>42159.018055555549</v>
      </c>
      <c r="K1914" s="6">
        <v>1430803560</v>
      </c>
      <c r="L1914" s="14">
        <f t="shared" si="175"/>
        <v>42129.018055555549</v>
      </c>
      <c r="M1914" s="88">
        <f>Table1[[#This Row],[Data Ended Conversion]]-Table1[[#This Row],[Data Created Conversion]]</f>
        <v>30</v>
      </c>
      <c r="N1914" s="6" t="b">
        <v>0</v>
      </c>
      <c r="O1914" s="6">
        <v>42</v>
      </c>
      <c r="P1914" s="6" t="b">
        <v>0</v>
      </c>
      <c r="Q1914" s="6" t="s">
        <v>8294</v>
      </c>
      <c r="R1914" s="7">
        <f t="shared" si="176"/>
        <v>0.59299999999999997</v>
      </c>
      <c r="S1914" s="8">
        <f t="shared" si="177"/>
        <v>70.595238095238102</v>
      </c>
      <c r="T1914" t="str">
        <f t="shared" si="178"/>
        <v>technology</v>
      </c>
      <c r="U1914" t="str">
        <f t="shared" si="179"/>
        <v>gadgets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14">
        <f t="shared" si="174"/>
        <v>41920.302986111106</v>
      </c>
      <c r="K1915" s="6">
        <v>1410178578</v>
      </c>
      <c r="L1915" s="14">
        <f t="shared" si="175"/>
        <v>41890.302986111106</v>
      </c>
      <c r="M1915" s="88">
        <f>Table1[[#This Row],[Data Ended Conversion]]-Table1[[#This Row],[Data Created Conversion]]</f>
        <v>30</v>
      </c>
      <c r="N1915" s="6" t="b">
        <v>0</v>
      </c>
      <c r="O1915" s="6">
        <v>26</v>
      </c>
      <c r="P1915" s="6" t="b">
        <v>0</v>
      </c>
      <c r="Q1915" s="6" t="s">
        <v>8294</v>
      </c>
      <c r="R1915" s="7">
        <f t="shared" si="176"/>
        <v>1.3270833333333334E-2</v>
      </c>
      <c r="S1915" s="8">
        <f t="shared" si="177"/>
        <v>24.5</v>
      </c>
      <c r="T1915" t="str">
        <f t="shared" si="178"/>
        <v>technology</v>
      </c>
      <c r="U1915" t="str">
        <f t="shared" si="179"/>
        <v>gadgets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14">
        <f t="shared" si="174"/>
        <v>41943.957638888889</v>
      </c>
      <c r="K1916" s="6">
        <v>1413519073</v>
      </c>
      <c r="L1916" s="14">
        <f t="shared" si="175"/>
        <v>41928.966122685182</v>
      </c>
      <c r="M1916" s="88">
        <f>Table1[[#This Row],[Data Ended Conversion]]-Table1[[#This Row],[Data Created Conversion]]</f>
        <v>14.991516203706851</v>
      </c>
      <c r="N1916" s="6" t="b">
        <v>0</v>
      </c>
      <c r="O1916" s="6">
        <v>2</v>
      </c>
      <c r="P1916" s="6" t="b">
        <v>0</v>
      </c>
      <c r="Q1916" s="6" t="s">
        <v>8294</v>
      </c>
      <c r="R1916" s="7">
        <f t="shared" si="176"/>
        <v>9.0090090090090086E-2</v>
      </c>
      <c r="S1916" s="8">
        <f t="shared" si="177"/>
        <v>30</v>
      </c>
      <c r="T1916" t="str">
        <f t="shared" si="178"/>
        <v>technology</v>
      </c>
      <c r="U1916" t="str">
        <f t="shared" si="179"/>
        <v>gadgets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14">
        <f t="shared" si="174"/>
        <v>41883.840532407405</v>
      </c>
      <c r="K1917" s="6">
        <v>1407892222</v>
      </c>
      <c r="L1917" s="14">
        <f t="shared" si="175"/>
        <v>41863.840532407405</v>
      </c>
      <c r="M1917" s="88">
        <f>Table1[[#This Row],[Data Ended Conversion]]-Table1[[#This Row],[Data Created Conversion]]</f>
        <v>20</v>
      </c>
      <c r="N1917" s="6" t="b">
        <v>0</v>
      </c>
      <c r="O1917" s="6">
        <v>4</v>
      </c>
      <c r="P1917" s="6" t="b">
        <v>0</v>
      </c>
      <c r="Q1917" s="6" t="s">
        <v>8294</v>
      </c>
      <c r="R1917" s="7">
        <f t="shared" si="176"/>
        <v>1.6E-2</v>
      </c>
      <c r="S1917" s="8">
        <f t="shared" si="177"/>
        <v>2</v>
      </c>
      <c r="T1917" t="str">
        <f t="shared" si="178"/>
        <v>technology</v>
      </c>
      <c r="U1917" t="str">
        <f t="shared" si="179"/>
        <v>gadgets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14">
        <f t="shared" si="174"/>
        <v>42681.550636574073</v>
      </c>
      <c r="K1918" s="6">
        <v>1476378775</v>
      </c>
      <c r="L1918" s="14">
        <f t="shared" si="175"/>
        <v>42656.508969907409</v>
      </c>
      <c r="M1918" s="88">
        <f>Table1[[#This Row],[Data Ended Conversion]]-Table1[[#This Row],[Data Created Conversion]]</f>
        <v>25.041666666664241</v>
      </c>
      <c r="N1918" s="6" t="b">
        <v>0</v>
      </c>
      <c r="O1918" s="6">
        <v>6</v>
      </c>
      <c r="P1918" s="6" t="b">
        <v>0</v>
      </c>
      <c r="Q1918" s="6" t="s">
        <v>8294</v>
      </c>
      <c r="R1918" s="7">
        <f t="shared" si="176"/>
        <v>5.1000000000000004E-3</v>
      </c>
      <c r="S1918" s="8">
        <f t="shared" si="177"/>
        <v>17</v>
      </c>
      <c r="T1918" t="str">
        <f t="shared" si="178"/>
        <v>technology</v>
      </c>
      <c r="U1918" t="str">
        <f t="shared" si="179"/>
        <v>gadgets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14">
        <f t="shared" si="174"/>
        <v>42776.06172453703</v>
      </c>
      <c r="K1919" s="6">
        <v>1484116133</v>
      </c>
      <c r="L1919" s="14">
        <f t="shared" si="175"/>
        <v>42746.06172453703</v>
      </c>
      <c r="M1919" s="88">
        <f>Table1[[#This Row],[Data Ended Conversion]]-Table1[[#This Row],[Data Created Conversion]]</f>
        <v>30</v>
      </c>
      <c r="N1919" s="6" t="b">
        <v>0</v>
      </c>
      <c r="O1919" s="6">
        <v>70</v>
      </c>
      <c r="P1919" s="6" t="b">
        <v>0</v>
      </c>
      <c r="Q1919" s="6" t="s">
        <v>8294</v>
      </c>
      <c r="R1919" s="7">
        <f t="shared" si="176"/>
        <v>0.52570512820512816</v>
      </c>
      <c r="S1919" s="8">
        <f t="shared" si="177"/>
        <v>2928.9285714285716</v>
      </c>
      <c r="T1919" t="str">
        <f t="shared" si="178"/>
        <v>technology</v>
      </c>
      <c r="U1919" t="str">
        <f t="shared" si="179"/>
        <v>gadgets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14">
        <f t="shared" si="174"/>
        <v>41863.581608796296</v>
      </c>
      <c r="K1920" s="6">
        <v>1404845851</v>
      </c>
      <c r="L1920" s="14">
        <f t="shared" si="175"/>
        <v>41828.581608796296</v>
      </c>
      <c r="M1920" s="88">
        <f>Table1[[#This Row],[Data Ended Conversion]]-Table1[[#This Row],[Data Created Conversion]]</f>
        <v>35</v>
      </c>
      <c r="N1920" s="6" t="b">
        <v>0</v>
      </c>
      <c r="O1920" s="6">
        <v>9</v>
      </c>
      <c r="P1920" s="6" t="b">
        <v>0</v>
      </c>
      <c r="Q1920" s="6" t="s">
        <v>8294</v>
      </c>
      <c r="R1920" s="7">
        <f t="shared" si="176"/>
        <v>1.04E-2</v>
      </c>
      <c r="S1920" s="8">
        <f t="shared" si="177"/>
        <v>28.888888888888889</v>
      </c>
      <c r="T1920" t="str">
        <f t="shared" si="178"/>
        <v>technology</v>
      </c>
      <c r="U1920" t="str">
        <f t="shared" si="179"/>
        <v>gadgets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14">
        <f t="shared" si="174"/>
        <v>42143.667233796288</v>
      </c>
      <c r="K1921" s="6">
        <v>1429477249</v>
      </c>
      <c r="L1921" s="14">
        <f t="shared" si="175"/>
        <v>42113.667233796288</v>
      </c>
      <c r="M1921" s="88">
        <f>Table1[[#This Row],[Data Ended Conversion]]-Table1[[#This Row],[Data Created Conversion]]</f>
        <v>30</v>
      </c>
      <c r="N1921" s="6" t="b">
        <v>0</v>
      </c>
      <c r="O1921" s="6">
        <v>8</v>
      </c>
      <c r="P1921" s="6" t="b">
        <v>0</v>
      </c>
      <c r="Q1921" s="6" t="s">
        <v>8294</v>
      </c>
      <c r="R1921" s="7">
        <f t="shared" si="176"/>
        <v>0.47399999999999998</v>
      </c>
      <c r="S1921" s="8">
        <f t="shared" si="177"/>
        <v>29.625</v>
      </c>
      <c r="T1921" t="str">
        <f t="shared" si="178"/>
        <v>technology</v>
      </c>
      <c r="U1921" t="str">
        <f t="shared" si="179"/>
        <v>gadgets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14">
        <f t="shared" ref="J1922:J1985" si="180">(((I1922/60)/60)/24)+DATE(1970,1,1)+(-5/24)</f>
        <v>42298.749999999993</v>
      </c>
      <c r="K1922" s="6">
        <v>1443042061</v>
      </c>
      <c r="L1922" s="14">
        <f t="shared" ref="L1922:L1985" si="181">(((K1922/60)/60)/24)+DATE(1970,1,1)+(-5/24)</f>
        <v>42270.66737268518</v>
      </c>
      <c r="M1922" s="88">
        <f>Table1[[#This Row],[Data Ended Conversion]]-Table1[[#This Row],[Data Created Conversion]]</f>
        <v>28.082627314812271</v>
      </c>
      <c r="N1922" s="6" t="b">
        <v>0</v>
      </c>
      <c r="O1922" s="6">
        <v>105</v>
      </c>
      <c r="P1922" s="6" t="b">
        <v>0</v>
      </c>
      <c r="Q1922" s="6" t="s">
        <v>8294</v>
      </c>
      <c r="R1922" s="7">
        <f t="shared" si="176"/>
        <v>0.43030000000000002</v>
      </c>
      <c r="S1922" s="8">
        <f t="shared" si="177"/>
        <v>40.980952380952381</v>
      </c>
      <c r="T1922" t="str">
        <f t="shared" si="178"/>
        <v>technology</v>
      </c>
      <c r="U1922" t="str">
        <f t="shared" si="179"/>
        <v>gadgets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14">
        <f t="shared" si="180"/>
        <v>41104.013229166667</v>
      </c>
      <c r="K1923" s="6">
        <v>1339651143</v>
      </c>
      <c r="L1923" s="14">
        <f t="shared" si="181"/>
        <v>41074.013229166667</v>
      </c>
      <c r="M1923" s="88">
        <f>Table1[[#This Row],[Data Ended Conversion]]-Table1[[#This Row],[Data Created Conversion]]</f>
        <v>30</v>
      </c>
      <c r="N1923" s="6" t="b">
        <v>0</v>
      </c>
      <c r="O1923" s="6">
        <v>38</v>
      </c>
      <c r="P1923" s="6" t="b">
        <v>1</v>
      </c>
      <c r="Q1923" s="6" t="s">
        <v>8279</v>
      </c>
      <c r="R1923" s="7">
        <f t="shared" ref="R1923:R1986" si="182">IFERROR(E1923/D1923,"-")</f>
        <v>1.3680000000000001</v>
      </c>
      <c r="S1923" s="8">
        <f t="shared" ref="S1923:S1986" si="183">IFERROR(E1923/O1923,"-")</f>
        <v>54</v>
      </c>
      <c r="T1923" t="str">
        <f t="shared" ref="T1923:T1986" si="184">LEFT(Q1923,FIND("/",Q1923)-1)</f>
        <v>music</v>
      </c>
      <c r="U1923" t="str">
        <f t="shared" ref="U1923:U1986" si="185">RIGHT(Q1923,LEN(Q1923)-FIND("/",Q1923))</f>
        <v>indie rock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14">
        <f t="shared" si="180"/>
        <v>41620.047534722216</v>
      </c>
      <c r="K1924" s="6">
        <v>1384236507</v>
      </c>
      <c r="L1924" s="14">
        <f t="shared" si="181"/>
        <v>41590.047534722216</v>
      </c>
      <c r="M1924" s="88">
        <f>Table1[[#This Row],[Data Ended Conversion]]-Table1[[#This Row],[Data Created Conversion]]</f>
        <v>30</v>
      </c>
      <c r="N1924" s="6" t="b">
        <v>0</v>
      </c>
      <c r="O1924" s="6">
        <v>64</v>
      </c>
      <c r="P1924" s="6" t="b">
        <v>1</v>
      </c>
      <c r="Q1924" s="6" t="s">
        <v>8279</v>
      </c>
      <c r="R1924" s="7">
        <f t="shared" si="182"/>
        <v>1.1555</v>
      </c>
      <c r="S1924" s="8">
        <f t="shared" si="183"/>
        <v>36.109375</v>
      </c>
      <c r="T1924" t="str">
        <f t="shared" si="184"/>
        <v>music</v>
      </c>
      <c r="U1924" t="str">
        <f t="shared" si="185"/>
        <v>indie rock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14">
        <f t="shared" si="180"/>
        <v>40812.999305555553</v>
      </c>
      <c r="K1925" s="6">
        <v>1313612532</v>
      </c>
      <c r="L1925" s="14">
        <f t="shared" si="181"/>
        <v>40772.640416666662</v>
      </c>
      <c r="M1925" s="88">
        <f>Table1[[#This Row],[Data Ended Conversion]]-Table1[[#This Row],[Data Created Conversion]]</f>
        <v>40.35888888889167</v>
      </c>
      <c r="N1925" s="6" t="b">
        <v>0</v>
      </c>
      <c r="O1925" s="6">
        <v>13</v>
      </c>
      <c r="P1925" s="6" t="b">
        <v>1</v>
      </c>
      <c r="Q1925" s="6" t="s">
        <v>8279</v>
      </c>
      <c r="R1925" s="7">
        <f t="shared" si="182"/>
        <v>2.4079999999999999</v>
      </c>
      <c r="S1925" s="8">
        <f t="shared" si="183"/>
        <v>23.153846153846153</v>
      </c>
      <c r="T1925" t="str">
        <f t="shared" si="184"/>
        <v>music</v>
      </c>
      <c r="U1925" t="str">
        <f t="shared" si="185"/>
        <v>indie rock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14">
        <f t="shared" si="180"/>
        <v>41654.606249999997</v>
      </c>
      <c r="K1926" s="6">
        <v>1387390555</v>
      </c>
      <c r="L1926" s="14">
        <f t="shared" si="181"/>
        <v>41626.552719907406</v>
      </c>
      <c r="M1926" s="88">
        <f>Table1[[#This Row],[Data Ended Conversion]]-Table1[[#This Row],[Data Created Conversion]]</f>
        <v>28.053530092591245</v>
      </c>
      <c r="N1926" s="6" t="b">
        <v>0</v>
      </c>
      <c r="O1926" s="6">
        <v>33</v>
      </c>
      <c r="P1926" s="6" t="b">
        <v>1</v>
      </c>
      <c r="Q1926" s="6" t="s">
        <v>8279</v>
      </c>
      <c r="R1926" s="7">
        <f t="shared" si="182"/>
        <v>1.1439999999999999</v>
      </c>
      <c r="S1926" s="8">
        <f t="shared" si="183"/>
        <v>104</v>
      </c>
      <c r="T1926" t="str">
        <f t="shared" si="184"/>
        <v>music</v>
      </c>
      <c r="U1926" t="str">
        <f t="shared" si="185"/>
        <v>indie rock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14">
        <f t="shared" si="180"/>
        <v>41557.791666666664</v>
      </c>
      <c r="K1927" s="6">
        <v>1379540288</v>
      </c>
      <c r="L1927" s="14">
        <f t="shared" si="181"/>
        <v>41535.693148148144</v>
      </c>
      <c r="M1927" s="88">
        <f>Table1[[#This Row],[Data Ended Conversion]]-Table1[[#This Row],[Data Created Conversion]]</f>
        <v>22.098518518519995</v>
      </c>
      <c r="N1927" s="6" t="b">
        <v>0</v>
      </c>
      <c r="O1927" s="6">
        <v>52</v>
      </c>
      <c r="P1927" s="6" t="b">
        <v>1</v>
      </c>
      <c r="Q1927" s="6" t="s">
        <v>8279</v>
      </c>
      <c r="R1927" s="7">
        <f t="shared" si="182"/>
        <v>1.1033333333333333</v>
      </c>
      <c r="S1927" s="8">
        <f t="shared" si="183"/>
        <v>31.826923076923077</v>
      </c>
      <c r="T1927" t="str">
        <f t="shared" si="184"/>
        <v>music</v>
      </c>
      <c r="U1927" t="str">
        <f t="shared" si="185"/>
        <v>indie rock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14">
        <f t="shared" si="180"/>
        <v>40483.80972222222</v>
      </c>
      <c r="K1928" s="6">
        <v>1286319256</v>
      </c>
      <c r="L1928" s="14">
        <f t="shared" si="181"/>
        <v>40456.746018518512</v>
      </c>
      <c r="M1928" s="88">
        <f>Table1[[#This Row],[Data Ended Conversion]]-Table1[[#This Row],[Data Created Conversion]]</f>
        <v>27.063703703708597</v>
      </c>
      <c r="N1928" s="6" t="b">
        <v>0</v>
      </c>
      <c r="O1928" s="6">
        <v>107</v>
      </c>
      <c r="P1928" s="6" t="b">
        <v>1</v>
      </c>
      <c r="Q1928" s="6" t="s">
        <v>8279</v>
      </c>
      <c r="R1928" s="7">
        <f t="shared" si="182"/>
        <v>1.9537933333333333</v>
      </c>
      <c r="S1928" s="8">
        <f t="shared" si="183"/>
        <v>27.3896261682243</v>
      </c>
      <c r="T1928" t="str">
        <f t="shared" si="184"/>
        <v>music</v>
      </c>
      <c r="U1928" t="str">
        <f t="shared" si="185"/>
        <v>indie rock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14">
        <f t="shared" si="180"/>
        <v>40975.999305555553</v>
      </c>
      <c r="K1929" s="6">
        <v>1329856839</v>
      </c>
      <c r="L1929" s="14">
        <f t="shared" si="181"/>
        <v>40960.653229166666</v>
      </c>
      <c r="M1929" s="88">
        <f>Table1[[#This Row],[Data Ended Conversion]]-Table1[[#This Row],[Data Created Conversion]]</f>
        <v>15.346076388887013</v>
      </c>
      <c r="N1929" s="6" t="b">
        <v>0</v>
      </c>
      <c r="O1929" s="6">
        <v>11</v>
      </c>
      <c r="P1929" s="6" t="b">
        <v>1</v>
      </c>
      <c r="Q1929" s="6" t="s">
        <v>8279</v>
      </c>
      <c r="R1929" s="7">
        <f t="shared" si="182"/>
        <v>1.0333333333333334</v>
      </c>
      <c r="S1929" s="8">
        <f t="shared" si="183"/>
        <v>56.363636363636367</v>
      </c>
      <c r="T1929" t="str">
        <f t="shared" si="184"/>
        <v>music</v>
      </c>
      <c r="U1929" t="str">
        <f t="shared" si="185"/>
        <v>indie rock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14">
        <f t="shared" si="180"/>
        <v>41401.439745370371</v>
      </c>
      <c r="K1930" s="6">
        <v>1365348794</v>
      </c>
      <c r="L1930" s="14">
        <f t="shared" si="181"/>
        <v>41371.439745370371</v>
      </c>
      <c r="M1930" s="88">
        <f>Table1[[#This Row],[Data Ended Conversion]]-Table1[[#This Row],[Data Created Conversion]]</f>
        <v>30</v>
      </c>
      <c r="N1930" s="6" t="b">
        <v>0</v>
      </c>
      <c r="O1930" s="6">
        <v>34</v>
      </c>
      <c r="P1930" s="6" t="b">
        <v>1</v>
      </c>
      <c r="Q1930" s="6" t="s">
        <v>8279</v>
      </c>
      <c r="R1930" s="7">
        <f t="shared" si="182"/>
        <v>1.031372549019608</v>
      </c>
      <c r="S1930" s="8">
        <f t="shared" si="183"/>
        <v>77.352941176470594</v>
      </c>
      <c r="T1930" t="str">
        <f t="shared" si="184"/>
        <v>music</v>
      </c>
      <c r="U1930" t="str">
        <f t="shared" si="185"/>
        <v>indie rock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14">
        <f t="shared" si="180"/>
        <v>40728.813263888886</v>
      </c>
      <c r="K1931" s="6">
        <v>1306197066</v>
      </c>
      <c r="L1931" s="14">
        <f t="shared" si="181"/>
        <v>40686.813263888886</v>
      </c>
      <c r="M1931" s="88">
        <f>Table1[[#This Row],[Data Ended Conversion]]-Table1[[#This Row],[Data Created Conversion]]</f>
        <v>42</v>
      </c>
      <c r="N1931" s="6" t="b">
        <v>0</v>
      </c>
      <c r="O1931" s="6">
        <v>75</v>
      </c>
      <c r="P1931" s="6" t="b">
        <v>1</v>
      </c>
      <c r="Q1931" s="6" t="s">
        <v>8279</v>
      </c>
      <c r="R1931" s="7">
        <f t="shared" si="182"/>
        <v>1.003125</v>
      </c>
      <c r="S1931" s="8">
        <f t="shared" si="183"/>
        <v>42.8</v>
      </c>
      <c r="T1931" t="str">
        <f t="shared" si="184"/>
        <v>music</v>
      </c>
      <c r="U1931" t="str">
        <f t="shared" si="185"/>
        <v>indie rock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14">
        <f t="shared" si="180"/>
        <v>41462.350486111107</v>
      </c>
      <c r="K1932" s="6">
        <v>1368019482</v>
      </c>
      <c r="L1932" s="14">
        <f t="shared" si="181"/>
        <v>41402.350486111107</v>
      </c>
      <c r="M1932" s="88">
        <f>Table1[[#This Row],[Data Ended Conversion]]-Table1[[#This Row],[Data Created Conversion]]</f>
        <v>60</v>
      </c>
      <c r="N1932" s="6" t="b">
        <v>0</v>
      </c>
      <c r="O1932" s="6">
        <v>26</v>
      </c>
      <c r="P1932" s="6" t="b">
        <v>1</v>
      </c>
      <c r="Q1932" s="6" t="s">
        <v>8279</v>
      </c>
      <c r="R1932" s="7">
        <f t="shared" si="182"/>
        <v>1.27</v>
      </c>
      <c r="S1932" s="8">
        <f t="shared" si="183"/>
        <v>48.846153846153847</v>
      </c>
      <c r="T1932" t="str">
        <f t="shared" si="184"/>
        <v>music</v>
      </c>
      <c r="U1932" t="str">
        <f t="shared" si="185"/>
        <v>indie rock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14">
        <f t="shared" si="180"/>
        <v>41050.9375</v>
      </c>
      <c r="K1933" s="6">
        <v>1336512309</v>
      </c>
      <c r="L1933" s="14">
        <f t="shared" si="181"/>
        <v>41037.684131944443</v>
      </c>
      <c r="M1933" s="88">
        <f>Table1[[#This Row],[Data Ended Conversion]]-Table1[[#This Row],[Data Created Conversion]]</f>
        <v>13.253368055557075</v>
      </c>
      <c r="N1933" s="6" t="b">
        <v>0</v>
      </c>
      <c r="O1933" s="6">
        <v>50</v>
      </c>
      <c r="P1933" s="6" t="b">
        <v>1</v>
      </c>
      <c r="Q1933" s="6" t="s">
        <v>8279</v>
      </c>
      <c r="R1933" s="7">
        <f t="shared" si="182"/>
        <v>1.20601</v>
      </c>
      <c r="S1933" s="8">
        <f t="shared" si="183"/>
        <v>48.240400000000001</v>
      </c>
      <c r="T1933" t="str">
        <f t="shared" si="184"/>
        <v>music</v>
      </c>
      <c r="U1933" t="str">
        <f t="shared" si="185"/>
        <v>indie rock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14">
        <f t="shared" si="180"/>
        <v>40932.601539351846</v>
      </c>
      <c r="K1934" s="6">
        <v>1325618773</v>
      </c>
      <c r="L1934" s="14">
        <f t="shared" si="181"/>
        <v>40911.601539351846</v>
      </c>
      <c r="M1934" s="88">
        <f>Table1[[#This Row],[Data Ended Conversion]]-Table1[[#This Row],[Data Created Conversion]]</f>
        <v>21</v>
      </c>
      <c r="N1934" s="6" t="b">
        <v>0</v>
      </c>
      <c r="O1934" s="6">
        <v>80</v>
      </c>
      <c r="P1934" s="6" t="b">
        <v>1</v>
      </c>
      <c r="Q1934" s="6" t="s">
        <v>8279</v>
      </c>
      <c r="R1934" s="7">
        <f t="shared" si="182"/>
        <v>1.0699047619047619</v>
      </c>
      <c r="S1934" s="8">
        <f t="shared" si="183"/>
        <v>70.212500000000006</v>
      </c>
      <c r="T1934" t="str">
        <f t="shared" si="184"/>
        <v>music</v>
      </c>
      <c r="U1934" t="str">
        <f t="shared" si="185"/>
        <v>indie rock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14">
        <f t="shared" si="180"/>
        <v>41908.922534722216</v>
      </c>
      <c r="K1935" s="6">
        <v>1409195307</v>
      </c>
      <c r="L1935" s="14">
        <f t="shared" si="181"/>
        <v>41878.922534722216</v>
      </c>
      <c r="M1935" s="88">
        <f>Table1[[#This Row],[Data Ended Conversion]]-Table1[[#This Row],[Data Created Conversion]]</f>
        <v>30</v>
      </c>
      <c r="N1935" s="6" t="b">
        <v>0</v>
      </c>
      <c r="O1935" s="6">
        <v>110</v>
      </c>
      <c r="P1935" s="6" t="b">
        <v>1</v>
      </c>
      <c r="Q1935" s="6" t="s">
        <v>8279</v>
      </c>
      <c r="R1935" s="7">
        <f t="shared" si="182"/>
        <v>1.7243333333333333</v>
      </c>
      <c r="S1935" s="8">
        <f t="shared" si="183"/>
        <v>94.054545454545448</v>
      </c>
      <c r="T1935" t="str">
        <f t="shared" si="184"/>
        <v>music</v>
      </c>
      <c r="U1935" t="str">
        <f t="shared" si="185"/>
        <v>indie rock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14">
        <f t="shared" si="180"/>
        <v>40902</v>
      </c>
      <c r="K1936" s="6">
        <v>1321649321</v>
      </c>
      <c r="L1936" s="14">
        <f t="shared" si="181"/>
        <v>40865.658807870372</v>
      </c>
      <c r="M1936" s="88">
        <f>Table1[[#This Row],[Data Ended Conversion]]-Table1[[#This Row],[Data Created Conversion]]</f>
        <v>36.341192129628325</v>
      </c>
      <c r="N1936" s="6" t="b">
        <v>0</v>
      </c>
      <c r="O1936" s="6">
        <v>77</v>
      </c>
      <c r="P1936" s="6" t="b">
        <v>1</v>
      </c>
      <c r="Q1936" s="6" t="s">
        <v>8279</v>
      </c>
      <c r="R1936" s="7">
        <f t="shared" si="182"/>
        <v>1.2362</v>
      </c>
      <c r="S1936" s="8">
        <f t="shared" si="183"/>
        <v>80.272727272727266</v>
      </c>
      <c r="T1936" t="str">
        <f t="shared" si="184"/>
        <v>music</v>
      </c>
      <c r="U1936" t="str">
        <f t="shared" si="185"/>
        <v>indie rock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14">
        <f t="shared" si="180"/>
        <v>41810.999305555553</v>
      </c>
      <c r="K1937" s="6">
        <v>1400106171</v>
      </c>
      <c r="L1937" s="14">
        <f t="shared" si="181"/>
        <v>41773.72420138889</v>
      </c>
      <c r="M1937" s="88">
        <f>Table1[[#This Row],[Data Ended Conversion]]-Table1[[#This Row],[Data Created Conversion]]</f>
        <v>37.275104166663368</v>
      </c>
      <c r="N1937" s="6" t="b">
        <v>0</v>
      </c>
      <c r="O1937" s="6">
        <v>50</v>
      </c>
      <c r="P1937" s="6" t="b">
        <v>1</v>
      </c>
      <c r="Q1937" s="6" t="s">
        <v>8279</v>
      </c>
      <c r="R1937" s="7">
        <f t="shared" si="182"/>
        <v>1.0840000000000001</v>
      </c>
      <c r="S1937" s="8">
        <f t="shared" si="183"/>
        <v>54.2</v>
      </c>
      <c r="T1937" t="str">
        <f t="shared" si="184"/>
        <v>music</v>
      </c>
      <c r="U1937" t="str">
        <f t="shared" si="185"/>
        <v>indie rock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14">
        <f t="shared" si="180"/>
        <v>40883.040972222218</v>
      </c>
      <c r="K1938" s="6">
        <v>1320528070</v>
      </c>
      <c r="L1938" s="14">
        <f t="shared" si="181"/>
        <v>40852.68136574074</v>
      </c>
      <c r="M1938" s="88">
        <f>Table1[[#This Row],[Data Ended Conversion]]-Table1[[#This Row],[Data Created Conversion]]</f>
        <v>30.359606481477385</v>
      </c>
      <c r="N1938" s="6" t="b">
        <v>0</v>
      </c>
      <c r="O1938" s="6">
        <v>145</v>
      </c>
      <c r="P1938" s="6" t="b">
        <v>1</v>
      </c>
      <c r="Q1938" s="6" t="s">
        <v>8279</v>
      </c>
      <c r="R1938" s="7">
        <f t="shared" si="182"/>
        <v>1.1652013333333333</v>
      </c>
      <c r="S1938" s="8">
        <f t="shared" si="183"/>
        <v>60.26903448275862</v>
      </c>
      <c r="T1938" t="str">
        <f t="shared" si="184"/>
        <v>music</v>
      </c>
      <c r="U1938" t="str">
        <f t="shared" si="185"/>
        <v>indie rock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14">
        <f t="shared" si="180"/>
        <v>41074.957638888889</v>
      </c>
      <c r="K1939" s="6">
        <v>1338346281</v>
      </c>
      <c r="L1939" s="14">
        <f t="shared" si="181"/>
        <v>41058.91065972222</v>
      </c>
      <c r="M1939" s="88">
        <f>Table1[[#This Row],[Data Ended Conversion]]-Table1[[#This Row],[Data Created Conversion]]</f>
        <v>16.046979166669189</v>
      </c>
      <c r="N1939" s="6" t="b">
        <v>0</v>
      </c>
      <c r="O1939" s="6">
        <v>29</v>
      </c>
      <c r="P1939" s="6" t="b">
        <v>1</v>
      </c>
      <c r="Q1939" s="6" t="s">
        <v>8279</v>
      </c>
      <c r="R1939" s="7">
        <f t="shared" si="182"/>
        <v>1.8724499999999999</v>
      </c>
      <c r="S1939" s="8">
        <f t="shared" si="183"/>
        <v>38.740344827586206</v>
      </c>
      <c r="T1939" t="str">
        <f t="shared" si="184"/>
        <v>music</v>
      </c>
      <c r="U1939" t="str">
        <f t="shared" si="185"/>
        <v>indie rock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14">
        <f t="shared" si="180"/>
        <v>41457</v>
      </c>
      <c r="K1940" s="6">
        <v>1370067231</v>
      </c>
      <c r="L1940" s="14">
        <f t="shared" si="181"/>
        <v>41426.05128472222</v>
      </c>
      <c r="M1940" s="88">
        <f>Table1[[#This Row],[Data Ended Conversion]]-Table1[[#This Row],[Data Created Conversion]]</f>
        <v>30.948715277780138</v>
      </c>
      <c r="N1940" s="6" t="b">
        <v>0</v>
      </c>
      <c r="O1940" s="6">
        <v>114</v>
      </c>
      <c r="P1940" s="6" t="b">
        <v>1</v>
      </c>
      <c r="Q1940" s="6" t="s">
        <v>8279</v>
      </c>
      <c r="R1940" s="7">
        <f t="shared" si="182"/>
        <v>1.1593333333333333</v>
      </c>
      <c r="S1940" s="8">
        <f t="shared" si="183"/>
        <v>152.54385964912279</v>
      </c>
      <c r="T1940" t="str">
        <f t="shared" si="184"/>
        <v>music</v>
      </c>
      <c r="U1940" t="str">
        <f t="shared" si="185"/>
        <v>indie rock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14">
        <f t="shared" si="180"/>
        <v>41343.735046296293</v>
      </c>
      <c r="K1941" s="6">
        <v>1360366708</v>
      </c>
      <c r="L1941" s="14">
        <f t="shared" si="181"/>
        <v>41313.776712962957</v>
      </c>
      <c r="M1941" s="88">
        <f>Table1[[#This Row],[Data Ended Conversion]]-Table1[[#This Row],[Data Created Conversion]]</f>
        <v>29.958333333335759</v>
      </c>
      <c r="N1941" s="6" t="b">
        <v>0</v>
      </c>
      <c r="O1941" s="6">
        <v>96</v>
      </c>
      <c r="P1941" s="6" t="b">
        <v>1</v>
      </c>
      <c r="Q1941" s="6" t="s">
        <v>8279</v>
      </c>
      <c r="R1941" s="7">
        <f t="shared" si="182"/>
        <v>1.107</v>
      </c>
      <c r="S1941" s="8">
        <f t="shared" si="183"/>
        <v>115.3125</v>
      </c>
      <c r="T1941" t="str">
        <f t="shared" si="184"/>
        <v>music</v>
      </c>
      <c r="U1941" t="str">
        <f t="shared" si="185"/>
        <v>indie rock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14">
        <f t="shared" si="180"/>
        <v>40708.957638888889</v>
      </c>
      <c r="K1942" s="6">
        <v>1304770233</v>
      </c>
      <c r="L1942" s="14">
        <f t="shared" si="181"/>
        <v>40670.298993055556</v>
      </c>
      <c r="M1942" s="88">
        <f>Table1[[#This Row],[Data Ended Conversion]]-Table1[[#This Row],[Data Created Conversion]]</f>
        <v>38.658645833333139</v>
      </c>
      <c r="N1942" s="6" t="b">
        <v>0</v>
      </c>
      <c r="O1942" s="6">
        <v>31</v>
      </c>
      <c r="P1942" s="6" t="b">
        <v>1</v>
      </c>
      <c r="Q1942" s="6" t="s">
        <v>8279</v>
      </c>
      <c r="R1942" s="7">
        <f t="shared" si="182"/>
        <v>1.7092307692307693</v>
      </c>
      <c r="S1942" s="8">
        <f t="shared" si="183"/>
        <v>35.838709677419352</v>
      </c>
      <c r="T1942" t="str">
        <f t="shared" si="184"/>
        <v>music</v>
      </c>
      <c r="U1942" t="str">
        <f t="shared" si="185"/>
        <v>indie rock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14">
        <f t="shared" si="180"/>
        <v>41774.08253472222</v>
      </c>
      <c r="K1943" s="6">
        <v>1397545131</v>
      </c>
      <c r="L1943" s="14">
        <f t="shared" si="181"/>
        <v>41744.08253472222</v>
      </c>
      <c r="M1943" s="88">
        <f>Table1[[#This Row],[Data Ended Conversion]]-Table1[[#This Row],[Data Created Conversion]]</f>
        <v>30</v>
      </c>
      <c r="N1943" s="6" t="b">
        <v>1</v>
      </c>
      <c r="O1943" s="6">
        <v>4883</v>
      </c>
      <c r="P1943" s="6" t="b">
        <v>1</v>
      </c>
      <c r="Q1943" s="6" t="s">
        <v>8295</v>
      </c>
      <c r="R1943" s="7">
        <f t="shared" si="182"/>
        <v>1.2611835600000001</v>
      </c>
      <c r="S1943" s="8">
        <f t="shared" si="183"/>
        <v>64.570118779438872</v>
      </c>
      <c r="T1943" t="str">
        <f t="shared" si="184"/>
        <v>technology</v>
      </c>
      <c r="U1943" t="str">
        <f t="shared" si="185"/>
        <v>hardware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14">
        <f t="shared" si="180"/>
        <v>40728.619675925926</v>
      </c>
      <c r="K1944" s="6">
        <v>1302033140</v>
      </c>
      <c r="L1944" s="14">
        <f t="shared" si="181"/>
        <v>40638.619675925926</v>
      </c>
      <c r="M1944" s="88">
        <f>Table1[[#This Row],[Data Ended Conversion]]-Table1[[#This Row],[Data Created Conversion]]</f>
        <v>90</v>
      </c>
      <c r="N1944" s="6" t="b">
        <v>1</v>
      </c>
      <c r="O1944" s="6">
        <v>95</v>
      </c>
      <c r="P1944" s="6" t="b">
        <v>1</v>
      </c>
      <c r="Q1944" s="6" t="s">
        <v>8295</v>
      </c>
      <c r="R1944" s="7">
        <f t="shared" si="182"/>
        <v>1.3844033333333334</v>
      </c>
      <c r="S1944" s="8">
        <f t="shared" si="183"/>
        <v>87.436000000000007</v>
      </c>
      <c r="T1944" t="str">
        <f t="shared" si="184"/>
        <v>technology</v>
      </c>
      <c r="U1944" t="str">
        <f t="shared" si="185"/>
        <v>hardware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14">
        <f t="shared" si="180"/>
        <v>42593.061527777776</v>
      </c>
      <c r="K1945" s="6">
        <v>1467008916</v>
      </c>
      <c r="L1945" s="14">
        <f t="shared" si="181"/>
        <v>42548.061527777776</v>
      </c>
      <c r="M1945" s="88">
        <f>Table1[[#This Row],[Data Ended Conversion]]-Table1[[#This Row],[Data Created Conversion]]</f>
        <v>45</v>
      </c>
      <c r="N1945" s="6" t="b">
        <v>1</v>
      </c>
      <c r="O1945" s="6">
        <v>2478</v>
      </c>
      <c r="P1945" s="6" t="b">
        <v>1</v>
      </c>
      <c r="Q1945" s="6" t="s">
        <v>8295</v>
      </c>
      <c r="R1945" s="7">
        <f t="shared" si="182"/>
        <v>17.052499999999998</v>
      </c>
      <c r="S1945" s="8">
        <f t="shared" si="183"/>
        <v>68.815577078288939</v>
      </c>
      <c r="T1945" t="str">
        <f t="shared" si="184"/>
        <v>technology</v>
      </c>
      <c r="U1945" t="str">
        <f t="shared" si="185"/>
        <v>hardware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14">
        <f t="shared" si="180"/>
        <v>41760.376041666663</v>
      </c>
      <c r="K1946" s="6">
        <v>1396360890</v>
      </c>
      <c r="L1946" s="14">
        <f t="shared" si="181"/>
        <v>41730.376041666663</v>
      </c>
      <c r="M1946" s="88">
        <f>Table1[[#This Row],[Data Ended Conversion]]-Table1[[#This Row],[Data Created Conversion]]</f>
        <v>30</v>
      </c>
      <c r="N1946" s="6" t="b">
        <v>1</v>
      </c>
      <c r="O1946" s="6">
        <v>1789</v>
      </c>
      <c r="P1946" s="6" t="b">
        <v>1</v>
      </c>
      <c r="Q1946" s="6" t="s">
        <v>8295</v>
      </c>
      <c r="R1946" s="7">
        <f t="shared" si="182"/>
        <v>7.8805550000000002</v>
      </c>
      <c r="S1946" s="8">
        <f t="shared" si="183"/>
        <v>176.200223588597</v>
      </c>
      <c r="T1946" t="str">
        <f t="shared" si="184"/>
        <v>technology</v>
      </c>
      <c r="U1946" t="str">
        <f t="shared" si="185"/>
        <v>hardware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14">
        <f t="shared" si="180"/>
        <v>42197.043495370373</v>
      </c>
      <c r="K1947" s="6">
        <v>1433224958</v>
      </c>
      <c r="L1947" s="14">
        <f t="shared" si="181"/>
        <v>42157.043495370373</v>
      </c>
      <c r="M1947" s="88">
        <f>Table1[[#This Row],[Data Ended Conversion]]-Table1[[#This Row],[Data Created Conversion]]</f>
        <v>40</v>
      </c>
      <c r="N1947" s="6" t="b">
        <v>1</v>
      </c>
      <c r="O1947" s="6">
        <v>680</v>
      </c>
      <c r="P1947" s="6" t="b">
        <v>1</v>
      </c>
      <c r="Q1947" s="6" t="s">
        <v>8295</v>
      </c>
      <c r="R1947" s="7">
        <f t="shared" si="182"/>
        <v>3.4801799999999998</v>
      </c>
      <c r="S1947" s="8">
        <f t="shared" si="183"/>
        <v>511.79117647058825</v>
      </c>
      <c r="T1947" t="str">
        <f t="shared" si="184"/>
        <v>technology</v>
      </c>
      <c r="U1947" t="str">
        <f t="shared" si="185"/>
        <v>hardware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14">
        <f t="shared" si="180"/>
        <v>41748.900011574071</v>
      </c>
      <c r="K1948" s="6">
        <v>1392780961</v>
      </c>
      <c r="L1948" s="14">
        <f t="shared" si="181"/>
        <v>41688.941678240735</v>
      </c>
      <c r="M1948" s="88">
        <f>Table1[[#This Row],[Data Ended Conversion]]-Table1[[#This Row],[Data Created Conversion]]</f>
        <v>59.958333333335759</v>
      </c>
      <c r="N1948" s="6" t="b">
        <v>1</v>
      </c>
      <c r="O1948" s="6">
        <v>70</v>
      </c>
      <c r="P1948" s="6" t="b">
        <v>1</v>
      </c>
      <c r="Q1948" s="6" t="s">
        <v>8295</v>
      </c>
      <c r="R1948" s="7">
        <f t="shared" si="182"/>
        <v>1.4974666666666667</v>
      </c>
      <c r="S1948" s="8">
        <f t="shared" si="183"/>
        <v>160.44285714285715</v>
      </c>
      <c r="T1948" t="str">
        <f t="shared" si="184"/>
        <v>technology</v>
      </c>
      <c r="U1948" t="str">
        <f t="shared" si="185"/>
        <v>hardware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14">
        <f t="shared" si="180"/>
        <v>40140.040972222218</v>
      </c>
      <c r="K1949" s="6">
        <v>1255730520</v>
      </c>
      <c r="L1949" s="14">
        <f t="shared" si="181"/>
        <v>40102.709722222222</v>
      </c>
      <c r="M1949" s="88">
        <f>Table1[[#This Row],[Data Ended Conversion]]-Table1[[#This Row],[Data Created Conversion]]</f>
        <v>37.331249999995634</v>
      </c>
      <c r="N1949" s="6" t="b">
        <v>1</v>
      </c>
      <c r="O1949" s="6">
        <v>23</v>
      </c>
      <c r="P1949" s="6" t="b">
        <v>1</v>
      </c>
      <c r="Q1949" s="6" t="s">
        <v>8295</v>
      </c>
      <c r="R1949" s="7">
        <f t="shared" si="182"/>
        <v>1.0063375000000001</v>
      </c>
      <c r="S1949" s="8">
        <f t="shared" si="183"/>
        <v>35.003043478260871</v>
      </c>
      <c r="T1949" t="str">
        <f t="shared" si="184"/>
        <v>technology</v>
      </c>
      <c r="U1949" t="str">
        <f t="shared" si="185"/>
        <v>hardware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14">
        <f t="shared" si="180"/>
        <v>42527.501388888886</v>
      </c>
      <c r="K1950" s="6">
        <v>1460557809</v>
      </c>
      <c r="L1950" s="14">
        <f t="shared" si="181"/>
        <v>42473.395937499998</v>
      </c>
      <c r="M1950" s="88">
        <f>Table1[[#This Row],[Data Ended Conversion]]-Table1[[#This Row],[Data Created Conversion]]</f>
        <v>54.105451388888469</v>
      </c>
      <c r="N1950" s="6" t="b">
        <v>1</v>
      </c>
      <c r="O1950" s="6">
        <v>4245</v>
      </c>
      <c r="P1950" s="6" t="b">
        <v>1</v>
      </c>
      <c r="Q1950" s="6" t="s">
        <v>8295</v>
      </c>
      <c r="R1950" s="7">
        <f t="shared" si="182"/>
        <v>8.0021100000000001</v>
      </c>
      <c r="S1950" s="8">
        <f t="shared" si="183"/>
        <v>188.50671378091872</v>
      </c>
      <c r="T1950" t="str">
        <f t="shared" si="184"/>
        <v>technology</v>
      </c>
      <c r="U1950" t="str">
        <f t="shared" si="185"/>
        <v>hardware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14">
        <f t="shared" si="180"/>
        <v>41830.214710648142</v>
      </c>
      <c r="K1951" s="6">
        <v>1402394951</v>
      </c>
      <c r="L1951" s="14">
        <f t="shared" si="181"/>
        <v>41800.214710648142</v>
      </c>
      <c r="M1951" s="88">
        <f>Table1[[#This Row],[Data Ended Conversion]]-Table1[[#This Row],[Data Created Conversion]]</f>
        <v>30</v>
      </c>
      <c r="N1951" s="6" t="b">
        <v>1</v>
      </c>
      <c r="O1951" s="6">
        <v>943</v>
      </c>
      <c r="P1951" s="6" t="b">
        <v>1</v>
      </c>
      <c r="Q1951" s="6" t="s">
        <v>8295</v>
      </c>
      <c r="R1951" s="7">
        <f t="shared" si="182"/>
        <v>1.0600260000000001</v>
      </c>
      <c r="S1951" s="8">
        <f t="shared" si="183"/>
        <v>56.204984093319197</v>
      </c>
      <c r="T1951" t="str">
        <f t="shared" si="184"/>
        <v>technology</v>
      </c>
      <c r="U1951" t="str">
        <f t="shared" si="185"/>
        <v>hardware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14">
        <f t="shared" si="180"/>
        <v>40654.973067129627</v>
      </c>
      <c r="K1952" s="6">
        <v>1300767673</v>
      </c>
      <c r="L1952" s="14">
        <f t="shared" si="181"/>
        <v>40623.973067129627</v>
      </c>
      <c r="M1952" s="88">
        <f>Table1[[#This Row],[Data Ended Conversion]]-Table1[[#This Row],[Data Created Conversion]]</f>
        <v>31</v>
      </c>
      <c r="N1952" s="6" t="b">
        <v>1</v>
      </c>
      <c r="O1952" s="6">
        <v>1876</v>
      </c>
      <c r="P1952" s="6" t="b">
        <v>1</v>
      </c>
      <c r="Q1952" s="6" t="s">
        <v>8295</v>
      </c>
      <c r="R1952" s="7">
        <f t="shared" si="182"/>
        <v>2.0051866666666669</v>
      </c>
      <c r="S1952" s="8">
        <f t="shared" si="183"/>
        <v>51.3054157782516</v>
      </c>
      <c r="T1952" t="str">
        <f t="shared" si="184"/>
        <v>technology</v>
      </c>
      <c r="U1952" t="str">
        <f t="shared" si="185"/>
        <v>hardware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14">
        <f t="shared" si="180"/>
        <v>42681.253900462958</v>
      </c>
      <c r="K1953" s="6">
        <v>1475921137</v>
      </c>
      <c r="L1953" s="14">
        <f t="shared" si="181"/>
        <v>42651.212233796294</v>
      </c>
      <c r="M1953" s="88">
        <f>Table1[[#This Row],[Data Ended Conversion]]-Table1[[#This Row],[Data Created Conversion]]</f>
        <v>30.041666666664241</v>
      </c>
      <c r="N1953" s="6" t="b">
        <v>1</v>
      </c>
      <c r="O1953" s="6">
        <v>834</v>
      </c>
      <c r="P1953" s="6" t="b">
        <v>1</v>
      </c>
      <c r="Q1953" s="6" t="s">
        <v>8295</v>
      </c>
      <c r="R1953" s="7">
        <f t="shared" si="182"/>
        <v>2.1244399999999999</v>
      </c>
      <c r="S1953" s="8">
        <f t="shared" si="183"/>
        <v>127.36450839328538</v>
      </c>
      <c r="T1953" t="str">
        <f t="shared" si="184"/>
        <v>technology</v>
      </c>
      <c r="U1953" t="str">
        <f t="shared" si="185"/>
        <v>hardware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14">
        <f t="shared" si="180"/>
        <v>41563.398321759254</v>
      </c>
      <c r="K1954" s="6">
        <v>1378737215</v>
      </c>
      <c r="L1954" s="14">
        <f t="shared" si="181"/>
        <v>41526.398321759254</v>
      </c>
      <c r="M1954" s="88">
        <f>Table1[[#This Row],[Data Ended Conversion]]-Table1[[#This Row],[Data Created Conversion]]</f>
        <v>37</v>
      </c>
      <c r="N1954" s="6" t="b">
        <v>1</v>
      </c>
      <c r="O1954" s="6">
        <v>682</v>
      </c>
      <c r="P1954" s="6" t="b">
        <v>1</v>
      </c>
      <c r="Q1954" s="6" t="s">
        <v>8295</v>
      </c>
      <c r="R1954" s="7">
        <f t="shared" si="182"/>
        <v>1.9847237142857144</v>
      </c>
      <c r="S1954" s="8">
        <f t="shared" si="183"/>
        <v>101.85532258064516</v>
      </c>
      <c r="T1954" t="str">
        <f t="shared" si="184"/>
        <v>technology</v>
      </c>
      <c r="U1954" t="str">
        <f t="shared" si="185"/>
        <v>hardware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14">
        <f t="shared" si="180"/>
        <v>40969.916666666664</v>
      </c>
      <c r="K1955" s="6">
        <v>1328158065</v>
      </c>
      <c r="L1955" s="14">
        <f t="shared" si="181"/>
        <v>40940.991493055553</v>
      </c>
      <c r="M1955" s="88">
        <f>Table1[[#This Row],[Data Ended Conversion]]-Table1[[#This Row],[Data Created Conversion]]</f>
        <v>28.925173611110949</v>
      </c>
      <c r="N1955" s="6" t="b">
        <v>1</v>
      </c>
      <c r="O1955" s="6">
        <v>147</v>
      </c>
      <c r="P1955" s="6" t="b">
        <v>1</v>
      </c>
      <c r="Q1955" s="6" t="s">
        <v>8295</v>
      </c>
      <c r="R1955" s="7">
        <f t="shared" si="182"/>
        <v>2.2594666666666665</v>
      </c>
      <c r="S1955" s="8">
        <f t="shared" si="183"/>
        <v>230.55782312925169</v>
      </c>
      <c r="T1955" t="str">
        <f t="shared" si="184"/>
        <v>technology</v>
      </c>
      <c r="U1955" t="str">
        <f t="shared" si="185"/>
        <v>hardware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14">
        <f t="shared" si="180"/>
        <v>42440.999999999993</v>
      </c>
      <c r="K1956" s="6">
        <v>1453730176</v>
      </c>
      <c r="L1956" s="14">
        <f t="shared" si="181"/>
        <v>42394.372407407405</v>
      </c>
      <c r="M1956" s="88">
        <f>Table1[[#This Row],[Data Ended Conversion]]-Table1[[#This Row],[Data Created Conversion]]</f>
        <v>46.627592592587462</v>
      </c>
      <c r="N1956" s="6" t="b">
        <v>1</v>
      </c>
      <c r="O1956" s="6">
        <v>415</v>
      </c>
      <c r="P1956" s="6" t="b">
        <v>1</v>
      </c>
      <c r="Q1956" s="6" t="s">
        <v>8295</v>
      </c>
      <c r="R1956" s="7">
        <f t="shared" si="182"/>
        <v>6.9894800000000004</v>
      </c>
      <c r="S1956" s="8">
        <f t="shared" si="183"/>
        <v>842.10602409638557</v>
      </c>
      <c r="T1956" t="str">
        <f t="shared" si="184"/>
        <v>technology</v>
      </c>
      <c r="U1956" t="str">
        <f t="shared" si="185"/>
        <v>hardware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14">
        <f t="shared" si="180"/>
        <v>41052.583333333328</v>
      </c>
      <c r="K1957" s="6">
        <v>1334989881</v>
      </c>
      <c r="L1957" s="14">
        <f t="shared" si="181"/>
        <v>41020.063437500001</v>
      </c>
      <c r="M1957" s="88">
        <f>Table1[[#This Row],[Data Ended Conversion]]-Table1[[#This Row],[Data Created Conversion]]</f>
        <v>32.51989583332761</v>
      </c>
      <c r="N1957" s="6" t="b">
        <v>1</v>
      </c>
      <c r="O1957" s="6">
        <v>290</v>
      </c>
      <c r="P1957" s="6" t="b">
        <v>1</v>
      </c>
      <c r="Q1957" s="6" t="s">
        <v>8295</v>
      </c>
      <c r="R1957" s="7">
        <f t="shared" si="182"/>
        <v>3.9859528571428569</v>
      </c>
      <c r="S1957" s="8">
        <f t="shared" si="183"/>
        <v>577.27593103448271</v>
      </c>
      <c r="T1957" t="str">
        <f t="shared" si="184"/>
        <v>technology</v>
      </c>
      <c r="U1957" t="str">
        <f t="shared" si="185"/>
        <v>hardware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14">
        <f t="shared" si="180"/>
        <v>42112.673668981479</v>
      </c>
      <c r="K1958" s="6">
        <v>1425507005</v>
      </c>
      <c r="L1958" s="14">
        <f t="shared" si="181"/>
        <v>42067.71533564815</v>
      </c>
      <c r="M1958" s="88">
        <f>Table1[[#This Row],[Data Ended Conversion]]-Table1[[#This Row],[Data Created Conversion]]</f>
        <v>44.958333333328483</v>
      </c>
      <c r="N1958" s="6" t="b">
        <v>1</v>
      </c>
      <c r="O1958" s="6">
        <v>365</v>
      </c>
      <c r="P1958" s="6" t="b">
        <v>1</v>
      </c>
      <c r="Q1958" s="6" t="s">
        <v>8295</v>
      </c>
      <c r="R1958" s="7">
        <f t="shared" si="182"/>
        <v>2.9403333333333332</v>
      </c>
      <c r="S1958" s="8">
        <f t="shared" si="183"/>
        <v>483.34246575342468</v>
      </c>
      <c r="T1958" t="str">
        <f t="shared" si="184"/>
        <v>technology</v>
      </c>
      <c r="U1958" t="str">
        <f t="shared" si="185"/>
        <v>hardware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14">
        <f t="shared" si="180"/>
        <v>41208.890196759254</v>
      </c>
      <c r="K1959" s="6">
        <v>1348712513</v>
      </c>
      <c r="L1959" s="14">
        <f t="shared" si="181"/>
        <v>41178.890196759254</v>
      </c>
      <c r="M1959" s="88">
        <f>Table1[[#This Row],[Data Ended Conversion]]-Table1[[#This Row],[Data Created Conversion]]</f>
        <v>30</v>
      </c>
      <c r="N1959" s="6" t="b">
        <v>1</v>
      </c>
      <c r="O1959" s="6">
        <v>660</v>
      </c>
      <c r="P1959" s="6" t="b">
        <v>1</v>
      </c>
      <c r="Q1959" s="6" t="s">
        <v>8295</v>
      </c>
      <c r="R1959" s="7">
        <f t="shared" si="182"/>
        <v>1.6750470000000002</v>
      </c>
      <c r="S1959" s="8">
        <f t="shared" si="183"/>
        <v>76.138500000000008</v>
      </c>
      <c r="T1959" t="str">
        <f t="shared" si="184"/>
        <v>technology</v>
      </c>
      <c r="U1959" t="str">
        <f t="shared" si="185"/>
        <v>hardware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14">
        <f t="shared" si="180"/>
        <v>41356.737974537034</v>
      </c>
      <c r="K1960" s="6">
        <v>1361490161</v>
      </c>
      <c r="L1960" s="14">
        <f t="shared" si="181"/>
        <v>41326.779641203699</v>
      </c>
      <c r="M1960" s="88">
        <f>Table1[[#This Row],[Data Ended Conversion]]-Table1[[#This Row],[Data Created Conversion]]</f>
        <v>29.958333333335759</v>
      </c>
      <c r="N1960" s="6" t="b">
        <v>1</v>
      </c>
      <c r="O1960" s="6">
        <v>1356</v>
      </c>
      <c r="P1960" s="6" t="b">
        <v>1</v>
      </c>
      <c r="Q1960" s="6" t="s">
        <v>8295</v>
      </c>
      <c r="R1960" s="7">
        <f t="shared" si="182"/>
        <v>14.355717142857143</v>
      </c>
      <c r="S1960" s="8">
        <f t="shared" si="183"/>
        <v>74.107684365781708</v>
      </c>
      <c r="T1960" t="str">
        <f t="shared" si="184"/>
        <v>technology</v>
      </c>
      <c r="U1960" t="str">
        <f t="shared" si="185"/>
        <v>hardware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14">
        <f t="shared" si="180"/>
        <v>41912.791666666664</v>
      </c>
      <c r="K1961" s="6">
        <v>1408565860</v>
      </c>
      <c r="L1961" s="14">
        <f t="shared" si="181"/>
        <v>41871.63726851852</v>
      </c>
      <c r="M1961" s="88">
        <f>Table1[[#This Row],[Data Ended Conversion]]-Table1[[#This Row],[Data Created Conversion]]</f>
        <v>41.154398148144537</v>
      </c>
      <c r="N1961" s="6" t="b">
        <v>1</v>
      </c>
      <c r="O1961" s="6">
        <v>424</v>
      </c>
      <c r="P1961" s="6" t="b">
        <v>1</v>
      </c>
      <c r="Q1961" s="6" t="s">
        <v>8295</v>
      </c>
      <c r="R1961" s="7">
        <f t="shared" si="182"/>
        <v>1.5673440000000001</v>
      </c>
      <c r="S1961" s="8">
        <f t="shared" si="183"/>
        <v>36.965660377358489</v>
      </c>
      <c r="T1961" t="str">
        <f t="shared" si="184"/>
        <v>technology</v>
      </c>
      <c r="U1961" t="str">
        <f t="shared" si="185"/>
        <v>hardware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14">
        <f t="shared" si="180"/>
        <v>41994.154409722221</v>
      </c>
      <c r="K1962" s="6">
        <v>1416559341</v>
      </c>
      <c r="L1962" s="14">
        <f t="shared" si="181"/>
        <v>41964.154409722221</v>
      </c>
      <c r="M1962" s="88">
        <f>Table1[[#This Row],[Data Ended Conversion]]-Table1[[#This Row],[Data Created Conversion]]</f>
        <v>30</v>
      </c>
      <c r="N1962" s="6" t="b">
        <v>1</v>
      </c>
      <c r="O1962" s="6">
        <v>33</v>
      </c>
      <c r="P1962" s="6" t="b">
        <v>1</v>
      </c>
      <c r="Q1962" s="6" t="s">
        <v>8295</v>
      </c>
      <c r="R1962" s="7">
        <f t="shared" si="182"/>
        <v>1.1790285714285715</v>
      </c>
      <c r="S1962" s="8">
        <f t="shared" si="183"/>
        <v>2500.969696969697</v>
      </c>
      <c r="T1962" t="str">
        <f t="shared" si="184"/>
        <v>technology</v>
      </c>
      <c r="U1962" t="str">
        <f t="shared" si="185"/>
        <v>hardware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14">
        <f t="shared" si="180"/>
        <v>41187.957638888889</v>
      </c>
      <c r="K1963" s="6">
        <v>1346042417</v>
      </c>
      <c r="L1963" s="14">
        <f t="shared" si="181"/>
        <v>41147.986307870371</v>
      </c>
      <c r="M1963" s="88">
        <f>Table1[[#This Row],[Data Ended Conversion]]-Table1[[#This Row],[Data Created Conversion]]</f>
        <v>39.971331018517958</v>
      </c>
      <c r="N1963" s="6" t="b">
        <v>1</v>
      </c>
      <c r="O1963" s="6">
        <v>1633</v>
      </c>
      <c r="P1963" s="6" t="b">
        <v>1</v>
      </c>
      <c r="Q1963" s="6" t="s">
        <v>8295</v>
      </c>
      <c r="R1963" s="7">
        <f t="shared" si="182"/>
        <v>11.053811999999999</v>
      </c>
      <c r="S1963" s="8">
        <f t="shared" si="183"/>
        <v>67.690214329454989</v>
      </c>
      <c r="T1963" t="str">
        <f t="shared" si="184"/>
        <v>technology</v>
      </c>
      <c r="U1963" t="str">
        <f t="shared" si="185"/>
        <v>hardware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14">
        <f t="shared" si="180"/>
        <v>41772.572175925925</v>
      </c>
      <c r="K1964" s="6">
        <v>1397414636</v>
      </c>
      <c r="L1964" s="14">
        <f t="shared" si="181"/>
        <v>41742.572175925925</v>
      </c>
      <c r="M1964" s="88">
        <f>Table1[[#This Row],[Data Ended Conversion]]-Table1[[#This Row],[Data Created Conversion]]</f>
        <v>30</v>
      </c>
      <c r="N1964" s="6" t="b">
        <v>1</v>
      </c>
      <c r="O1964" s="6">
        <v>306</v>
      </c>
      <c r="P1964" s="6" t="b">
        <v>1</v>
      </c>
      <c r="Q1964" s="6" t="s">
        <v>8295</v>
      </c>
      <c r="R1964" s="7">
        <f t="shared" si="182"/>
        <v>1.9292499999999999</v>
      </c>
      <c r="S1964" s="8">
        <f t="shared" si="183"/>
        <v>63.04738562091503</v>
      </c>
      <c r="T1964" t="str">
        <f t="shared" si="184"/>
        <v>technology</v>
      </c>
      <c r="U1964" t="str">
        <f t="shared" si="185"/>
        <v>hardware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14">
        <f t="shared" si="180"/>
        <v>41898.221458333333</v>
      </c>
      <c r="K1965" s="6">
        <v>1407838734</v>
      </c>
      <c r="L1965" s="14">
        <f t="shared" si="181"/>
        <v>41863.221458333333</v>
      </c>
      <c r="M1965" s="88">
        <f>Table1[[#This Row],[Data Ended Conversion]]-Table1[[#This Row],[Data Created Conversion]]</f>
        <v>35</v>
      </c>
      <c r="N1965" s="6" t="b">
        <v>1</v>
      </c>
      <c r="O1965" s="6">
        <v>205</v>
      </c>
      <c r="P1965" s="6" t="b">
        <v>1</v>
      </c>
      <c r="Q1965" s="6" t="s">
        <v>8295</v>
      </c>
      <c r="R1965" s="7">
        <f t="shared" si="182"/>
        <v>1.268842105263158</v>
      </c>
      <c r="S1965" s="8">
        <f t="shared" si="183"/>
        <v>117.6</v>
      </c>
      <c r="T1965" t="str">
        <f t="shared" si="184"/>
        <v>technology</v>
      </c>
      <c r="U1965" t="str">
        <f t="shared" si="185"/>
        <v>hardware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14">
        <f t="shared" si="180"/>
        <v>42482.064490740733</v>
      </c>
      <c r="K1966" s="6">
        <v>1458714772</v>
      </c>
      <c r="L1966" s="14">
        <f t="shared" si="181"/>
        <v>42452.064490740733</v>
      </c>
      <c r="M1966" s="88">
        <f>Table1[[#This Row],[Data Ended Conversion]]-Table1[[#This Row],[Data Created Conversion]]</f>
        <v>30</v>
      </c>
      <c r="N1966" s="6" t="b">
        <v>1</v>
      </c>
      <c r="O1966" s="6">
        <v>1281</v>
      </c>
      <c r="P1966" s="6" t="b">
        <v>1</v>
      </c>
      <c r="Q1966" s="6" t="s">
        <v>8295</v>
      </c>
      <c r="R1966" s="7">
        <f t="shared" si="182"/>
        <v>2.5957748878923765</v>
      </c>
      <c r="S1966" s="8">
        <f t="shared" si="183"/>
        <v>180.75185011709601</v>
      </c>
      <c r="T1966" t="str">
        <f t="shared" si="184"/>
        <v>technology</v>
      </c>
      <c r="U1966" t="str">
        <f t="shared" si="185"/>
        <v>hardware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14">
        <f t="shared" si="180"/>
        <v>40919.833333333328</v>
      </c>
      <c r="K1967" s="6">
        <v>1324433310</v>
      </c>
      <c r="L1967" s="14">
        <f t="shared" si="181"/>
        <v>40897.880902777775</v>
      </c>
      <c r="M1967" s="88">
        <f>Table1[[#This Row],[Data Ended Conversion]]-Table1[[#This Row],[Data Created Conversion]]</f>
        <v>21.952430555553292</v>
      </c>
      <c r="N1967" s="6" t="b">
        <v>1</v>
      </c>
      <c r="O1967" s="6">
        <v>103</v>
      </c>
      <c r="P1967" s="6" t="b">
        <v>1</v>
      </c>
      <c r="Q1967" s="6" t="s">
        <v>8295</v>
      </c>
      <c r="R1967" s="7">
        <f t="shared" si="182"/>
        <v>2.6227999999999998</v>
      </c>
      <c r="S1967" s="8">
        <f t="shared" si="183"/>
        <v>127.32038834951456</v>
      </c>
      <c r="T1967" t="str">
        <f t="shared" si="184"/>
        <v>technology</v>
      </c>
      <c r="U1967" t="str">
        <f t="shared" si="185"/>
        <v>hardware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14">
        <f t="shared" si="180"/>
        <v>41865.332152777773</v>
      </c>
      <c r="K1968" s="6">
        <v>1405429098</v>
      </c>
      <c r="L1968" s="14">
        <f t="shared" si="181"/>
        <v>41835.332152777773</v>
      </c>
      <c r="M1968" s="88">
        <f>Table1[[#This Row],[Data Ended Conversion]]-Table1[[#This Row],[Data Created Conversion]]</f>
        <v>30</v>
      </c>
      <c r="N1968" s="6" t="b">
        <v>1</v>
      </c>
      <c r="O1968" s="6">
        <v>1513</v>
      </c>
      <c r="P1968" s="6" t="b">
        <v>1</v>
      </c>
      <c r="Q1968" s="6" t="s">
        <v>8295</v>
      </c>
      <c r="R1968" s="7">
        <f t="shared" si="182"/>
        <v>2.0674309000000002</v>
      </c>
      <c r="S1968" s="8">
        <f t="shared" si="183"/>
        <v>136.6444745538665</v>
      </c>
      <c r="T1968" t="str">
        <f t="shared" si="184"/>
        <v>technology</v>
      </c>
      <c r="U1968" t="str">
        <f t="shared" si="185"/>
        <v>hardware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14">
        <f t="shared" si="180"/>
        <v>41760.455196759256</v>
      </c>
      <c r="K1969" s="6">
        <v>1396367729</v>
      </c>
      <c r="L1969" s="14">
        <f t="shared" si="181"/>
        <v>41730.455196759256</v>
      </c>
      <c r="M1969" s="88">
        <f>Table1[[#This Row],[Data Ended Conversion]]-Table1[[#This Row],[Data Created Conversion]]</f>
        <v>30</v>
      </c>
      <c r="N1969" s="6" t="b">
        <v>1</v>
      </c>
      <c r="O1969" s="6">
        <v>405</v>
      </c>
      <c r="P1969" s="6" t="b">
        <v>1</v>
      </c>
      <c r="Q1969" s="6" t="s">
        <v>8295</v>
      </c>
      <c r="R1969" s="7">
        <f t="shared" si="182"/>
        <v>3.7012999999999998</v>
      </c>
      <c r="S1969" s="8">
        <f t="shared" si="183"/>
        <v>182.78024691358024</v>
      </c>
      <c r="T1969" t="str">
        <f t="shared" si="184"/>
        <v>technology</v>
      </c>
      <c r="U1969" t="str">
        <f t="shared" si="185"/>
        <v>hardware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14">
        <f t="shared" si="180"/>
        <v>42707.420312499999</v>
      </c>
      <c r="K1970" s="6">
        <v>1478095515</v>
      </c>
      <c r="L1970" s="14">
        <f t="shared" si="181"/>
        <v>42676.378645833327</v>
      </c>
      <c r="M1970" s="88">
        <f>Table1[[#This Row],[Data Ended Conversion]]-Table1[[#This Row],[Data Created Conversion]]</f>
        <v>31.041666666671517</v>
      </c>
      <c r="N1970" s="6" t="b">
        <v>1</v>
      </c>
      <c r="O1970" s="6">
        <v>510</v>
      </c>
      <c r="P1970" s="6" t="b">
        <v>1</v>
      </c>
      <c r="Q1970" s="6" t="s">
        <v>8295</v>
      </c>
      <c r="R1970" s="7">
        <f t="shared" si="182"/>
        <v>2.8496600000000001</v>
      </c>
      <c r="S1970" s="8">
        <f t="shared" si="183"/>
        <v>279.37843137254902</v>
      </c>
      <c r="T1970" t="str">
        <f t="shared" si="184"/>
        <v>technology</v>
      </c>
      <c r="U1970" t="str">
        <f t="shared" si="185"/>
        <v>hardware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14">
        <f t="shared" si="180"/>
        <v>42587.584120370368</v>
      </c>
      <c r="K1971" s="6">
        <v>1467831668</v>
      </c>
      <c r="L1971" s="14">
        <f t="shared" si="181"/>
        <v>42557.584120370368</v>
      </c>
      <c r="M1971" s="88">
        <f>Table1[[#This Row],[Data Ended Conversion]]-Table1[[#This Row],[Data Created Conversion]]</f>
        <v>30</v>
      </c>
      <c r="N1971" s="6" t="b">
        <v>1</v>
      </c>
      <c r="O1971" s="6">
        <v>1887</v>
      </c>
      <c r="P1971" s="6" t="b">
        <v>1</v>
      </c>
      <c r="Q1971" s="6" t="s">
        <v>8295</v>
      </c>
      <c r="R1971" s="7">
        <f t="shared" si="182"/>
        <v>5.7907999999999999</v>
      </c>
      <c r="S1971" s="8">
        <f t="shared" si="183"/>
        <v>61.375728669846318</v>
      </c>
      <c r="T1971" t="str">
        <f t="shared" si="184"/>
        <v>technology</v>
      </c>
      <c r="U1971" t="str">
        <f t="shared" si="185"/>
        <v>hardware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14">
        <f t="shared" si="180"/>
        <v>41383.943298611113</v>
      </c>
      <c r="K1972" s="6">
        <v>1361248701</v>
      </c>
      <c r="L1972" s="14">
        <f t="shared" si="181"/>
        <v>41323.984965277778</v>
      </c>
      <c r="M1972" s="88">
        <f>Table1[[#This Row],[Data Ended Conversion]]-Table1[[#This Row],[Data Created Conversion]]</f>
        <v>59.958333333335759</v>
      </c>
      <c r="N1972" s="6" t="b">
        <v>1</v>
      </c>
      <c r="O1972" s="6">
        <v>701</v>
      </c>
      <c r="P1972" s="6" t="b">
        <v>1</v>
      </c>
      <c r="Q1972" s="6" t="s">
        <v>8295</v>
      </c>
      <c r="R1972" s="7">
        <f t="shared" si="182"/>
        <v>11.318</v>
      </c>
      <c r="S1972" s="8">
        <f t="shared" si="183"/>
        <v>80.727532097004286</v>
      </c>
      <c r="T1972" t="str">
        <f t="shared" si="184"/>
        <v>technology</v>
      </c>
      <c r="U1972" t="str">
        <f t="shared" si="185"/>
        <v>hardware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14">
        <f t="shared" si="180"/>
        <v>41592.958333333328</v>
      </c>
      <c r="K1973" s="6">
        <v>1381752061</v>
      </c>
      <c r="L1973" s="14">
        <f t="shared" si="181"/>
        <v>41561.29237268518</v>
      </c>
      <c r="M1973" s="88">
        <f>Table1[[#This Row],[Data Ended Conversion]]-Table1[[#This Row],[Data Created Conversion]]</f>
        <v>31.66596064814803</v>
      </c>
      <c r="N1973" s="6" t="b">
        <v>1</v>
      </c>
      <c r="O1973" s="6">
        <v>3863</v>
      </c>
      <c r="P1973" s="6" t="b">
        <v>1</v>
      </c>
      <c r="Q1973" s="6" t="s">
        <v>8295</v>
      </c>
      <c r="R1973" s="7">
        <f t="shared" si="182"/>
        <v>2.6302771750000002</v>
      </c>
      <c r="S1973" s="8">
        <f t="shared" si="183"/>
        <v>272.35590732591254</v>
      </c>
      <c r="T1973" t="str">
        <f t="shared" si="184"/>
        <v>technology</v>
      </c>
      <c r="U1973" t="str">
        <f t="shared" si="185"/>
        <v>hardware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14">
        <f t="shared" si="180"/>
        <v>41230.845416666663</v>
      </c>
      <c r="K1974" s="6">
        <v>1350605844</v>
      </c>
      <c r="L1974" s="14">
        <f t="shared" si="181"/>
        <v>41200.803749999999</v>
      </c>
      <c r="M1974" s="88">
        <f>Table1[[#This Row],[Data Ended Conversion]]-Table1[[#This Row],[Data Created Conversion]]</f>
        <v>30.041666666664241</v>
      </c>
      <c r="N1974" s="6" t="b">
        <v>1</v>
      </c>
      <c r="O1974" s="6">
        <v>238</v>
      </c>
      <c r="P1974" s="6" t="b">
        <v>1</v>
      </c>
      <c r="Q1974" s="6" t="s">
        <v>8295</v>
      </c>
      <c r="R1974" s="7">
        <f t="shared" si="182"/>
        <v>6.7447999999999997</v>
      </c>
      <c r="S1974" s="8">
        <f t="shared" si="183"/>
        <v>70.848739495798313</v>
      </c>
      <c r="T1974" t="str">
        <f t="shared" si="184"/>
        <v>technology</v>
      </c>
      <c r="U1974" t="str">
        <f t="shared" si="185"/>
        <v>hardware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14">
        <f t="shared" si="180"/>
        <v>42588.083333333336</v>
      </c>
      <c r="K1975" s="6">
        <v>1467134464</v>
      </c>
      <c r="L1975" s="14">
        <f t="shared" si="181"/>
        <v>42549.514629629623</v>
      </c>
      <c r="M1975" s="88">
        <f>Table1[[#This Row],[Data Ended Conversion]]-Table1[[#This Row],[Data Created Conversion]]</f>
        <v>38.568703703713254</v>
      </c>
      <c r="N1975" s="6" t="b">
        <v>1</v>
      </c>
      <c r="O1975" s="6">
        <v>2051</v>
      </c>
      <c r="P1975" s="6" t="b">
        <v>1</v>
      </c>
      <c r="Q1975" s="6" t="s">
        <v>8295</v>
      </c>
      <c r="R1975" s="7">
        <f t="shared" si="182"/>
        <v>2.5683081313131315</v>
      </c>
      <c r="S1975" s="8">
        <f t="shared" si="183"/>
        <v>247.94003412969283</v>
      </c>
      <c r="T1975" t="str">
        <f t="shared" si="184"/>
        <v>technology</v>
      </c>
      <c r="U1975" t="str">
        <f t="shared" si="185"/>
        <v>hardware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14">
        <f t="shared" si="180"/>
        <v>41505.125798611109</v>
      </c>
      <c r="K1976" s="6">
        <v>1371715269</v>
      </c>
      <c r="L1976" s="14">
        <f t="shared" si="181"/>
        <v>41445.125798611109</v>
      </c>
      <c r="M1976" s="88">
        <f>Table1[[#This Row],[Data Ended Conversion]]-Table1[[#This Row],[Data Created Conversion]]</f>
        <v>60</v>
      </c>
      <c r="N1976" s="6" t="b">
        <v>1</v>
      </c>
      <c r="O1976" s="6">
        <v>402</v>
      </c>
      <c r="P1976" s="6" t="b">
        <v>1</v>
      </c>
      <c r="Q1976" s="6" t="s">
        <v>8295</v>
      </c>
      <c r="R1976" s="7">
        <f t="shared" si="182"/>
        <v>3.7549600000000001</v>
      </c>
      <c r="S1976" s="8">
        <f t="shared" si="183"/>
        <v>186.81393034825871</v>
      </c>
      <c r="T1976" t="str">
        <f t="shared" si="184"/>
        <v>technology</v>
      </c>
      <c r="U1976" t="str">
        <f t="shared" si="185"/>
        <v>hardware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14">
        <f t="shared" si="180"/>
        <v>41343.54688657407</v>
      </c>
      <c r="K1977" s="6">
        <v>1360346851</v>
      </c>
      <c r="L1977" s="14">
        <f t="shared" si="181"/>
        <v>41313.54688657407</v>
      </c>
      <c r="M1977" s="88">
        <f>Table1[[#This Row],[Data Ended Conversion]]-Table1[[#This Row],[Data Created Conversion]]</f>
        <v>30</v>
      </c>
      <c r="N1977" s="6" t="b">
        <v>1</v>
      </c>
      <c r="O1977" s="6">
        <v>253</v>
      </c>
      <c r="P1977" s="6" t="b">
        <v>1</v>
      </c>
      <c r="Q1977" s="6" t="s">
        <v>8295</v>
      </c>
      <c r="R1977" s="7">
        <f t="shared" si="182"/>
        <v>2.0870837499999997</v>
      </c>
      <c r="S1977" s="8">
        <f t="shared" si="183"/>
        <v>131.98948616600788</v>
      </c>
      <c r="T1977" t="str">
        <f t="shared" si="184"/>
        <v>technology</v>
      </c>
      <c r="U1977" t="str">
        <f t="shared" si="185"/>
        <v>hardware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14">
        <f t="shared" si="180"/>
        <v>41468.691261574073</v>
      </c>
      <c r="K1978" s="6">
        <v>1371159325</v>
      </c>
      <c r="L1978" s="14">
        <f t="shared" si="181"/>
        <v>41438.691261574073</v>
      </c>
      <c r="M1978" s="88">
        <f>Table1[[#This Row],[Data Ended Conversion]]-Table1[[#This Row],[Data Created Conversion]]</f>
        <v>30</v>
      </c>
      <c r="N1978" s="6" t="b">
        <v>1</v>
      </c>
      <c r="O1978" s="6">
        <v>473</v>
      </c>
      <c r="P1978" s="6" t="b">
        <v>1</v>
      </c>
      <c r="Q1978" s="6" t="s">
        <v>8295</v>
      </c>
      <c r="R1978" s="7">
        <f t="shared" si="182"/>
        <v>3.4660000000000002</v>
      </c>
      <c r="S1978" s="8">
        <f t="shared" si="183"/>
        <v>29.310782241014799</v>
      </c>
      <c r="T1978" t="str">
        <f t="shared" si="184"/>
        <v>technology</v>
      </c>
      <c r="U1978" t="str">
        <f t="shared" si="185"/>
        <v>hardware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14">
        <f t="shared" si="180"/>
        <v>42357.124305555553</v>
      </c>
      <c r="K1979" s="6">
        <v>1446527540</v>
      </c>
      <c r="L1979" s="14">
        <f t="shared" si="181"/>
        <v>42311.008564814816</v>
      </c>
      <c r="M1979" s="88">
        <f>Table1[[#This Row],[Data Ended Conversion]]-Table1[[#This Row],[Data Created Conversion]]</f>
        <v>46.115740740737238</v>
      </c>
      <c r="N1979" s="6" t="b">
        <v>1</v>
      </c>
      <c r="O1979" s="6">
        <v>821</v>
      </c>
      <c r="P1979" s="6" t="b">
        <v>1</v>
      </c>
      <c r="Q1979" s="6" t="s">
        <v>8295</v>
      </c>
      <c r="R1979" s="7">
        <f t="shared" si="182"/>
        <v>4.0232999999999999</v>
      </c>
      <c r="S1979" s="8">
        <f t="shared" si="183"/>
        <v>245.02436053593178</v>
      </c>
      <c r="T1979" t="str">
        <f t="shared" si="184"/>
        <v>technology</v>
      </c>
      <c r="U1979" t="str">
        <f t="shared" si="185"/>
        <v>hardware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14">
        <f t="shared" si="180"/>
        <v>41072.083333333328</v>
      </c>
      <c r="K1980" s="6">
        <v>1336627492</v>
      </c>
      <c r="L1980" s="14">
        <f t="shared" si="181"/>
        <v>41039.017268518517</v>
      </c>
      <c r="M1980" s="88">
        <f>Table1[[#This Row],[Data Ended Conversion]]-Table1[[#This Row],[Data Created Conversion]]</f>
        <v>33.066064814811398</v>
      </c>
      <c r="N1980" s="6" t="b">
        <v>1</v>
      </c>
      <c r="O1980" s="6">
        <v>388</v>
      </c>
      <c r="P1980" s="6" t="b">
        <v>1</v>
      </c>
      <c r="Q1980" s="6" t="s">
        <v>8295</v>
      </c>
      <c r="R1980" s="7">
        <f t="shared" si="182"/>
        <v>10.2684514</v>
      </c>
      <c r="S1980" s="8">
        <f t="shared" si="183"/>
        <v>1323.2540463917526</v>
      </c>
      <c r="T1980" t="str">
        <f t="shared" si="184"/>
        <v>technology</v>
      </c>
      <c r="U1980" t="str">
        <f t="shared" si="185"/>
        <v>hardware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14">
        <f t="shared" si="180"/>
        <v>42326.999305555553</v>
      </c>
      <c r="K1981" s="6">
        <v>1444734146</v>
      </c>
      <c r="L1981" s="14">
        <f t="shared" si="181"/>
        <v>42290.25168981481</v>
      </c>
      <c r="M1981" s="88">
        <f>Table1[[#This Row],[Data Ended Conversion]]-Table1[[#This Row],[Data Created Conversion]]</f>
        <v>36.74761574074364</v>
      </c>
      <c r="N1981" s="6" t="b">
        <v>1</v>
      </c>
      <c r="O1981" s="6">
        <v>813</v>
      </c>
      <c r="P1981" s="6" t="b">
        <v>1</v>
      </c>
      <c r="Q1981" s="6" t="s">
        <v>8295</v>
      </c>
      <c r="R1981" s="7">
        <f t="shared" si="182"/>
        <v>1.14901155</v>
      </c>
      <c r="S1981" s="8">
        <f t="shared" si="183"/>
        <v>282.65966789667897</v>
      </c>
      <c r="T1981" t="str">
        <f t="shared" si="184"/>
        <v>technology</v>
      </c>
      <c r="U1981" t="str">
        <f t="shared" si="185"/>
        <v>hardware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14">
        <f t="shared" si="180"/>
        <v>42463.292384259257</v>
      </c>
      <c r="K1982" s="6">
        <v>1456232462</v>
      </c>
      <c r="L1982" s="14">
        <f t="shared" si="181"/>
        <v>42423.334050925921</v>
      </c>
      <c r="M1982" s="88">
        <f>Table1[[#This Row],[Data Ended Conversion]]-Table1[[#This Row],[Data Created Conversion]]</f>
        <v>39.958333333335759</v>
      </c>
      <c r="N1982" s="6" t="b">
        <v>1</v>
      </c>
      <c r="O1982" s="6">
        <v>1945</v>
      </c>
      <c r="P1982" s="6" t="b">
        <v>1</v>
      </c>
      <c r="Q1982" s="6" t="s">
        <v>8295</v>
      </c>
      <c r="R1982" s="7">
        <f t="shared" si="182"/>
        <v>3.5482402000000004</v>
      </c>
      <c r="S1982" s="8">
        <f t="shared" si="183"/>
        <v>91.214401028277635</v>
      </c>
      <c r="T1982" t="str">
        <f t="shared" si="184"/>
        <v>technology</v>
      </c>
      <c r="U1982" t="str">
        <f t="shared" si="185"/>
        <v>hardware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14">
        <f t="shared" si="180"/>
        <v>41829.516956018517</v>
      </c>
      <c r="K1983" s="6">
        <v>1402334665</v>
      </c>
      <c r="L1983" s="14">
        <f t="shared" si="181"/>
        <v>41799.516956018517</v>
      </c>
      <c r="M1983" s="88">
        <f>Table1[[#This Row],[Data Ended Conversion]]-Table1[[#This Row],[Data Created Conversion]]</f>
        <v>30</v>
      </c>
      <c r="N1983" s="6" t="b">
        <v>0</v>
      </c>
      <c r="O1983" s="6">
        <v>12</v>
      </c>
      <c r="P1983" s="6" t="b">
        <v>0</v>
      </c>
      <c r="Q1983" s="6" t="s">
        <v>8296</v>
      </c>
      <c r="R1983" s="7">
        <f t="shared" si="182"/>
        <v>5.0799999999999998E-2</v>
      </c>
      <c r="S1983" s="8">
        <f t="shared" si="183"/>
        <v>31.75</v>
      </c>
      <c r="T1983" t="str">
        <f t="shared" si="184"/>
        <v>photography</v>
      </c>
      <c r="U1983" t="str">
        <f t="shared" si="185"/>
        <v>people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14">
        <f t="shared" si="180"/>
        <v>42708.419988425921</v>
      </c>
      <c r="K1984" s="6">
        <v>1478268287</v>
      </c>
      <c r="L1984" s="14">
        <f t="shared" si="181"/>
        <v>42678.378321759257</v>
      </c>
      <c r="M1984" s="88">
        <f>Table1[[#This Row],[Data Ended Conversion]]-Table1[[#This Row],[Data Created Conversion]]</f>
        <v>30.041666666664241</v>
      </c>
      <c r="N1984" s="6" t="b">
        <v>0</v>
      </c>
      <c r="O1984" s="6">
        <v>0</v>
      </c>
      <c r="P1984" s="6" t="b">
        <v>0</v>
      </c>
      <c r="Q1984" s="6" t="s">
        <v>8296</v>
      </c>
      <c r="R1984" s="7">
        <f t="shared" si="182"/>
        <v>0</v>
      </c>
      <c r="S1984" s="8" t="str">
        <f t="shared" si="183"/>
        <v>-</v>
      </c>
      <c r="T1984" t="str">
        <f t="shared" si="184"/>
        <v>photography</v>
      </c>
      <c r="U1984" t="str">
        <f t="shared" si="185"/>
        <v>people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14">
        <f t="shared" si="180"/>
        <v>42615.083333333336</v>
      </c>
      <c r="K1985" s="6">
        <v>1470874618</v>
      </c>
      <c r="L1985" s="14">
        <f t="shared" si="181"/>
        <v>42592.803449074076</v>
      </c>
      <c r="M1985" s="88">
        <f>Table1[[#This Row],[Data Ended Conversion]]-Table1[[#This Row],[Data Created Conversion]]</f>
        <v>22.279884259260143</v>
      </c>
      <c r="N1985" s="6" t="b">
        <v>0</v>
      </c>
      <c r="O1985" s="6">
        <v>16</v>
      </c>
      <c r="P1985" s="6" t="b">
        <v>0</v>
      </c>
      <c r="Q1985" s="6" t="s">
        <v>8296</v>
      </c>
      <c r="R1985" s="7">
        <f t="shared" si="182"/>
        <v>4.2999999999999997E-2</v>
      </c>
      <c r="S1985" s="8">
        <f t="shared" si="183"/>
        <v>88.6875</v>
      </c>
      <c r="T1985" t="str">
        <f t="shared" si="184"/>
        <v>photography</v>
      </c>
      <c r="U1985" t="str">
        <f t="shared" si="185"/>
        <v>people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14">
        <f t="shared" ref="J1986:J2049" si="186">(((I1986/60)/60)/24)+DATE(1970,1,1)+(-5/24)</f>
        <v>41973.623622685183</v>
      </c>
      <c r="K1986" s="6">
        <v>1412189881</v>
      </c>
      <c r="L1986" s="14">
        <f t="shared" ref="L1986:L2049" si="187">(((K1986/60)/60)/24)+DATE(1970,1,1)+(-5/24)</f>
        <v>41913.581956018512</v>
      </c>
      <c r="M1986" s="88">
        <f>Table1[[#This Row],[Data Ended Conversion]]-Table1[[#This Row],[Data Created Conversion]]</f>
        <v>60.041666666671517</v>
      </c>
      <c r="N1986" s="6" t="b">
        <v>0</v>
      </c>
      <c r="O1986" s="6">
        <v>7</v>
      </c>
      <c r="P1986" s="6" t="b">
        <v>0</v>
      </c>
      <c r="Q1986" s="6" t="s">
        <v>8296</v>
      </c>
      <c r="R1986" s="7">
        <f t="shared" si="182"/>
        <v>0.21146666666666666</v>
      </c>
      <c r="S1986" s="8">
        <f t="shared" si="183"/>
        <v>453.14285714285717</v>
      </c>
      <c r="T1986" t="str">
        <f t="shared" si="184"/>
        <v>photography</v>
      </c>
      <c r="U1986" t="str">
        <f t="shared" si="185"/>
        <v>people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14">
        <f t="shared" si="186"/>
        <v>42584.749999999993</v>
      </c>
      <c r="K1987" s="6">
        <v>1467650771</v>
      </c>
      <c r="L1987" s="14">
        <f t="shared" si="187"/>
        <v>42555.490405092591</v>
      </c>
      <c r="M1987" s="88">
        <f>Table1[[#This Row],[Data Ended Conversion]]-Table1[[#This Row],[Data Created Conversion]]</f>
        <v>29.259594907402061</v>
      </c>
      <c r="N1987" s="6" t="b">
        <v>0</v>
      </c>
      <c r="O1987" s="6">
        <v>4</v>
      </c>
      <c r="P1987" s="6" t="b">
        <v>0</v>
      </c>
      <c r="Q1987" s="6" t="s">
        <v>8296</v>
      </c>
      <c r="R1987" s="7">
        <f t="shared" ref="R1987:R2050" si="188">IFERROR(E1987/D1987,"-")</f>
        <v>3.1875000000000001E-2</v>
      </c>
      <c r="S1987" s="8">
        <f t="shared" ref="S1987:S2050" si="189">IFERROR(E1987/O1987,"-")</f>
        <v>12.75</v>
      </c>
      <c r="T1987" t="str">
        <f t="shared" ref="T1987:T2050" si="190">LEFT(Q1987,FIND("/",Q1987)-1)</f>
        <v>photography</v>
      </c>
      <c r="U1987" t="str">
        <f t="shared" ref="U1987:U2050" si="191">RIGHT(Q1987,LEN(Q1987)-FIND("/",Q1987))</f>
        <v>people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14">
        <f t="shared" si="186"/>
        <v>42443.183831018519</v>
      </c>
      <c r="K1988" s="6">
        <v>1455359083</v>
      </c>
      <c r="L1988" s="14">
        <f t="shared" si="187"/>
        <v>42413.225497685176</v>
      </c>
      <c r="M1988" s="88">
        <f>Table1[[#This Row],[Data Ended Conversion]]-Table1[[#This Row],[Data Created Conversion]]</f>
        <v>29.958333333343035</v>
      </c>
      <c r="N1988" s="6" t="b">
        <v>0</v>
      </c>
      <c r="O1988" s="6">
        <v>1</v>
      </c>
      <c r="P1988" s="6" t="b">
        <v>0</v>
      </c>
      <c r="Q1988" s="6" t="s">
        <v>8296</v>
      </c>
      <c r="R1988" s="7">
        <f t="shared" si="188"/>
        <v>5.0000000000000001E-4</v>
      </c>
      <c r="S1988" s="8">
        <f t="shared" si="189"/>
        <v>1</v>
      </c>
      <c r="T1988" t="str">
        <f t="shared" si="190"/>
        <v>photography</v>
      </c>
      <c r="U1988" t="str">
        <f t="shared" si="191"/>
        <v>people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14">
        <f t="shared" si="186"/>
        <v>42064.431435185186</v>
      </c>
      <c r="K1989" s="6">
        <v>1422631276</v>
      </c>
      <c r="L1989" s="14">
        <f t="shared" si="187"/>
        <v>42034.431435185186</v>
      </c>
      <c r="M1989" s="88">
        <f>Table1[[#This Row],[Data Ended Conversion]]-Table1[[#This Row],[Data Created Conversion]]</f>
        <v>30</v>
      </c>
      <c r="N1989" s="6" t="b">
        <v>0</v>
      </c>
      <c r="O1989" s="6">
        <v>28</v>
      </c>
      <c r="P1989" s="6" t="b">
        <v>0</v>
      </c>
      <c r="Q1989" s="6" t="s">
        <v>8296</v>
      </c>
      <c r="R1989" s="7">
        <f t="shared" si="188"/>
        <v>0.42472727272727273</v>
      </c>
      <c r="S1989" s="8">
        <f t="shared" si="189"/>
        <v>83.428571428571431</v>
      </c>
      <c r="T1989" t="str">
        <f t="shared" si="190"/>
        <v>photography</v>
      </c>
      <c r="U1989" t="str">
        <f t="shared" si="191"/>
        <v>people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14">
        <f t="shared" si="186"/>
        <v>42236.554884259262</v>
      </c>
      <c r="K1990" s="6">
        <v>1437502742</v>
      </c>
      <c r="L1990" s="14">
        <f t="shared" si="187"/>
        <v>42206.554884259262</v>
      </c>
      <c r="M1990" s="88">
        <f>Table1[[#This Row],[Data Ended Conversion]]-Table1[[#This Row],[Data Created Conversion]]</f>
        <v>30</v>
      </c>
      <c r="N1990" s="6" t="b">
        <v>0</v>
      </c>
      <c r="O1990" s="6">
        <v>1</v>
      </c>
      <c r="P1990" s="6" t="b">
        <v>0</v>
      </c>
      <c r="Q1990" s="6" t="s">
        <v>8296</v>
      </c>
      <c r="R1990" s="7">
        <f t="shared" si="188"/>
        <v>4.1666666666666666E-3</v>
      </c>
      <c r="S1990" s="8">
        <f t="shared" si="189"/>
        <v>25</v>
      </c>
      <c r="T1990" t="str">
        <f t="shared" si="190"/>
        <v>photography</v>
      </c>
      <c r="U1990" t="str">
        <f t="shared" si="191"/>
        <v>people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14">
        <f t="shared" si="186"/>
        <v>42715.472314814811</v>
      </c>
      <c r="K1991" s="6">
        <v>1478881208</v>
      </c>
      <c r="L1991" s="14">
        <f t="shared" si="187"/>
        <v>42685.472314814811</v>
      </c>
      <c r="M1991" s="88">
        <f>Table1[[#This Row],[Data Ended Conversion]]-Table1[[#This Row],[Data Created Conversion]]</f>
        <v>30</v>
      </c>
      <c r="N1991" s="6" t="b">
        <v>0</v>
      </c>
      <c r="O1991" s="6">
        <v>1</v>
      </c>
      <c r="P1991" s="6" t="b">
        <v>0</v>
      </c>
      <c r="Q1991" s="6" t="s">
        <v>8296</v>
      </c>
      <c r="R1991" s="7">
        <f t="shared" si="188"/>
        <v>0.01</v>
      </c>
      <c r="S1991" s="8">
        <f t="shared" si="189"/>
        <v>50</v>
      </c>
      <c r="T1991" t="str">
        <f t="shared" si="190"/>
        <v>photography</v>
      </c>
      <c r="U1991" t="str">
        <f t="shared" si="191"/>
        <v>people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14">
        <f t="shared" si="186"/>
        <v>42412.987638888888</v>
      </c>
      <c r="K1992" s="6">
        <v>1454042532</v>
      </c>
      <c r="L1992" s="14">
        <f t="shared" si="187"/>
        <v>42397.987638888888</v>
      </c>
      <c r="M1992" s="88">
        <f>Table1[[#This Row],[Data Ended Conversion]]-Table1[[#This Row],[Data Created Conversion]]</f>
        <v>15</v>
      </c>
      <c r="N1992" s="6" t="b">
        <v>0</v>
      </c>
      <c r="O1992" s="6">
        <v>5</v>
      </c>
      <c r="P1992" s="6" t="b">
        <v>0</v>
      </c>
      <c r="Q1992" s="6" t="s">
        <v>8296</v>
      </c>
      <c r="R1992" s="7">
        <f t="shared" si="188"/>
        <v>0.16966666666666666</v>
      </c>
      <c r="S1992" s="8">
        <f t="shared" si="189"/>
        <v>101.8</v>
      </c>
      <c r="T1992" t="str">
        <f t="shared" si="190"/>
        <v>photography</v>
      </c>
      <c r="U1992" t="str">
        <f t="shared" si="191"/>
        <v>people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14">
        <f t="shared" si="186"/>
        <v>42188.685023148144</v>
      </c>
      <c r="K1993" s="6">
        <v>1434144386</v>
      </c>
      <c r="L1993" s="14">
        <f t="shared" si="187"/>
        <v>42167.685023148144</v>
      </c>
      <c r="M1993" s="88">
        <f>Table1[[#This Row],[Data Ended Conversion]]-Table1[[#This Row],[Data Created Conversion]]</f>
        <v>21</v>
      </c>
      <c r="N1993" s="6" t="b">
        <v>0</v>
      </c>
      <c r="O1993" s="6">
        <v>3</v>
      </c>
      <c r="P1993" s="6" t="b">
        <v>0</v>
      </c>
      <c r="Q1993" s="6" t="s">
        <v>8296</v>
      </c>
      <c r="R1993" s="7">
        <f t="shared" si="188"/>
        <v>7.0000000000000007E-2</v>
      </c>
      <c r="S1993" s="8">
        <f t="shared" si="189"/>
        <v>46.666666666666664</v>
      </c>
      <c r="T1993" t="str">
        <f t="shared" si="190"/>
        <v>photography</v>
      </c>
      <c r="U1993" t="str">
        <f t="shared" si="191"/>
        <v>people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14">
        <f t="shared" si="186"/>
        <v>42052.935081018521</v>
      </c>
      <c r="K1994" s="6">
        <v>1421637991</v>
      </c>
      <c r="L1994" s="14">
        <f t="shared" si="187"/>
        <v>42022.935081018521</v>
      </c>
      <c r="M1994" s="88">
        <f>Table1[[#This Row],[Data Ended Conversion]]-Table1[[#This Row],[Data Created Conversion]]</f>
        <v>30</v>
      </c>
      <c r="N1994" s="6" t="b">
        <v>0</v>
      </c>
      <c r="O1994" s="6">
        <v>2</v>
      </c>
      <c r="P1994" s="6" t="b">
        <v>0</v>
      </c>
      <c r="Q1994" s="6" t="s">
        <v>8296</v>
      </c>
      <c r="R1994" s="7">
        <f t="shared" si="188"/>
        <v>1.3333333333333333E-3</v>
      </c>
      <c r="S1994" s="8">
        <f t="shared" si="189"/>
        <v>1</v>
      </c>
      <c r="T1994" t="str">
        <f t="shared" si="190"/>
        <v>photography</v>
      </c>
      <c r="U1994" t="str">
        <f t="shared" si="191"/>
        <v>people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14">
        <f t="shared" si="186"/>
        <v>42359.380057870374</v>
      </c>
      <c r="K1995" s="6">
        <v>1448114837</v>
      </c>
      <c r="L1995" s="14">
        <f t="shared" si="187"/>
        <v>42329.380057870374</v>
      </c>
      <c r="M1995" s="88">
        <f>Table1[[#This Row],[Data Ended Conversion]]-Table1[[#This Row],[Data Created Conversion]]</f>
        <v>30</v>
      </c>
      <c r="N1995" s="6" t="b">
        <v>0</v>
      </c>
      <c r="O1995" s="6">
        <v>0</v>
      </c>
      <c r="P1995" s="6" t="b">
        <v>0</v>
      </c>
      <c r="Q1995" s="6" t="s">
        <v>8296</v>
      </c>
      <c r="R1995" s="7">
        <f t="shared" si="188"/>
        <v>0</v>
      </c>
      <c r="S1995" s="8" t="str">
        <f t="shared" si="189"/>
        <v>-</v>
      </c>
      <c r="T1995" t="str">
        <f t="shared" si="190"/>
        <v>photography</v>
      </c>
      <c r="U1995" t="str">
        <f t="shared" si="191"/>
        <v>people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14">
        <f t="shared" si="186"/>
        <v>42710.839606481481</v>
      </c>
      <c r="K1996" s="6">
        <v>1475885342</v>
      </c>
      <c r="L1996" s="14">
        <f t="shared" si="187"/>
        <v>42650.797939814809</v>
      </c>
      <c r="M1996" s="88">
        <f>Table1[[#This Row],[Data Ended Conversion]]-Table1[[#This Row],[Data Created Conversion]]</f>
        <v>60.041666666671517</v>
      </c>
      <c r="N1996" s="6" t="b">
        <v>0</v>
      </c>
      <c r="O1996" s="6">
        <v>0</v>
      </c>
      <c r="P1996" s="6" t="b">
        <v>0</v>
      </c>
      <c r="Q1996" s="6" t="s">
        <v>8296</v>
      </c>
      <c r="R1996" s="7">
        <f t="shared" si="188"/>
        <v>0</v>
      </c>
      <c r="S1996" s="8" t="str">
        <f t="shared" si="189"/>
        <v>-</v>
      </c>
      <c r="T1996" t="str">
        <f t="shared" si="190"/>
        <v>photography</v>
      </c>
      <c r="U1996" t="str">
        <f t="shared" si="191"/>
        <v>people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14">
        <f t="shared" si="186"/>
        <v>42201.693703703706</v>
      </c>
      <c r="K1997" s="6">
        <v>1435354736</v>
      </c>
      <c r="L1997" s="14">
        <f t="shared" si="187"/>
        <v>42181.693703703706</v>
      </c>
      <c r="M1997" s="88">
        <f>Table1[[#This Row],[Data Ended Conversion]]-Table1[[#This Row],[Data Created Conversion]]</f>
        <v>20</v>
      </c>
      <c r="N1997" s="6" t="b">
        <v>0</v>
      </c>
      <c r="O1997" s="6">
        <v>3</v>
      </c>
      <c r="P1997" s="6" t="b">
        <v>0</v>
      </c>
      <c r="Q1997" s="6" t="s">
        <v>8296</v>
      </c>
      <c r="R1997" s="7">
        <f t="shared" si="188"/>
        <v>7.8E-2</v>
      </c>
      <c r="S1997" s="8">
        <f t="shared" si="189"/>
        <v>26</v>
      </c>
      <c r="T1997" t="str">
        <f t="shared" si="190"/>
        <v>photography</v>
      </c>
      <c r="U1997" t="str">
        <f t="shared" si="191"/>
        <v>people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14">
        <f t="shared" si="186"/>
        <v>41830.611238425925</v>
      </c>
      <c r="K1998" s="6">
        <v>1402429211</v>
      </c>
      <c r="L1998" s="14">
        <f t="shared" si="187"/>
        <v>41800.611238425925</v>
      </c>
      <c r="M1998" s="88">
        <f>Table1[[#This Row],[Data Ended Conversion]]-Table1[[#This Row],[Data Created Conversion]]</f>
        <v>30</v>
      </c>
      <c r="N1998" s="6" t="b">
        <v>0</v>
      </c>
      <c r="O1998" s="6">
        <v>0</v>
      </c>
      <c r="P1998" s="6" t="b">
        <v>0</v>
      </c>
      <c r="Q1998" s="6" t="s">
        <v>8296</v>
      </c>
      <c r="R1998" s="7">
        <f t="shared" si="188"/>
        <v>0</v>
      </c>
      <c r="S1998" s="8" t="str">
        <f t="shared" si="189"/>
        <v>-</v>
      </c>
      <c r="T1998" t="str">
        <f t="shared" si="190"/>
        <v>photography</v>
      </c>
      <c r="U1998" t="str">
        <f t="shared" si="191"/>
        <v>people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14">
        <f t="shared" si="186"/>
        <v>41877.722361111111</v>
      </c>
      <c r="K1999" s="6">
        <v>1406499612</v>
      </c>
      <c r="L1999" s="14">
        <f t="shared" si="187"/>
        <v>41847.722361111111</v>
      </c>
      <c r="M1999" s="88">
        <f>Table1[[#This Row],[Data Ended Conversion]]-Table1[[#This Row],[Data Created Conversion]]</f>
        <v>30</v>
      </c>
      <c r="N1999" s="6" t="b">
        <v>0</v>
      </c>
      <c r="O1999" s="6">
        <v>0</v>
      </c>
      <c r="P1999" s="6" t="b">
        <v>0</v>
      </c>
      <c r="Q1999" s="6" t="s">
        <v>8296</v>
      </c>
      <c r="R1999" s="7">
        <f t="shared" si="188"/>
        <v>0</v>
      </c>
      <c r="S1999" s="8" t="str">
        <f t="shared" si="189"/>
        <v>-</v>
      </c>
      <c r="T1999" t="str">
        <f t="shared" si="190"/>
        <v>photography</v>
      </c>
      <c r="U1999" t="str">
        <f t="shared" si="191"/>
        <v>people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14">
        <f t="shared" si="186"/>
        <v>41851.910162037035</v>
      </c>
      <c r="K2000" s="6">
        <v>1402973438</v>
      </c>
      <c r="L2000" s="14">
        <f t="shared" si="187"/>
        <v>41806.910162037035</v>
      </c>
      <c r="M2000" s="88">
        <f>Table1[[#This Row],[Data Ended Conversion]]-Table1[[#This Row],[Data Created Conversion]]</f>
        <v>45</v>
      </c>
      <c r="N2000" s="6" t="b">
        <v>0</v>
      </c>
      <c r="O2000" s="6">
        <v>3</v>
      </c>
      <c r="P2000" s="6" t="b">
        <v>0</v>
      </c>
      <c r="Q2000" s="6" t="s">
        <v>8296</v>
      </c>
      <c r="R2000" s="7">
        <f t="shared" si="188"/>
        <v>0.26200000000000001</v>
      </c>
      <c r="S2000" s="8">
        <f t="shared" si="189"/>
        <v>218.33333333333334</v>
      </c>
      <c r="T2000" t="str">
        <f t="shared" si="190"/>
        <v>photography</v>
      </c>
      <c r="U2000" t="str">
        <f t="shared" si="191"/>
        <v>people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14">
        <f t="shared" si="186"/>
        <v>41956.316064814811</v>
      </c>
      <c r="K2001" s="6">
        <v>1413286508</v>
      </c>
      <c r="L2001" s="14">
        <f t="shared" si="187"/>
        <v>41926.274398148147</v>
      </c>
      <c r="M2001" s="88">
        <f>Table1[[#This Row],[Data Ended Conversion]]-Table1[[#This Row],[Data Created Conversion]]</f>
        <v>30.041666666664241</v>
      </c>
      <c r="N2001" s="6" t="b">
        <v>0</v>
      </c>
      <c r="O2001" s="6">
        <v>7</v>
      </c>
      <c r="P2001" s="6" t="b">
        <v>0</v>
      </c>
      <c r="Q2001" s="6" t="s">
        <v>8296</v>
      </c>
      <c r="R2001" s="7">
        <f t="shared" si="188"/>
        <v>7.6129032258064515E-3</v>
      </c>
      <c r="S2001" s="8">
        <f t="shared" si="189"/>
        <v>33.714285714285715</v>
      </c>
      <c r="T2001" t="str">
        <f t="shared" si="190"/>
        <v>photography</v>
      </c>
      <c r="U2001" t="str">
        <f t="shared" si="191"/>
        <v>people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14">
        <f t="shared" si="186"/>
        <v>42375.743206018517</v>
      </c>
      <c r="K2002" s="6">
        <v>1449528613</v>
      </c>
      <c r="L2002" s="14">
        <f t="shared" si="187"/>
        <v>42345.743206018517</v>
      </c>
      <c r="M2002" s="88">
        <f>Table1[[#This Row],[Data Ended Conversion]]-Table1[[#This Row],[Data Created Conversion]]</f>
        <v>30</v>
      </c>
      <c r="N2002" s="6" t="b">
        <v>0</v>
      </c>
      <c r="O2002" s="6">
        <v>25</v>
      </c>
      <c r="P2002" s="6" t="b">
        <v>0</v>
      </c>
      <c r="Q2002" s="6" t="s">
        <v>8296</v>
      </c>
      <c r="R2002" s="7">
        <f t="shared" si="188"/>
        <v>0.125</v>
      </c>
      <c r="S2002" s="8">
        <f t="shared" si="189"/>
        <v>25</v>
      </c>
      <c r="T2002" t="str">
        <f t="shared" si="190"/>
        <v>photography</v>
      </c>
      <c r="U2002" t="str">
        <f t="shared" si="191"/>
        <v>people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14">
        <f t="shared" si="186"/>
        <v>42167.624999999993</v>
      </c>
      <c r="K2003" s="6">
        <v>1431406916</v>
      </c>
      <c r="L2003" s="14">
        <f t="shared" si="187"/>
        <v>42136.001342592594</v>
      </c>
      <c r="M2003" s="88">
        <f>Table1[[#This Row],[Data Ended Conversion]]-Table1[[#This Row],[Data Created Conversion]]</f>
        <v>31.623657407399151</v>
      </c>
      <c r="N2003" s="6" t="b">
        <v>1</v>
      </c>
      <c r="O2003" s="6">
        <v>1637</v>
      </c>
      <c r="P2003" s="6" t="b">
        <v>1</v>
      </c>
      <c r="Q2003" s="6" t="s">
        <v>8295</v>
      </c>
      <c r="R2003" s="7">
        <f t="shared" si="188"/>
        <v>3.8212909090909091</v>
      </c>
      <c r="S2003" s="8">
        <f t="shared" si="189"/>
        <v>128.38790470372632</v>
      </c>
      <c r="T2003" t="str">
        <f t="shared" si="190"/>
        <v>technology</v>
      </c>
      <c r="U2003" t="str">
        <f t="shared" si="191"/>
        <v>hardware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14">
        <f t="shared" si="186"/>
        <v>42758.503969907404</v>
      </c>
      <c r="K2004" s="6">
        <v>1482599143</v>
      </c>
      <c r="L2004" s="14">
        <f t="shared" si="187"/>
        <v>42728.503969907404</v>
      </c>
      <c r="M2004" s="88">
        <f>Table1[[#This Row],[Data Ended Conversion]]-Table1[[#This Row],[Data Created Conversion]]</f>
        <v>30</v>
      </c>
      <c r="N2004" s="6" t="b">
        <v>1</v>
      </c>
      <c r="O2004" s="6">
        <v>1375</v>
      </c>
      <c r="P2004" s="6" t="b">
        <v>1</v>
      </c>
      <c r="Q2004" s="6" t="s">
        <v>8295</v>
      </c>
      <c r="R2004" s="7">
        <f t="shared" si="188"/>
        <v>2.1679422000000002</v>
      </c>
      <c r="S2004" s="8">
        <f t="shared" si="189"/>
        <v>78.834261818181815</v>
      </c>
      <c r="T2004" t="str">
        <f t="shared" si="190"/>
        <v>technology</v>
      </c>
      <c r="U2004" t="str">
        <f t="shared" si="191"/>
        <v>hardware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14">
        <f t="shared" si="186"/>
        <v>40361.75</v>
      </c>
      <c r="K2005" s="6">
        <v>1276830052</v>
      </c>
      <c r="L2005" s="14">
        <f t="shared" si="187"/>
        <v>40346.917268518519</v>
      </c>
      <c r="M2005" s="88">
        <f>Table1[[#This Row],[Data Ended Conversion]]-Table1[[#This Row],[Data Created Conversion]]</f>
        <v>14.83273148148146</v>
      </c>
      <c r="N2005" s="6" t="b">
        <v>1</v>
      </c>
      <c r="O2005" s="6">
        <v>17</v>
      </c>
      <c r="P2005" s="6" t="b">
        <v>1</v>
      </c>
      <c r="Q2005" s="6" t="s">
        <v>8295</v>
      </c>
      <c r="R2005" s="7">
        <f t="shared" si="188"/>
        <v>3.12</v>
      </c>
      <c r="S2005" s="8">
        <f t="shared" si="189"/>
        <v>91.764705882352942</v>
      </c>
      <c r="T2005" t="str">
        <f t="shared" si="190"/>
        <v>technology</v>
      </c>
      <c r="U2005" t="str">
        <f t="shared" si="191"/>
        <v>hardware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14">
        <f t="shared" si="186"/>
        <v>41830.396562499998</v>
      </c>
      <c r="K2006" s="6">
        <v>1402410663</v>
      </c>
      <c r="L2006" s="14">
        <f t="shared" si="187"/>
        <v>41800.396562499998</v>
      </c>
      <c r="M2006" s="88">
        <f>Table1[[#This Row],[Data Ended Conversion]]-Table1[[#This Row],[Data Created Conversion]]</f>
        <v>30</v>
      </c>
      <c r="N2006" s="6" t="b">
        <v>1</v>
      </c>
      <c r="O2006" s="6">
        <v>354</v>
      </c>
      <c r="P2006" s="6" t="b">
        <v>1</v>
      </c>
      <c r="Q2006" s="6" t="s">
        <v>8295</v>
      </c>
      <c r="R2006" s="7">
        <f t="shared" si="188"/>
        <v>2.3442048</v>
      </c>
      <c r="S2006" s="8">
        <f t="shared" si="189"/>
        <v>331.10237288135596</v>
      </c>
      <c r="T2006" t="str">
        <f t="shared" si="190"/>
        <v>technology</v>
      </c>
      <c r="U2006" t="str">
        <f t="shared" si="191"/>
        <v>hardware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14">
        <f t="shared" si="186"/>
        <v>41562.957638888889</v>
      </c>
      <c r="K2007" s="6">
        <v>1379532618</v>
      </c>
      <c r="L2007" s="14">
        <f t="shared" si="187"/>
        <v>41535.604374999995</v>
      </c>
      <c r="M2007" s="88">
        <f>Table1[[#This Row],[Data Ended Conversion]]-Table1[[#This Row],[Data Created Conversion]]</f>
        <v>27.353263888893707</v>
      </c>
      <c r="N2007" s="6" t="b">
        <v>1</v>
      </c>
      <c r="O2007" s="6">
        <v>191</v>
      </c>
      <c r="P2007" s="6" t="b">
        <v>1</v>
      </c>
      <c r="Q2007" s="6" t="s">
        <v>8295</v>
      </c>
      <c r="R2007" s="7">
        <f t="shared" si="188"/>
        <v>1.236801</v>
      </c>
      <c r="S2007" s="8">
        <f t="shared" si="189"/>
        <v>194.26193717277485</v>
      </c>
      <c r="T2007" t="str">
        <f t="shared" si="190"/>
        <v>technology</v>
      </c>
      <c r="U2007" t="str">
        <f t="shared" si="191"/>
        <v>hardware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14">
        <f t="shared" si="186"/>
        <v>41976.333854166667</v>
      </c>
      <c r="K2008" s="6">
        <v>1414584045</v>
      </c>
      <c r="L2008" s="14">
        <f t="shared" si="187"/>
        <v>41941.292187499996</v>
      </c>
      <c r="M2008" s="88">
        <f>Table1[[#This Row],[Data Ended Conversion]]-Table1[[#This Row],[Data Created Conversion]]</f>
        <v>35.041666666671517</v>
      </c>
      <c r="N2008" s="6" t="b">
        <v>1</v>
      </c>
      <c r="O2008" s="6">
        <v>303</v>
      </c>
      <c r="P2008" s="6" t="b">
        <v>1</v>
      </c>
      <c r="Q2008" s="6" t="s">
        <v>8295</v>
      </c>
      <c r="R2008" s="7">
        <f t="shared" si="188"/>
        <v>2.4784000000000002</v>
      </c>
      <c r="S2008" s="8">
        <f t="shared" si="189"/>
        <v>408.97689768976898</v>
      </c>
      <c r="T2008" t="str">
        <f t="shared" si="190"/>
        <v>technology</v>
      </c>
      <c r="U2008" t="str">
        <f t="shared" si="191"/>
        <v>hardware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14">
        <f t="shared" si="186"/>
        <v>40413.958333333328</v>
      </c>
      <c r="K2009" s="6">
        <v>1276891586</v>
      </c>
      <c r="L2009" s="14">
        <f t="shared" si="187"/>
        <v>40347.629467592589</v>
      </c>
      <c r="M2009" s="88">
        <f>Table1[[#This Row],[Data Ended Conversion]]-Table1[[#This Row],[Data Created Conversion]]</f>
        <v>66.328865740739275</v>
      </c>
      <c r="N2009" s="6" t="b">
        <v>1</v>
      </c>
      <c r="O2009" s="6">
        <v>137</v>
      </c>
      <c r="P2009" s="6" t="b">
        <v>1</v>
      </c>
      <c r="Q2009" s="6" t="s">
        <v>8295</v>
      </c>
      <c r="R2009" s="7">
        <f t="shared" si="188"/>
        <v>1.157092</v>
      </c>
      <c r="S2009" s="8">
        <f t="shared" si="189"/>
        <v>84.459270072992695</v>
      </c>
      <c r="T2009" t="str">
        <f t="shared" si="190"/>
        <v>technology</v>
      </c>
      <c r="U2009" t="str">
        <f t="shared" si="191"/>
        <v>hardware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14">
        <f t="shared" si="186"/>
        <v>40805.396087962959</v>
      </c>
      <c r="K2010" s="6">
        <v>1312641022</v>
      </c>
      <c r="L2010" s="14">
        <f t="shared" si="187"/>
        <v>40761.396087962959</v>
      </c>
      <c r="M2010" s="88">
        <f>Table1[[#This Row],[Data Ended Conversion]]-Table1[[#This Row],[Data Created Conversion]]</f>
        <v>44</v>
      </c>
      <c r="N2010" s="6" t="b">
        <v>1</v>
      </c>
      <c r="O2010" s="6">
        <v>41</v>
      </c>
      <c r="P2010" s="6" t="b">
        <v>1</v>
      </c>
      <c r="Q2010" s="6" t="s">
        <v>8295</v>
      </c>
      <c r="R2010" s="7">
        <f t="shared" si="188"/>
        <v>1.1707484768810599</v>
      </c>
      <c r="S2010" s="8">
        <f t="shared" si="189"/>
        <v>44.853658536585364</v>
      </c>
      <c r="T2010" t="str">
        <f t="shared" si="190"/>
        <v>technology</v>
      </c>
      <c r="U2010" t="str">
        <f t="shared" si="191"/>
        <v>hardware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14">
        <f t="shared" si="186"/>
        <v>42697.156747685185</v>
      </c>
      <c r="K2011" s="6">
        <v>1476776743</v>
      </c>
      <c r="L2011" s="14">
        <f t="shared" si="187"/>
        <v>42661.115081018514</v>
      </c>
      <c r="M2011" s="88">
        <f>Table1[[#This Row],[Data Ended Conversion]]-Table1[[#This Row],[Data Created Conversion]]</f>
        <v>36.041666666671517</v>
      </c>
      <c r="N2011" s="6" t="b">
        <v>1</v>
      </c>
      <c r="O2011" s="6">
        <v>398</v>
      </c>
      <c r="P2011" s="6" t="b">
        <v>1</v>
      </c>
      <c r="Q2011" s="6" t="s">
        <v>8295</v>
      </c>
      <c r="R2011" s="7">
        <f t="shared" si="188"/>
        <v>3.05158</v>
      </c>
      <c r="S2011" s="8">
        <f t="shared" si="189"/>
        <v>383.3643216080402</v>
      </c>
      <c r="T2011" t="str">
        <f t="shared" si="190"/>
        <v>technology</v>
      </c>
      <c r="U2011" t="str">
        <f t="shared" si="191"/>
        <v>hardware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14">
        <f t="shared" si="186"/>
        <v>42600.788090277776</v>
      </c>
      <c r="K2012" s="6">
        <v>1468972491</v>
      </c>
      <c r="L2012" s="14">
        <f t="shared" si="187"/>
        <v>42570.788090277776</v>
      </c>
      <c r="M2012" s="88">
        <f>Table1[[#This Row],[Data Ended Conversion]]-Table1[[#This Row],[Data Created Conversion]]</f>
        <v>30</v>
      </c>
      <c r="N2012" s="6" t="b">
        <v>1</v>
      </c>
      <c r="O2012" s="6">
        <v>1737</v>
      </c>
      <c r="P2012" s="6" t="b">
        <v>1</v>
      </c>
      <c r="Q2012" s="6" t="s">
        <v>8295</v>
      </c>
      <c r="R2012" s="7">
        <f t="shared" si="188"/>
        <v>3.2005299999999997</v>
      </c>
      <c r="S2012" s="8">
        <f t="shared" si="189"/>
        <v>55.276856649395505</v>
      </c>
      <c r="T2012" t="str">
        <f t="shared" si="190"/>
        <v>technology</v>
      </c>
      <c r="U2012" t="str">
        <f t="shared" si="191"/>
        <v>hardware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14">
        <f t="shared" si="186"/>
        <v>42380.749999999993</v>
      </c>
      <c r="K2013" s="6">
        <v>1449650173</v>
      </c>
      <c r="L2013" s="14">
        <f t="shared" si="187"/>
        <v>42347.150150462963</v>
      </c>
      <c r="M2013" s="88">
        <f>Table1[[#This Row],[Data Ended Conversion]]-Table1[[#This Row],[Data Created Conversion]]</f>
        <v>33.599849537029513</v>
      </c>
      <c r="N2013" s="6" t="b">
        <v>1</v>
      </c>
      <c r="O2013" s="6">
        <v>971</v>
      </c>
      <c r="P2013" s="6" t="b">
        <v>1</v>
      </c>
      <c r="Q2013" s="6" t="s">
        <v>8295</v>
      </c>
      <c r="R2013" s="7">
        <f t="shared" si="188"/>
        <v>8.1956399999999991</v>
      </c>
      <c r="S2013" s="8">
        <f t="shared" si="189"/>
        <v>422.02059732234807</v>
      </c>
      <c r="T2013" t="str">
        <f t="shared" si="190"/>
        <v>technology</v>
      </c>
      <c r="U2013" t="str">
        <f t="shared" si="191"/>
        <v>hardware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14">
        <f t="shared" si="186"/>
        <v>42040.613900462959</v>
      </c>
      <c r="K2014" s="6">
        <v>1420573441</v>
      </c>
      <c r="L2014" s="14">
        <f t="shared" si="187"/>
        <v>42010.613900462959</v>
      </c>
      <c r="M2014" s="88">
        <f>Table1[[#This Row],[Data Ended Conversion]]-Table1[[#This Row],[Data Created Conversion]]</f>
        <v>30</v>
      </c>
      <c r="N2014" s="6" t="b">
        <v>1</v>
      </c>
      <c r="O2014" s="6">
        <v>183</v>
      </c>
      <c r="P2014" s="6" t="b">
        <v>1</v>
      </c>
      <c r="Q2014" s="6" t="s">
        <v>8295</v>
      </c>
      <c r="R2014" s="7">
        <f t="shared" si="188"/>
        <v>2.3490000000000002</v>
      </c>
      <c r="S2014" s="8">
        <f t="shared" si="189"/>
        <v>64.180327868852459</v>
      </c>
      <c r="T2014" t="str">
        <f t="shared" si="190"/>
        <v>technology</v>
      </c>
      <c r="U2014" t="str">
        <f t="shared" si="191"/>
        <v>hardware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14">
        <f t="shared" si="186"/>
        <v>42559.752476851849</v>
      </c>
      <c r="K2015" s="6">
        <v>1462835014</v>
      </c>
      <c r="L2015" s="14">
        <f t="shared" si="187"/>
        <v>42499.752476851849</v>
      </c>
      <c r="M2015" s="88">
        <f>Table1[[#This Row],[Data Ended Conversion]]-Table1[[#This Row],[Data Created Conversion]]</f>
        <v>60</v>
      </c>
      <c r="N2015" s="6" t="b">
        <v>1</v>
      </c>
      <c r="O2015" s="6">
        <v>4562</v>
      </c>
      <c r="P2015" s="6" t="b">
        <v>1</v>
      </c>
      <c r="Q2015" s="6" t="s">
        <v>8295</v>
      </c>
      <c r="R2015" s="7">
        <f t="shared" si="188"/>
        <v>4.9491375</v>
      </c>
      <c r="S2015" s="8">
        <f t="shared" si="189"/>
        <v>173.57781674704077</v>
      </c>
      <c r="T2015" t="str">
        <f t="shared" si="190"/>
        <v>technology</v>
      </c>
      <c r="U2015" t="str">
        <f t="shared" si="191"/>
        <v>hardware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14">
        <f t="shared" si="186"/>
        <v>41357.964571759258</v>
      </c>
      <c r="K2016" s="6">
        <v>1361250539</v>
      </c>
      <c r="L2016" s="14">
        <f t="shared" si="187"/>
        <v>41324.006238425922</v>
      </c>
      <c r="M2016" s="88">
        <f>Table1[[#This Row],[Data Ended Conversion]]-Table1[[#This Row],[Data Created Conversion]]</f>
        <v>33.958333333335759</v>
      </c>
      <c r="N2016" s="6" t="b">
        <v>1</v>
      </c>
      <c r="O2016" s="6">
        <v>26457</v>
      </c>
      <c r="P2016" s="6" t="b">
        <v>1</v>
      </c>
      <c r="Q2016" s="6" t="s">
        <v>8295</v>
      </c>
      <c r="R2016" s="7">
        <f t="shared" si="188"/>
        <v>78.137822333333332</v>
      </c>
      <c r="S2016" s="8">
        <f t="shared" si="189"/>
        <v>88.601680840609291</v>
      </c>
      <c r="T2016" t="str">
        <f t="shared" si="190"/>
        <v>technology</v>
      </c>
      <c r="U2016" t="str">
        <f t="shared" si="191"/>
        <v>hardware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14">
        <f t="shared" si="186"/>
        <v>40795.668553240735</v>
      </c>
      <c r="K2017" s="6">
        <v>1313010163</v>
      </c>
      <c r="L2017" s="14">
        <f t="shared" si="187"/>
        <v>40765.668553240735</v>
      </c>
      <c r="M2017" s="88">
        <f>Table1[[#This Row],[Data Ended Conversion]]-Table1[[#This Row],[Data Created Conversion]]</f>
        <v>30</v>
      </c>
      <c r="N2017" s="6" t="b">
        <v>1</v>
      </c>
      <c r="O2017" s="6">
        <v>162</v>
      </c>
      <c r="P2017" s="6" t="b">
        <v>1</v>
      </c>
      <c r="Q2017" s="6" t="s">
        <v>8295</v>
      </c>
      <c r="R2017" s="7">
        <f t="shared" si="188"/>
        <v>1.1300013888888889</v>
      </c>
      <c r="S2017" s="8">
        <f t="shared" si="189"/>
        <v>50.222283950617282</v>
      </c>
      <c r="T2017" t="str">
        <f t="shared" si="190"/>
        <v>technology</v>
      </c>
      <c r="U2017" t="str">
        <f t="shared" si="191"/>
        <v>hardware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14">
        <f t="shared" si="186"/>
        <v>41342.672442129624</v>
      </c>
      <c r="K2018" s="6">
        <v>1360271299</v>
      </c>
      <c r="L2018" s="14">
        <f t="shared" si="187"/>
        <v>41312.672442129624</v>
      </c>
      <c r="M2018" s="88">
        <f>Table1[[#This Row],[Data Ended Conversion]]-Table1[[#This Row],[Data Created Conversion]]</f>
        <v>30</v>
      </c>
      <c r="N2018" s="6" t="b">
        <v>1</v>
      </c>
      <c r="O2018" s="6">
        <v>479</v>
      </c>
      <c r="P2018" s="6" t="b">
        <v>1</v>
      </c>
      <c r="Q2018" s="6" t="s">
        <v>8295</v>
      </c>
      <c r="R2018" s="7">
        <f t="shared" si="188"/>
        <v>9.2154220000000002</v>
      </c>
      <c r="S2018" s="8">
        <f t="shared" si="189"/>
        <v>192.38876826722338</v>
      </c>
      <c r="T2018" t="str">
        <f t="shared" si="190"/>
        <v>technology</v>
      </c>
      <c r="U2018" t="str">
        <f t="shared" si="191"/>
        <v>hardware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14">
        <f t="shared" si="186"/>
        <v>40991.958333333328</v>
      </c>
      <c r="K2019" s="6">
        <v>1329873755</v>
      </c>
      <c r="L2019" s="14">
        <f t="shared" si="187"/>
        <v>40960.849016203698</v>
      </c>
      <c r="M2019" s="88">
        <f>Table1[[#This Row],[Data Ended Conversion]]-Table1[[#This Row],[Data Created Conversion]]</f>
        <v>31.109317129630654</v>
      </c>
      <c r="N2019" s="6" t="b">
        <v>1</v>
      </c>
      <c r="O2019" s="6">
        <v>426</v>
      </c>
      <c r="P2019" s="6" t="b">
        <v>1</v>
      </c>
      <c r="Q2019" s="6" t="s">
        <v>8295</v>
      </c>
      <c r="R2019" s="7">
        <f t="shared" si="188"/>
        <v>1.2510239999999999</v>
      </c>
      <c r="S2019" s="8">
        <f t="shared" si="189"/>
        <v>73.416901408450698</v>
      </c>
      <c r="T2019" t="str">
        <f t="shared" si="190"/>
        <v>technology</v>
      </c>
      <c r="U2019" t="str">
        <f t="shared" si="191"/>
        <v>hardware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14">
        <f t="shared" si="186"/>
        <v>42229.157511574071</v>
      </c>
      <c r="K2020" s="6">
        <v>1436863609</v>
      </c>
      <c r="L2020" s="14">
        <f t="shared" si="187"/>
        <v>42199.157511574071</v>
      </c>
      <c r="M2020" s="88">
        <f>Table1[[#This Row],[Data Ended Conversion]]-Table1[[#This Row],[Data Created Conversion]]</f>
        <v>30</v>
      </c>
      <c r="N2020" s="6" t="b">
        <v>1</v>
      </c>
      <c r="O2020" s="6">
        <v>450</v>
      </c>
      <c r="P2020" s="6" t="b">
        <v>1</v>
      </c>
      <c r="Q2020" s="6" t="s">
        <v>8295</v>
      </c>
      <c r="R2020" s="7">
        <f t="shared" si="188"/>
        <v>1.0224343076923077</v>
      </c>
      <c r="S2020" s="8">
        <f t="shared" si="189"/>
        <v>147.68495555555555</v>
      </c>
      <c r="T2020" t="str">
        <f t="shared" si="190"/>
        <v>technology</v>
      </c>
      <c r="U2020" t="str">
        <f t="shared" si="191"/>
        <v>hardware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14">
        <f t="shared" si="186"/>
        <v>42635.500243055554</v>
      </c>
      <c r="K2021" s="6">
        <v>1471971621</v>
      </c>
      <c r="L2021" s="14">
        <f t="shared" si="187"/>
        <v>42605.500243055554</v>
      </c>
      <c r="M2021" s="88">
        <f>Table1[[#This Row],[Data Ended Conversion]]-Table1[[#This Row],[Data Created Conversion]]</f>
        <v>30</v>
      </c>
      <c r="N2021" s="6" t="b">
        <v>1</v>
      </c>
      <c r="O2021" s="6">
        <v>1780</v>
      </c>
      <c r="P2021" s="6" t="b">
        <v>1</v>
      </c>
      <c r="Q2021" s="6" t="s">
        <v>8295</v>
      </c>
      <c r="R2021" s="7">
        <f t="shared" si="188"/>
        <v>4.8490975000000001</v>
      </c>
      <c r="S2021" s="8">
        <f t="shared" si="189"/>
        <v>108.96848314606741</v>
      </c>
      <c r="T2021" t="str">
        <f t="shared" si="190"/>
        <v>technology</v>
      </c>
      <c r="U2021" t="str">
        <f t="shared" si="191"/>
        <v>hardware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14">
        <f t="shared" si="186"/>
        <v>41773.752777777772</v>
      </c>
      <c r="K2022" s="6">
        <v>1396923624</v>
      </c>
      <c r="L2022" s="14">
        <f t="shared" si="187"/>
        <v>41736.88916666666</v>
      </c>
      <c r="M2022" s="88">
        <f>Table1[[#This Row],[Data Ended Conversion]]-Table1[[#This Row],[Data Created Conversion]]</f>
        <v>36.863611111111823</v>
      </c>
      <c r="N2022" s="6" t="b">
        <v>1</v>
      </c>
      <c r="O2022" s="6">
        <v>122</v>
      </c>
      <c r="P2022" s="6" t="b">
        <v>1</v>
      </c>
      <c r="Q2022" s="6" t="s">
        <v>8295</v>
      </c>
      <c r="R2022" s="7">
        <f t="shared" si="188"/>
        <v>1.9233333333333333</v>
      </c>
      <c r="S2022" s="8">
        <f t="shared" si="189"/>
        <v>23.647540983606557</v>
      </c>
      <c r="T2022" t="str">
        <f t="shared" si="190"/>
        <v>technology</v>
      </c>
      <c r="U2022" t="str">
        <f t="shared" si="191"/>
        <v>hardware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14">
        <f t="shared" si="186"/>
        <v>41905.862233796295</v>
      </c>
      <c r="K2023" s="6">
        <v>1407634897</v>
      </c>
      <c r="L2023" s="14">
        <f t="shared" si="187"/>
        <v>41860.862233796295</v>
      </c>
      <c r="M2023" s="88">
        <f>Table1[[#This Row],[Data Ended Conversion]]-Table1[[#This Row],[Data Created Conversion]]</f>
        <v>45</v>
      </c>
      <c r="N2023" s="6" t="b">
        <v>1</v>
      </c>
      <c r="O2023" s="6">
        <v>95</v>
      </c>
      <c r="P2023" s="6" t="b">
        <v>1</v>
      </c>
      <c r="Q2023" s="6" t="s">
        <v>8295</v>
      </c>
      <c r="R2023" s="7">
        <f t="shared" si="188"/>
        <v>2.8109999999999999</v>
      </c>
      <c r="S2023" s="8">
        <f t="shared" si="189"/>
        <v>147.94736842105263</v>
      </c>
      <c r="T2023" t="str">
        <f t="shared" si="190"/>
        <v>technology</v>
      </c>
      <c r="U2023" t="str">
        <f t="shared" si="191"/>
        <v>hardware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14">
        <f t="shared" si="186"/>
        <v>42532.36078703704</v>
      </c>
      <c r="K2024" s="6">
        <v>1463060372</v>
      </c>
      <c r="L2024" s="14">
        <f t="shared" si="187"/>
        <v>42502.36078703704</v>
      </c>
      <c r="M2024" s="88">
        <f>Table1[[#This Row],[Data Ended Conversion]]-Table1[[#This Row],[Data Created Conversion]]</f>
        <v>30</v>
      </c>
      <c r="N2024" s="6" t="b">
        <v>1</v>
      </c>
      <c r="O2024" s="6">
        <v>325</v>
      </c>
      <c r="P2024" s="6" t="b">
        <v>1</v>
      </c>
      <c r="Q2024" s="6" t="s">
        <v>8295</v>
      </c>
      <c r="R2024" s="7">
        <f t="shared" si="188"/>
        <v>1.2513700000000001</v>
      </c>
      <c r="S2024" s="8">
        <f t="shared" si="189"/>
        <v>385.03692307692307</v>
      </c>
      <c r="T2024" t="str">
        <f t="shared" si="190"/>
        <v>technology</v>
      </c>
      <c r="U2024" t="str">
        <f t="shared" si="191"/>
        <v>hardware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14">
        <f t="shared" si="186"/>
        <v>42166.212418981479</v>
      </c>
      <c r="K2025" s="6">
        <v>1431425153</v>
      </c>
      <c r="L2025" s="14">
        <f t="shared" si="187"/>
        <v>42136.212418981479</v>
      </c>
      <c r="M2025" s="88">
        <f>Table1[[#This Row],[Data Ended Conversion]]-Table1[[#This Row],[Data Created Conversion]]</f>
        <v>30</v>
      </c>
      <c r="N2025" s="6" t="b">
        <v>1</v>
      </c>
      <c r="O2025" s="6">
        <v>353</v>
      </c>
      <c r="P2025" s="6" t="b">
        <v>1</v>
      </c>
      <c r="Q2025" s="6" t="s">
        <v>8295</v>
      </c>
      <c r="R2025" s="7">
        <f t="shared" si="188"/>
        <v>1.61459</v>
      </c>
      <c r="S2025" s="8">
        <f t="shared" si="189"/>
        <v>457.39093484419266</v>
      </c>
      <c r="T2025" t="str">
        <f t="shared" si="190"/>
        <v>technology</v>
      </c>
      <c r="U2025" t="str">
        <f t="shared" si="191"/>
        <v>hardware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14">
        <f t="shared" si="186"/>
        <v>41133.916666666664</v>
      </c>
      <c r="K2026" s="6">
        <v>1341875544</v>
      </c>
      <c r="L2026" s="14">
        <f t="shared" si="187"/>
        <v>41099.758611111109</v>
      </c>
      <c r="M2026" s="88">
        <f>Table1[[#This Row],[Data Ended Conversion]]-Table1[[#This Row],[Data Created Conversion]]</f>
        <v>34.15805555555562</v>
      </c>
      <c r="N2026" s="6" t="b">
        <v>1</v>
      </c>
      <c r="O2026" s="6">
        <v>105</v>
      </c>
      <c r="P2026" s="6" t="b">
        <v>1</v>
      </c>
      <c r="Q2026" s="6" t="s">
        <v>8295</v>
      </c>
      <c r="R2026" s="7">
        <f t="shared" si="188"/>
        <v>5.8535000000000004</v>
      </c>
      <c r="S2026" s="8">
        <f t="shared" si="189"/>
        <v>222.99047619047619</v>
      </c>
      <c r="T2026" t="str">
        <f t="shared" si="190"/>
        <v>technology</v>
      </c>
      <c r="U2026" t="str">
        <f t="shared" si="191"/>
        <v>hardware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14">
        <f t="shared" si="186"/>
        <v>42165.976226851846</v>
      </c>
      <c r="K2027" s="6">
        <v>1431404746</v>
      </c>
      <c r="L2027" s="14">
        <f t="shared" si="187"/>
        <v>42135.976226851846</v>
      </c>
      <c r="M2027" s="88">
        <f>Table1[[#This Row],[Data Ended Conversion]]-Table1[[#This Row],[Data Created Conversion]]</f>
        <v>30</v>
      </c>
      <c r="N2027" s="6" t="b">
        <v>1</v>
      </c>
      <c r="O2027" s="6">
        <v>729</v>
      </c>
      <c r="P2027" s="6" t="b">
        <v>1</v>
      </c>
      <c r="Q2027" s="6" t="s">
        <v>8295</v>
      </c>
      <c r="R2027" s="7">
        <f t="shared" si="188"/>
        <v>2.0114999999999998</v>
      </c>
      <c r="S2027" s="8">
        <f t="shared" si="189"/>
        <v>220.74074074074073</v>
      </c>
      <c r="T2027" t="str">
        <f t="shared" si="190"/>
        <v>technology</v>
      </c>
      <c r="U2027" t="str">
        <f t="shared" si="191"/>
        <v>hardware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14">
        <f t="shared" si="186"/>
        <v>41749.957638888889</v>
      </c>
      <c r="K2028" s="6">
        <v>1394127585</v>
      </c>
      <c r="L2028" s="14">
        <f t="shared" si="187"/>
        <v>41704.527604166666</v>
      </c>
      <c r="M2028" s="88">
        <f>Table1[[#This Row],[Data Ended Conversion]]-Table1[[#This Row],[Data Created Conversion]]</f>
        <v>45.430034722223354</v>
      </c>
      <c r="N2028" s="6" t="b">
        <v>1</v>
      </c>
      <c r="O2028" s="6">
        <v>454</v>
      </c>
      <c r="P2028" s="6" t="b">
        <v>1</v>
      </c>
      <c r="Q2028" s="6" t="s">
        <v>8295</v>
      </c>
      <c r="R2028" s="7">
        <f t="shared" si="188"/>
        <v>1.3348307999999998</v>
      </c>
      <c r="S2028" s="8">
        <f t="shared" si="189"/>
        <v>73.503898678414089</v>
      </c>
      <c r="T2028" t="str">
        <f t="shared" si="190"/>
        <v>technology</v>
      </c>
      <c r="U2028" t="str">
        <f t="shared" si="191"/>
        <v>hardware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14">
        <f t="shared" si="186"/>
        <v>42093.563877314817</v>
      </c>
      <c r="K2029" s="6">
        <v>1423855919</v>
      </c>
      <c r="L2029" s="14">
        <f t="shared" si="187"/>
        <v>42048.605543981481</v>
      </c>
      <c r="M2029" s="88">
        <f>Table1[[#This Row],[Data Ended Conversion]]-Table1[[#This Row],[Data Created Conversion]]</f>
        <v>44.958333333335759</v>
      </c>
      <c r="N2029" s="6" t="b">
        <v>1</v>
      </c>
      <c r="O2029" s="6">
        <v>539</v>
      </c>
      <c r="P2029" s="6" t="b">
        <v>1</v>
      </c>
      <c r="Q2029" s="6" t="s">
        <v>8295</v>
      </c>
      <c r="R2029" s="7">
        <f t="shared" si="188"/>
        <v>1.2024900000000001</v>
      </c>
      <c r="S2029" s="8">
        <f t="shared" si="189"/>
        <v>223.09647495361781</v>
      </c>
      <c r="T2029" t="str">
        <f t="shared" si="190"/>
        <v>technology</v>
      </c>
      <c r="U2029" t="str">
        <f t="shared" si="191"/>
        <v>hardware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14">
        <f t="shared" si="186"/>
        <v>40252.704861111109</v>
      </c>
      <c r="K2030" s="6">
        <v>1265493806</v>
      </c>
      <c r="L2030" s="14">
        <f t="shared" si="187"/>
        <v>40215.710717592592</v>
      </c>
      <c r="M2030" s="88">
        <f>Table1[[#This Row],[Data Ended Conversion]]-Table1[[#This Row],[Data Created Conversion]]</f>
        <v>36.994143518517376</v>
      </c>
      <c r="N2030" s="6" t="b">
        <v>1</v>
      </c>
      <c r="O2030" s="6">
        <v>79</v>
      </c>
      <c r="P2030" s="6" t="b">
        <v>1</v>
      </c>
      <c r="Q2030" s="6" t="s">
        <v>8295</v>
      </c>
      <c r="R2030" s="7">
        <f t="shared" si="188"/>
        <v>1.2616666666666667</v>
      </c>
      <c r="S2030" s="8">
        <f t="shared" si="189"/>
        <v>47.911392405063289</v>
      </c>
      <c r="T2030" t="str">
        <f t="shared" si="190"/>
        <v>technology</v>
      </c>
      <c r="U2030" t="str">
        <f t="shared" si="191"/>
        <v>hardware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14">
        <f t="shared" si="186"/>
        <v>41877.813437500001</v>
      </c>
      <c r="K2031" s="6">
        <v>1406507481</v>
      </c>
      <c r="L2031" s="14">
        <f t="shared" si="187"/>
        <v>41847.813437500001</v>
      </c>
      <c r="M2031" s="88">
        <f>Table1[[#This Row],[Data Ended Conversion]]-Table1[[#This Row],[Data Created Conversion]]</f>
        <v>30</v>
      </c>
      <c r="N2031" s="6" t="b">
        <v>1</v>
      </c>
      <c r="O2031" s="6">
        <v>94</v>
      </c>
      <c r="P2031" s="6" t="b">
        <v>1</v>
      </c>
      <c r="Q2031" s="6" t="s">
        <v>8295</v>
      </c>
      <c r="R2031" s="7">
        <f t="shared" si="188"/>
        <v>3.6120000000000001</v>
      </c>
      <c r="S2031" s="8">
        <f t="shared" si="189"/>
        <v>96.063829787234042</v>
      </c>
      <c r="T2031" t="str">
        <f t="shared" si="190"/>
        <v>technology</v>
      </c>
      <c r="U2031" t="str">
        <f t="shared" si="191"/>
        <v>hardware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14">
        <f t="shared" si="186"/>
        <v>41242.788148148145</v>
      </c>
      <c r="K2032" s="6">
        <v>1351641296</v>
      </c>
      <c r="L2032" s="14">
        <f t="shared" si="187"/>
        <v>41212.788148148145</v>
      </c>
      <c r="M2032" s="88">
        <f>Table1[[#This Row],[Data Ended Conversion]]-Table1[[#This Row],[Data Created Conversion]]</f>
        <v>30</v>
      </c>
      <c r="N2032" s="6" t="b">
        <v>1</v>
      </c>
      <c r="O2032" s="6">
        <v>625</v>
      </c>
      <c r="P2032" s="6" t="b">
        <v>1</v>
      </c>
      <c r="Q2032" s="6" t="s">
        <v>8295</v>
      </c>
      <c r="R2032" s="7">
        <f t="shared" si="188"/>
        <v>2.26239013671875</v>
      </c>
      <c r="S2032" s="8">
        <f t="shared" si="189"/>
        <v>118.6144</v>
      </c>
      <c r="T2032" t="str">
        <f t="shared" si="190"/>
        <v>technology</v>
      </c>
      <c r="U2032" t="str">
        <f t="shared" si="191"/>
        <v>hardware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14">
        <f t="shared" si="186"/>
        <v>42012.833333333336</v>
      </c>
      <c r="K2033" s="6">
        <v>1417506853</v>
      </c>
      <c r="L2033" s="14">
        <f t="shared" si="187"/>
        <v>41975.120983796289</v>
      </c>
      <c r="M2033" s="88">
        <f>Table1[[#This Row],[Data Ended Conversion]]-Table1[[#This Row],[Data Created Conversion]]</f>
        <v>37.712349537046975</v>
      </c>
      <c r="N2033" s="6" t="b">
        <v>1</v>
      </c>
      <c r="O2033" s="6">
        <v>508</v>
      </c>
      <c r="P2033" s="6" t="b">
        <v>1</v>
      </c>
      <c r="Q2033" s="6" t="s">
        <v>8295</v>
      </c>
      <c r="R2033" s="7">
        <f t="shared" si="188"/>
        <v>1.2035</v>
      </c>
      <c r="S2033" s="8">
        <f t="shared" si="189"/>
        <v>118.45472440944881</v>
      </c>
      <c r="T2033" t="str">
        <f t="shared" si="190"/>
        <v>technology</v>
      </c>
      <c r="U2033" t="str">
        <f t="shared" si="191"/>
        <v>hardware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14">
        <f t="shared" si="186"/>
        <v>42718.999999999993</v>
      </c>
      <c r="K2034" s="6">
        <v>1479216874</v>
      </c>
      <c r="L2034" s="14">
        <f t="shared" si="187"/>
        <v>42689.35733796296</v>
      </c>
      <c r="M2034" s="88">
        <f>Table1[[#This Row],[Data Ended Conversion]]-Table1[[#This Row],[Data Created Conversion]]</f>
        <v>29.642662037033006</v>
      </c>
      <c r="N2034" s="6" t="b">
        <v>1</v>
      </c>
      <c r="O2034" s="6">
        <v>531</v>
      </c>
      <c r="P2034" s="6" t="b">
        <v>1</v>
      </c>
      <c r="Q2034" s="6" t="s">
        <v>8295</v>
      </c>
      <c r="R2034" s="7">
        <f t="shared" si="188"/>
        <v>3.0418799999999999</v>
      </c>
      <c r="S2034" s="8">
        <f t="shared" si="189"/>
        <v>143.21468926553672</v>
      </c>
      <c r="T2034" t="str">
        <f t="shared" si="190"/>
        <v>technology</v>
      </c>
      <c r="U2034" t="str">
        <f t="shared" si="191"/>
        <v>hardware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14">
        <f t="shared" si="186"/>
        <v>41754.874050925922</v>
      </c>
      <c r="K2035" s="6">
        <v>1395885518</v>
      </c>
      <c r="L2035" s="14">
        <f t="shared" si="187"/>
        <v>41724.874050925922</v>
      </c>
      <c r="M2035" s="88">
        <f>Table1[[#This Row],[Data Ended Conversion]]-Table1[[#This Row],[Data Created Conversion]]</f>
        <v>30</v>
      </c>
      <c r="N2035" s="6" t="b">
        <v>1</v>
      </c>
      <c r="O2035" s="6">
        <v>158</v>
      </c>
      <c r="P2035" s="6" t="b">
        <v>1</v>
      </c>
      <c r="Q2035" s="6" t="s">
        <v>8295</v>
      </c>
      <c r="R2035" s="7">
        <f t="shared" si="188"/>
        <v>1.7867599999999999</v>
      </c>
      <c r="S2035" s="8">
        <f t="shared" si="189"/>
        <v>282.71518987341773</v>
      </c>
      <c r="T2035" t="str">
        <f t="shared" si="190"/>
        <v>technology</v>
      </c>
      <c r="U2035" t="str">
        <f t="shared" si="191"/>
        <v>hardware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14">
        <f t="shared" si="186"/>
        <v>42131.081944444442</v>
      </c>
      <c r="K2036" s="6">
        <v>1426216033</v>
      </c>
      <c r="L2036" s="14">
        <f t="shared" si="187"/>
        <v>42075.921678240738</v>
      </c>
      <c r="M2036" s="88">
        <f>Table1[[#This Row],[Data Ended Conversion]]-Table1[[#This Row],[Data Created Conversion]]</f>
        <v>55.160266203703941</v>
      </c>
      <c r="N2036" s="6" t="b">
        <v>1</v>
      </c>
      <c r="O2036" s="6">
        <v>508</v>
      </c>
      <c r="P2036" s="6" t="b">
        <v>1</v>
      </c>
      <c r="Q2036" s="6" t="s">
        <v>8295</v>
      </c>
      <c r="R2036" s="7">
        <f t="shared" si="188"/>
        <v>3.868199871794872</v>
      </c>
      <c r="S2036" s="8">
        <f t="shared" si="189"/>
        <v>593.93620078740162</v>
      </c>
      <c r="T2036" t="str">
        <f t="shared" si="190"/>
        <v>technology</v>
      </c>
      <c r="U2036" t="str">
        <f t="shared" si="191"/>
        <v>hardware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14">
        <f t="shared" si="186"/>
        <v>42356.833333333336</v>
      </c>
      <c r="K2037" s="6">
        <v>1446562807</v>
      </c>
      <c r="L2037" s="14">
        <f t="shared" si="187"/>
        <v>42311.41674768518</v>
      </c>
      <c r="M2037" s="88">
        <f>Table1[[#This Row],[Data Ended Conversion]]-Table1[[#This Row],[Data Created Conversion]]</f>
        <v>45.416585648155888</v>
      </c>
      <c r="N2037" s="6" t="b">
        <v>1</v>
      </c>
      <c r="O2037" s="6">
        <v>644</v>
      </c>
      <c r="P2037" s="6" t="b">
        <v>1</v>
      </c>
      <c r="Q2037" s="6" t="s">
        <v>8295</v>
      </c>
      <c r="R2037" s="7">
        <f t="shared" si="188"/>
        <v>2.1103642500000004</v>
      </c>
      <c r="S2037" s="8">
        <f t="shared" si="189"/>
        <v>262.15704968944101</v>
      </c>
      <c r="T2037" t="str">
        <f t="shared" si="190"/>
        <v>technology</v>
      </c>
      <c r="U2037" t="str">
        <f t="shared" si="191"/>
        <v>hardware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14">
        <f t="shared" si="186"/>
        <v>41768.656469907408</v>
      </c>
      <c r="K2038" s="6">
        <v>1397076319</v>
      </c>
      <c r="L2038" s="14">
        <f t="shared" si="187"/>
        <v>41738.656469907408</v>
      </c>
      <c r="M2038" s="88">
        <f>Table1[[#This Row],[Data Ended Conversion]]-Table1[[#This Row],[Data Created Conversion]]</f>
        <v>30</v>
      </c>
      <c r="N2038" s="6" t="b">
        <v>1</v>
      </c>
      <c r="O2038" s="6">
        <v>848</v>
      </c>
      <c r="P2038" s="6" t="b">
        <v>1</v>
      </c>
      <c r="Q2038" s="6" t="s">
        <v>8295</v>
      </c>
      <c r="R2038" s="7">
        <f t="shared" si="188"/>
        <v>1.3166833333333334</v>
      </c>
      <c r="S2038" s="8">
        <f t="shared" si="189"/>
        <v>46.580778301886795</v>
      </c>
      <c r="T2038" t="str">
        <f t="shared" si="190"/>
        <v>technology</v>
      </c>
      <c r="U2038" t="str">
        <f t="shared" si="191"/>
        <v>hardware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14">
        <f t="shared" si="186"/>
        <v>41638.043437499997</v>
      </c>
      <c r="K2039" s="6">
        <v>1383195753</v>
      </c>
      <c r="L2039" s="14">
        <f t="shared" si="187"/>
        <v>41578.001770833333</v>
      </c>
      <c r="M2039" s="88">
        <f>Table1[[#This Row],[Data Ended Conversion]]-Table1[[#This Row],[Data Created Conversion]]</f>
        <v>60.041666666664241</v>
      </c>
      <c r="N2039" s="6" t="b">
        <v>1</v>
      </c>
      <c r="O2039" s="6">
        <v>429</v>
      </c>
      <c r="P2039" s="6" t="b">
        <v>1</v>
      </c>
      <c r="Q2039" s="6" t="s">
        <v>8295</v>
      </c>
      <c r="R2039" s="7">
        <f t="shared" si="188"/>
        <v>3.0047639999999998</v>
      </c>
      <c r="S2039" s="8">
        <f t="shared" si="189"/>
        <v>70.041118881118877</v>
      </c>
      <c r="T2039" t="str">
        <f t="shared" si="190"/>
        <v>technology</v>
      </c>
      <c r="U2039" t="str">
        <f t="shared" si="191"/>
        <v>hardware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14">
        <f t="shared" si="186"/>
        <v>41456.541666666664</v>
      </c>
      <c r="K2040" s="6">
        <v>1369895421</v>
      </c>
      <c r="L2040" s="14">
        <f t="shared" si="187"/>
        <v>41424.062743055554</v>
      </c>
      <c r="M2040" s="88">
        <f>Table1[[#This Row],[Data Ended Conversion]]-Table1[[#This Row],[Data Created Conversion]]</f>
        <v>32.478923611110076</v>
      </c>
      <c r="N2040" s="6" t="b">
        <v>1</v>
      </c>
      <c r="O2040" s="6">
        <v>204</v>
      </c>
      <c r="P2040" s="6" t="b">
        <v>1</v>
      </c>
      <c r="Q2040" s="6" t="s">
        <v>8295</v>
      </c>
      <c r="R2040" s="7">
        <f t="shared" si="188"/>
        <v>4.2051249999999998</v>
      </c>
      <c r="S2040" s="8">
        <f t="shared" si="189"/>
        <v>164.90686274509804</v>
      </c>
      <c r="T2040" t="str">
        <f t="shared" si="190"/>
        <v>technology</v>
      </c>
      <c r="U2040" t="str">
        <f t="shared" si="191"/>
        <v>hardware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14">
        <f t="shared" si="186"/>
        <v>42704.999305555553</v>
      </c>
      <c r="K2041" s="6">
        <v>1477996325</v>
      </c>
      <c r="L2041" s="14">
        <f t="shared" si="187"/>
        <v>42675.23061342592</v>
      </c>
      <c r="M2041" s="88">
        <f>Table1[[#This Row],[Data Ended Conversion]]-Table1[[#This Row],[Data Created Conversion]]</f>
        <v>29.768692129633564</v>
      </c>
      <c r="N2041" s="6" t="b">
        <v>1</v>
      </c>
      <c r="O2041" s="6">
        <v>379</v>
      </c>
      <c r="P2041" s="6" t="b">
        <v>1</v>
      </c>
      <c r="Q2041" s="6" t="s">
        <v>8295</v>
      </c>
      <c r="R2041" s="7">
        <f t="shared" si="188"/>
        <v>1.362168</v>
      </c>
      <c r="S2041" s="8">
        <f t="shared" si="189"/>
        <v>449.26385224274406</v>
      </c>
      <c r="T2041" t="str">
        <f t="shared" si="190"/>
        <v>technology</v>
      </c>
      <c r="U2041" t="str">
        <f t="shared" si="191"/>
        <v>hardware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14">
        <f t="shared" si="186"/>
        <v>41593.760451388887</v>
      </c>
      <c r="K2042" s="6">
        <v>1383257703</v>
      </c>
      <c r="L2042" s="14">
        <f t="shared" si="187"/>
        <v>41578.718784722223</v>
      </c>
      <c r="M2042" s="88">
        <f>Table1[[#This Row],[Data Ended Conversion]]-Table1[[#This Row],[Data Created Conversion]]</f>
        <v>15.041666666664241</v>
      </c>
      <c r="N2042" s="6" t="b">
        <v>1</v>
      </c>
      <c r="O2042" s="6">
        <v>271</v>
      </c>
      <c r="P2042" s="6" t="b">
        <v>1</v>
      </c>
      <c r="Q2042" s="6" t="s">
        <v>8295</v>
      </c>
      <c r="R2042" s="7">
        <f t="shared" si="188"/>
        <v>2.4817133333333334</v>
      </c>
      <c r="S2042" s="8">
        <f t="shared" si="189"/>
        <v>27.472841328413285</v>
      </c>
      <c r="T2042" t="str">
        <f t="shared" si="190"/>
        <v>technology</v>
      </c>
      <c r="U2042" t="str">
        <f t="shared" si="191"/>
        <v>hardware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14">
        <f t="shared" si="186"/>
        <v>42684.359108796292</v>
      </c>
      <c r="K2043" s="6">
        <v>1476189427</v>
      </c>
      <c r="L2043" s="14">
        <f t="shared" si="187"/>
        <v>42654.317442129628</v>
      </c>
      <c r="M2043" s="88">
        <f>Table1[[#This Row],[Data Ended Conversion]]-Table1[[#This Row],[Data Created Conversion]]</f>
        <v>30.041666666664241</v>
      </c>
      <c r="N2043" s="6" t="b">
        <v>0</v>
      </c>
      <c r="O2043" s="6">
        <v>120</v>
      </c>
      <c r="P2043" s="6" t="b">
        <v>1</v>
      </c>
      <c r="Q2043" s="6" t="s">
        <v>8295</v>
      </c>
      <c r="R2043" s="7">
        <f t="shared" si="188"/>
        <v>1.8186315789473684</v>
      </c>
      <c r="S2043" s="8">
        <f t="shared" si="189"/>
        <v>143.97499999999999</v>
      </c>
      <c r="T2043" t="str">
        <f t="shared" si="190"/>
        <v>technology</v>
      </c>
      <c r="U2043" t="str">
        <f t="shared" si="191"/>
        <v>hardware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14">
        <f t="shared" si="186"/>
        <v>42391.499699074069</v>
      </c>
      <c r="K2044" s="6">
        <v>1448297974</v>
      </c>
      <c r="L2044" s="14">
        <f t="shared" si="187"/>
        <v>42331.499699074069</v>
      </c>
      <c r="M2044" s="88">
        <f>Table1[[#This Row],[Data Ended Conversion]]-Table1[[#This Row],[Data Created Conversion]]</f>
        <v>60</v>
      </c>
      <c r="N2044" s="6" t="b">
        <v>0</v>
      </c>
      <c r="O2044" s="6">
        <v>140</v>
      </c>
      <c r="P2044" s="6" t="b">
        <v>1</v>
      </c>
      <c r="Q2044" s="6" t="s">
        <v>8295</v>
      </c>
      <c r="R2044" s="7">
        <f t="shared" si="188"/>
        <v>1.2353000000000001</v>
      </c>
      <c r="S2044" s="8">
        <f t="shared" si="189"/>
        <v>88.23571428571428</v>
      </c>
      <c r="T2044" t="str">
        <f t="shared" si="190"/>
        <v>technology</v>
      </c>
      <c r="U2044" t="str">
        <f t="shared" si="191"/>
        <v>hardware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14">
        <f t="shared" si="186"/>
        <v>42714.999305555553</v>
      </c>
      <c r="K2045" s="6">
        <v>1476764077</v>
      </c>
      <c r="L2045" s="14">
        <f t="shared" si="187"/>
        <v>42660.968483796292</v>
      </c>
      <c r="M2045" s="88">
        <f>Table1[[#This Row],[Data Ended Conversion]]-Table1[[#This Row],[Data Created Conversion]]</f>
        <v>54.030821759261016</v>
      </c>
      <c r="N2045" s="6" t="b">
        <v>0</v>
      </c>
      <c r="O2045" s="6">
        <v>193</v>
      </c>
      <c r="P2045" s="6" t="b">
        <v>1</v>
      </c>
      <c r="Q2045" s="6" t="s">
        <v>8295</v>
      </c>
      <c r="R2045" s="7">
        <f t="shared" si="188"/>
        <v>5.0620938628158845</v>
      </c>
      <c r="S2045" s="8">
        <f t="shared" si="189"/>
        <v>36.326424870466319</v>
      </c>
      <c r="T2045" t="str">
        <f t="shared" si="190"/>
        <v>technology</v>
      </c>
      <c r="U2045" t="str">
        <f t="shared" si="191"/>
        <v>hardware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14">
        <f t="shared" si="186"/>
        <v>42168.475856481477</v>
      </c>
      <c r="K2046" s="6">
        <v>1431620714</v>
      </c>
      <c r="L2046" s="14">
        <f t="shared" si="187"/>
        <v>42138.475856481477</v>
      </c>
      <c r="M2046" s="88">
        <f>Table1[[#This Row],[Data Ended Conversion]]-Table1[[#This Row],[Data Created Conversion]]</f>
        <v>30</v>
      </c>
      <c r="N2046" s="6" t="b">
        <v>0</v>
      </c>
      <c r="O2046" s="6">
        <v>180</v>
      </c>
      <c r="P2046" s="6" t="b">
        <v>1</v>
      </c>
      <c r="Q2046" s="6" t="s">
        <v>8295</v>
      </c>
      <c r="R2046" s="7">
        <f t="shared" si="188"/>
        <v>1.0821333333333334</v>
      </c>
      <c r="S2046" s="8">
        <f t="shared" si="189"/>
        <v>90.177777777777777</v>
      </c>
      <c r="T2046" t="str">
        <f t="shared" si="190"/>
        <v>technology</v>
      </c>
      <c r="U2046" t="str">
        <f t="shared" si="191"/>
        <v>hardware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14">
        <f t="shared" si="186"/>
        <v>41098.880173611105</v>
      </c>
      <c r="K2047" s="6">
        <v>1339207647</v>
      </c>
      <c r="L2047" s="14">
        <f t="shared" si="187"/>
        <v>41068.880173611105</v>
      </c>
      <c r="M2047" s="88">
        <f>Table1[[#This Row],[Data Ended Conversion]]-Table1[[#This Row],[Data Created Conversion]]</f>
        <v>30</v>
      </c>
      <c r="N2047" s="6" t="b">
        <v>0</v>
      </c>
      <c r="O2047" s="6">
        <v>263</v>
      </c>
      <c r="P2047" s="6" t="b">
        <v>1</v>
      </c>
      <c r="Q2047" s="6" t="s">
        <v>8295</v>
      </c>
      <c r="R2047" s="7">
        <f t="shared" si="188"/>
        <v>8.1918387755102042</v>
      </c>
      <c r="S2047" s="8">
        <f t="shared" si="189"/>
        <v>152.62361216730039</v>
      </c>
      <c r="T2047" t="str">
        <f t="shared" si="190"/>
        <v>technology</v>
      </c>
      <c r="U2047" t="str">
        <f t="shared" si="191"/>
        <v>hardware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14">
        <f t="shared" si="186"/>
        <v>41416.963472222218</v>
      </c>
      <c r="K2048" s="6">
        <v>1366690044</v>
      </c>
      <c r="L2048" s="14">
        <f t="shared" si="187"/>
        <v>41386.963472222218</v>
      </c>
      <c r="M2048" s="88">
        <f>Table1[[#This Row],[Data Ended Conversion]]-Table1[[#This Row],[Data Created Conversion]]</f>
        <v>30</v>
      </c>
      <c r="N2048" s="6" t="b">
        <v>0</v>
      </c>
      <c r="O2048" s="6">
        <v>217</v>
      </c>
      <c r="P2048" s="6" t="b">
        <v>1</v>
      </c>
      <c r="Q2048" s="6" t="s">
        <v>8295</v>
      </c>
      <c r="R2048" s="7">
        <f t="shared" si="188"/>
        <v>1.2110000000000001</v>
      </c>
      <c r="S2048" s="8">
        <f t="shared" si="189"/>
        <v>55.806451612903224</v>
      </c>
      <c r="T2048" t="str">
        <f t="shared" si="190"/>
        <v>technology</v>
      </c>
      <c r="U2048" t="str">
        <f t="shared" si="191"/>
        <v>hardware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14">
        <f t="shared" si="186"/>
        <v>42110.791666666664</v>
      </c>
      <c r="K2049" s="6">
        <v>1426714870</v>
      </c>
      <c r="L2049" s="14">
        <f t="shared" si="187"/>
        <v>42081.695254629631</v>
      </c>
      <c r="M2049" s="88">
        <f>Table1[[#This Row],[Data Ended Conversion]]-Table1[[#This Row],[Data Created Conversion]]</f>
        <v>29.096412037033588</v>
      </c>
      <c r="N2049" s="6" t="b">
        <v>0</v>
      </c>
      <c r="O2049" s="6">
        <v>443</v>
      </c>
      <c r="P2049" s="6" t="b">
        <v>1</v>
      </c>
      <c r="Q2049" s="6" t="s">
        <v>8295</v>
      </c>
      <c r="R2049" s="7">
        <f t="shared" si="188"/>
        <v>1.0299897959183673</v>
      </c>
      <c r="S2049" s="8">
        <f t="shared" si="189"/>
        <v>227.85327313769753</v>
      </c>
      <c r="T2049" t="str">
        <f t="shared" si="190"/>
        <v>technology</v>
      </c>
      <c r="U2049" t="str">
        <f t="shared" si="191"/>
        <v>hardware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14">
        <f t="shared" ref="J2050:J2113" si="192">(((I2050/60)/60)/24)+DATE(1970,1,1)+(-5/24)</f>
        <v>41417.443182870367</v>
      </c>
      <c r="K2050" s="6">
        <v>1366731491</v>
      </c>
      <c r="L2050" s="14">
        <f t="shared" ref="L2050:L2113" si="193">(((K2050/60)/60)/24)+DATE(1970,1,1)+(-5/24)</f>
        <v>41387.443182870367</v>
      </c>
      <c r="M2050" s="88">
        <f>Table1[[#This Row],[Data Ended Conversion]]-Table1[[#This Row],[Data Created Conversion]]</f>
        <v>30</v>
      </c>
      <c r="N2050" s="6" t="b">
        <v>0</v>
      </c>
      <c r="O2050" s="6">
        <v>1373</v>
      </c>
      <c r="P2050" s="6" t="b">
        <v>1</v>
      </c>
      <c r="Q2050" s="6" t="s">
        <v>8295</v>
      </c>
      <c r="R2050" s="7">
        <f t="shared" si="188"/>
        <v>1.4833229411764706</v>
      </c>
      <c r="S2050" s="8">
        <f t="shared" si="189"/>
        <v>91.82989803350327</v>
      </c>
      <c r="T2050" t="str">
        <f t="shared" si="190"/>
        <v>technology</v>
      </c>
      <c r="U2050" t="str">
        <f t="shared" si="191"/>
        <v>hardware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14">
        <f t="shared" si="192"/>
        <v>41610.749305555553</v>
      </c>
      <c r="K2051" s="6">
        <v>1382963963</v>
      </c>
      <c r="L2051" s="14">
        <f t="shared" si="193"/>
        <v>41575.319016203699</v>
      </c>
      <c r="M2051" s="88">
        <f>Table1[[#This Row],[Data Ended Conversion]]-Table1[[#This Row],[Data Created Conversion]]</f>
        <v>35.430289351854299</v>
      </c>
      <c r="N2051" s="6" t="b">
        <v>0</v>
      </c>
      <c r="O2051" s="6">
        <v>742</v>
      </c>
      <c r="P2051" s="6" t="b">
        <v>1</v>
      </c>
      <c r="Q2051" s="6" t="s">
        <v>8295</v>
      </c>
      <c r="R2051" s="7">
        <f t="shared" ref="R2051:R2114" si="194">IFERROR(E2051/D2051,"-")</f>
        <v>1.2019070000000001</v>
      </c>
      <c r="S2051" s="8">
        <f t="shared" ref="S2051:S2114" si="195">IFERROR(E2051/O2051,"-")</f>
        <v>80.991037735849048</v>
      </c>
      <c r="T2051" t="str">
        <f t="shared" ref="T2051:T2114" si="196">LEFT(Q2051,FIND("/",Q2051)-1)</f>
        <v>technology</v>
      </c>
      <c r="U2051" t="str">
        <f t="shared" ref="U2051:U2114" si="197">RIGHT(Q2051,LEN(Q2051)-FIND("/",Q2051))</f>
        <v>hardware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14">
        <f t="shared" si="192"/>
        <v>42154.863171296289</v>
      </c>
      <c r="K2052" s="6">
        <v>1429580578</v>
      </c>
      <c r="L2052" s="14">
        <f t="shared" si="193"/>
        <v>42114.863171296289</v>
      </c>
      <c r="M2052" s="88">
        <f>Table1[[#This Row],[Data Ended Conversion]]-Table1[[#This Row],[Data Created Conversion]]</f>
        <v>40</v>
      </c>
      <c r="N2052" s="6" t="b">
        <v>0</v>
      </c>
      <c r="O2052" s="6">
        <v>170</v>
      </c>
      <c r="P2052" s="6" t="b">
        <v>1</v>
      </c>
      <c r="Q2052" s="6" t="s">
        <v>8295</v>
      </c>
      <c r="R2052" s="7">
        <f t="shared" si="194"/>
        <v>4.7327000000000004</v>
      </c>
      <c r="S2052" s="8">
        <f t="shared" si="195"/>
        <v>278.39411764705881</v>
      </c>
      <c r="T2052" t="str">
        <f t="shared" si="196"/>
        <v>technology</v>
      </c>
      <c r="U2052" t="str">
        <f t="shared" si="197"/>
        <v>hardware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14">
        <f t="shared" si="192"/>
        <v>41633.814085648148</v>
      </c>
      <c r="K2053" s="6">
        <v>1385425937</v>
      </c>
      <c r="L2053" s="14">
        <f t="shared" si="193"/>
        <v>41603.814085648148</v>
      </c>
      <c r="M2053" s="88">
        <f>Table1[[#This Row],[Data Ended Conversion]]-Table1[[#This Row],[Data Created Conversion]]</f>
        <v>30</v>
      </c>
      <c r="N2053" s="6" t="b">
        <v>0</v>
      </c>
      <c r="O2053" s="6">
        <v>242</v>
      </c>
      <c r="P2053" s="6" t="b">
        <v>1</v>
      </c>
      <c r="Q2053" s="6" t="s">
        <v>8295</v>
      </c>
      <c r="R2053" s="7">
        <f t="shared" si="194"/>
        <v>1.303625</v>
      </c>
      <c r="S2053" s="8">
        <f t="shared" si="195"/>
        <v>43.095041322314053</v>
      </c>
      <c r="T2053" t="str">
        <f t="shared" si="196"/>
        <v>technology</v>
      </c>
      <c r="U2053" t="str">
        <f t="shared" si="197"/>
        <v>hardware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14">
        <f t="shared" si="192"/>
        <v>42419.875613425924</v>
      </c>
      <c r="K2054" s="6">
        <v>1452045653</v>
      </c>
      <c r="L2054" s="14">
        <f t="shared" si="193"/>
        <v>42374.875613425924</v>
      </c>
      <c r="M2054" s="88">
        <f>Table1[[#This Row],[Data Ended Conversion]]-Table1[[#This Row],[Data Created Conversion]]</f>
        <v>45</v>
      </c>
      <c r="N2054" s="6" t="b">
        <v>0</v>
      </c>
      <c r="O2054" s="6">
        <v>541</v>
      </c>
      <c r="P2054" s="6" t="b">
        <v>1</v>
      </c>
      <c r="Q2054" s="6" t="s">
        <v>8295</v>
      </c>
      <c r="R2054" s="7">
        <f t="shared" si="194"/>
        <v>3.5304799999999998</v>
      </c>
      <c r="S2054" s="8">
        <f t="shared" si="195"/>
        <v>326.29205175600737</v>
      </c>
      <c r="T2054" t="str">
        <f t="shared" si="196"/>
        <v>technology</v>
      </c>
      <c r="U2054" t="str">
        <f t="shared" si="197"/>
        <v>hardware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14">
        <f t="shared" si="192"/>
        <v>42333.450821759259</v>
      </c>
      <c r="K2055" s="6">
        <v>1445870951</v>
      </c>
      <c r="L2055" s="14">
        <f t="shared" si="193"/>
        <v>42303.409155092588</v>
      </c>
      <c r="M2055" s="88">
        <f>Table1[[#This Row],[Data Ended Conversion]]-Table1[[#This Row],[Data Created Conversion]]</f>
        <v>30.041666666671517</v>
      </c>
      <c r="N2055" s="6" t="b">
        <v>0</v>
      </c>
      <c r="O2055" s="6">
        <v>121</v>
      </c>
      <c r="P2055" s="6" t="b">
        <v>1</v>
      </c>
      <c r="Q2055" s="6" t="s">
        <v>8295</v>
      </c>
      <c r="R2055" s="7">
        <f t="shared" si="194"/>
        <v>1.0102</v>
      </c>
      <c r="S2055" s="8">
        <f t="shared" si="195"/>
        <v>41.743801652892564</v>
      </c>
      <c r="T2055" t="str">
        <f t="shared" si="196"/>
        <v>technology</v>
      </c>
      <c r="U2055" t="str">
        <f t="shared" si="197"/>
        <v>hardware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14">
        <f t="shared" si="192"/>
        <v>41761.312615740739</v>
      </c>
      <c r="K2056" s="6">
        <v>1396441810</v>
      </c>
      <c r="L2056" s="14">
        <f t="shared" si="193"/>
        <v>41731.312615740739</v>
      </c>
      <c r="M2056" s="88">
        <f>Table1[[#This Row],[Data Ended Conversion]]-Table1[[#This Row],[Data Created Conversion]]</f>
        <v>30</v>
      </c>
      <c r="N2056" s="6" t="b">
        <v>0</v>
      </c>
      <c r="O2056" s="6">
        <v>621</v>
      </c>
      <c r="P2056" s="6" t="b">
        <v>1</v>
      </c>
      <c r="Q2056" s="6" t="s">
        <v>8295</v>
      </c>
      <c r="R2056" s="7">
        <f t="shared" si="194"/>
        <v>1.1359142857142857</v>
      </c>
      <c r="S2056" s="8">
        <f t="shared" si="195"/>
        <v>64.020933977455712</v>
      </c>
      <c r="T2056" t="str">
        <f t="shared" si="196"/>
        <v>technology</v>
      </c>
      <c r="U2056" t="str">
        <f t="shared" si="197"/>
        <v>hardware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14">
        <f t="shared" si="192"/>
        <v>41975.958333333336</v>
      </c>
      <c r="K2057" s="6">
        <v>1415031043</v>
      </c>
      <c r="L2057" s="14">
        <f t="shared" si="193"/>
        <v>41946.465775462959</v>
      </c>
      <c r="M2057" s="88">
        <f>Table1[[#This Row],[Data Ended Conversion]]-Table1[[#This Row],[Data Created Conversion]]</f>
        <v>29.492557870376913</v>
      </c>
      <c r="N2057" s="6" t="b">
        <v>0</v>
      </c>
      <c r="O2057" s="6">
        <v>101</v>
      </c>
      <c r="P2057" s="6" t="b">
        <v>1</v>
      </c>
      <c r="Q2057" s="6" t="s">
        <v>8295</v>
      </c>
      <c r="R2057" s="7">
        <f t="shared" si="194"/>
        <v>1.6741666666666666</v>
      </c>
      <c r="S2057" s="8">
        <f t="shared" si="195"/>
        <v>99.455445544554451</v>
      </c>
      <c r="T2057" t="str">
        <f t="shared" si="196"/>
        <v>technology</v>
      </c>
      <c r="U2057" t="str">
        <f t="shared" si="197"/>
        <v>hardware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14">
        <f t="shared" si="192"/>
        <v>41381.552569444444</v>
      </c>
      <c r="K2058" s="6">
        <v>1363630542</v>
      </c>
      <c r="L2058" s="14">
        <f t="shared" si="193"/>
        <v>41351.552569444444</v>
      </c>
      <c r="M2058" s="88">
        <f>Table1[[#This Row],[Data Ended Conversion]]-Table1[[#This Row],[Data Created Conversion]]</f>
        <v>30</v>
      </c>
      <c r="N2058" s="6" t="b">
        <v>0</v>
      </c>
      <c r="O2058" s="6">
        <v>554</v>
      </c>
      <c r="P2058" s="6" t="b">
        <v>1</v>
      </c>
      <c r="Q2058" s="6" t="s">
        <v>8295</v>
      </c>
      <c r="R2058" s="7">
        <f t="shared" si="194"/>
        <v>1.5345200000000001</v>
      </c>
      <c r="S2058" s="8">
        <f t="shared" si="195"/>
        <v>138.49458483754512</v>
      </c>
      <c r="T2058" t="str">
        <f t="shared" si="196"/>
        <v>technology</v>
      </c>
      <c r="U2058" t="str">
        <f t="shared" si="197"/>
        <v>hardware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14">
        <f t="shared" si="192"/>
        <v>42426.286249999997</v>
      </c>
      <c r="K2059" s="6">
        <v>1453895532</v>
      </c>
      <c r="L2059" s="14">
        <f t="shared" si="193"/>
        <v>42396.286249999997</v>
      </c>
      <c r="M2059" s="88">
        <f>Table1[[#This Row],[Data Ended Conversion]]-Table1[[#This Row],[Data Created Conversion]]</f>
        <v>30</v>
      </c>
      <c r="N2059" s="6" t="b">
        <v>0</v>
      </c>
      <c r="O2059" s="6">
        <v>666</v>
      </c>
      <c r="P2059" s="6" t="b">
        <v>1</v>
      </c>
      <c r="Q2059" s="6" t="s">
        <v>8295</v>
      </c>
      <c r="R2059" s="7">
        <f t="shared" si="194"/>
        <v>2.022322</v>
      </c>
      <c r="S2059" s="8">
        <f t="shared" si="195"/>
        <v>45.547792792792798</v>
      </c>
      <c r="T2059" t="str">
        <f t="shared" si="196"/>
        <v>technology</v>
      </c>
      <c r="U2059" t="str">
        <f t="shared" si="197"/>
        <v>hardware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14">
        <f t="shared" si="192"/>
        <v>42065.624999999993</v>
      </c>
      <c r="K2060" s="6">
        <v>1421916830</v>
      </c>
      <c r="L2060" s="14">
        <f t="shared" si="193"/>
        <v>42026.16238425926</v>
      </c>
      <c r="M2060" s="88">
        <f>Table1[[#This Row],[Data Ended Conversion]]-Table1[[#This Row],[Data Created Conversion]]</f>
        <v>39.462615740732872</v>
      </c>
      <c r="N2060" s="6" t="b">
        <v>0</v>
      </c>
      <c r="O2060" s="6">
        <v>410</v>
      </c>
      <c r="P2060" s="6" t="b">
        <v>1</v>
      </c>
      <c r="Q2060" s="6" t="s">
        <v>8295</v>
      </c>
      <c r="R2060" s="7">
        <f t="shared" si="194"/>
        <v>1.6828125</v>
      </c>
      <c r="S2060" s="8">
        <f t="shared" si="195"/>
        <v>10.507317073170732</v>
      </c>
      <c r="T2060" t="str">
        <f t="shared" si="196"/>
        <v>technology</v>
      </c>
      <c r="U2060" t="str">
        <f t="shared" si="197"/>
        <v>hardware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14">
        <f t="shared" si="192"/>
        <v>42400.707638888889</v>
      </c>
      <c r="K2061" s="6">
        <v>1450880854</v>
      </c>
      <c r="L2061" s="14">
        <f t="shared" si="193"/>
        <v>42361.394143518519</v>
      </c>
      <c r="M2061" s="88">
        <f>Table1[[#This Row],[Data Ended Conversion]]-Table1[[#This Row],[Data Created Conversion]]</f>
        <v>39.313495370370219</v>
      </c>
      <c r="N2061" s="6" t="b">
        <v>0</v>
      </c>
      <c r="O2061" s="6">
        <v>375</v>
      </c>
      <c r="P2061" s="6" t="b">
        <v>1</v>
      </c>
      <c r="Q2061" s="6" t="s">
        <v>8295</v>
      </c>
      <c r="R2061" s="7">
        <f t="shared" si="194"/>
        <v>1.4345666666666668</v>
      </c>
      <c r="S2061" s="8">
        <f t="shared" si="195"/>
        <v>114.76533333333333</v>
      </c>
      <c r="T2061" t="str">
        <f t="shared" si="196"/>
        <v>technology</v>
      </c>
      <c r="U2061" t="str">
        <f t="shared" si="197"/>
        <v>hardware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14">
        <f t="shared" si="192"/>
        <v>41843.434606481482</v>
      </c>
      <c r="K2062" s="6">
        <v>1400945150</v>
      </c>
      <c r="L2062" s="14">
        <f t="shared" si="193"/>
        <v>41783.434606481482</v>
      </c>
      <c r="M2062" s="88">
        <f>Table1[[#This Row],[Data Ended Conversion]]-Table1[[#This Row],[Data Created Conversion]]</f>
        <v>60</v>
      </c>
      <c r="N2062" s="6" t="b">
        <v>0</v>
      </c>
      <c r="O2062" s="6">
        <v>1364</v>
      </c>
      <c r="P2062" s="6" t="b">
        <v>1</v>
      </c>
      <c r="Q2062" s="6" t="s">
        <v>8295</v>
      </c>
      <c r="R2062" s="7">
        <f t="shared" si="194"/>
        <v>1.964</v>
      </c>
      <c r="S2062" s="8">
        <f t="shared" si="195"/>
        <v>35.997067448680355</v>
      </c>
      <c r="T2062" t="str">
        <f t="shared" si="196"/>
        <v>technology</v>
      </c>
      <c r="U2062" t="str">
        <f t="shared" si="197"/>
        <v>hardware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14">
        <f t="shared" si="192"/>
        <v>42735.556180555555</v>
      </c>
      <c r="K2063" s="6">
        <v>1480616454</v>
      </c>
      <c r="L2063" s="14">
        <f t="shared" si="193"/>
        <v>42705.556180555555</v>
      </c>
      <c r="M2063" s="88">
        <f>Table1[[#This Row],[Data Ended Conversion]]-Table1[[#This Row],[Data Created Conversion]]</f>
        <v>30</v>
      </c>
      <c r="N2063" s="6" t="b">
        <v>0</v>
      </c>
      <c r="O2063" s="6">
        <v>35</v>
      </c>
      <c r="P2063" s="6" t="b">
        <v>1</v>
      </c>
      <c r="Q2063" s="6" t="s">
        <v>8295</v>
      </c>
      <c r="R2063" s="7">
        <f t="shared" si="194"/>
        <v>1.0791999999999999</v>
      </c>
      <c r="S2063" s="8">
        <f t="shared" si="195"/>
        <v>154.17142857142858</v>
      </c>
      <c r="T2063" t="str">
        <f t="shared" si="196"/>
        <v>technology</v>
      </c>
      <c r="U2063" t="str">
        <f t="shared" si="197"/>
        <v>hardware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14">
        <f t="shared" si="192"/>
        <v>42453.1330787037</v>
      </c>
      <c r="K2064" s="6">
        <v>1456218698</v>
      </c>
      <c r="L2064" s="14">
        <f t="shared" si="193"/>
        <v>42423.174745370365</v>
      </c>
      <c r="M2064" s="88">
        <f>Table1[[#This Row],[Data Ended Conversion]]-Table1[[#This Row],[Data Created Conversion]]</f>
        <v>29.958333333335759</v>
      </c>
      <c r="N2064" s="6" t="b">
        <v>0</v>
      </c>
      <c r="O2064" s="6">
        <v>203</v>
      </c>
      <c r="P2064" s="6" t="b">
        <v>1</v>
      </c>
      <c r="Q2064" s="6" t="s">
        <v>8295</v>
      </c>
      <c r="R2064" s="7">
        <f t="shared" si="194"/>
        <v>1.14977</v>
      </c>
      <c r="S2064" s="8">
        <f t="shared" si="195"/>
        <v>566.38916256157631</v>
      </c>
      <c r="T2064" t="str">
        <f t="shared" si="196"/>
        <v>technology</v>
      </c>
      <c r="U2064" t="str">
        <f t="shared" si="197"/>
        <v>hardware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14">
        <f t="shared" si="192"/>
        <v>42505.524317129624</v>
      </c>
      <c r="K2065" s="6">
        <v>1460482501</v>
      </c>
      <c r="L2065" s="14">
        <f t="shared" si="193"/>
        <v>42472.524317129624</v>
      </c>
      <c r="M2065" s="88">
        <f>Table1[[#This Row],[Data Ended Conversion]]-Table1[[#This Row],[Data Created Conversion]]</f>
        <v>33</v>
      </c>
      <c r="N2065" s="6" t="b">
        <v>0</v>
      </c>
      <c r="O2065" s="6">
        <v>49</v>
      </c>
      <c r="P2065" s="6" t="b">
        <v>1</v>
      </c>
      <c r="Q2065" s="6" t="s">
        <v>8295</v>
      </c>
      <c r="R2065" s="7">
        <f t="shared" si="194"/>
        <v>1.4804999999999999</v>
      </c>
      <c r="S2065" s="8">
        <f t="shared" si="195"/>
        <v>120.85714285714286</v>
      </c>
      <c r="T2065" t="str">
        <f t="shared" si="196"/>
        <v>technology</v>
      </c>
      <c r="U2065" t="str">
        <f t="shared" si="197"/>
        <v>hardware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14">
        <f t="shared" si="192"/>
        <v>41425.291666666664</v>
      </c>
      <c r="K2066" s="6">
        <v>1366879523</v>
      </c>
      <c r="L2066" s="14">
        <f t="shared" si="193"/>
        <v>41389.1565162037</v>
      </c>
      <c r="M2066" s="88">
        <f>Table1[[#This Row],[Data Ended Conversion]]-Table1[[#This Row],[Data Created Conversion]]</f>
        <v>36.135150462963793</v>
      </c>
      <c r="N2066" s="6" t="b">
        <v>0</v>
      </c>
      <c r="O2066" s="6">
        <v>5812</v>
      </c>
      <c r="P2066" s="6" t="b">
        <v>1</v>
      </c>
      <c r="Q2066" s="6" t="s">
        <v>8295</v>
      </c>
      <c r="R2066" s="7">
        <f t="shared" si="194"/>
        <v>1.9116676082790633</v>
      </c>
      <c r="S2066" s="8">
        <f t="shared" si="195"/>
        <v>86.163845492085343</v>
      </c>
      <c r="T2066" t="str">
        <f t="shared" si="196"/>
        <v>technology</v>
      </c>
      <c r="U2066" t="str">
        <f t="shared" si="197"/>
        <v>hardware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14">
        <f t="shared" si="192"/>
        <v>41633.125335648147</v>
      </c>
      <c r="K2067" s="6">
        <v>1385366429</v>
      </c>
      <c r="L2067" s="14">
        <f t="shared" si="193"/>
        <v>41603.125335648147</v>
      </c>
      <c r="M2067" s="88">
        <f>Table1[[#This Row],[Data Ended Conversion]]-Table1[[#This Row],[Data Created Conversion]]</f>
        <v>30</v>
      </c>
      <c r="N2067" s="6" t="b">
        <v>0</v>
      </c>
      <c r="O2067" s="6">
        <v>1556</v>
      </c>
      <c r="P2067" s="6" t="b">
        <v>1</v>
      </c>
      <c r="Q2067" s="6" t="s">
        <v>8295</v>
      </c>
      <c r="R2067" s="7">
        <f t="shared" si="194"/>
        <v>1.99215125</v>
      </c>
      <c r="S2067" s="8">
        <f t="shared" si="195"/>
        <v>51.212114395886893</v>
      </c>
      <c r="T2067" t="str">
        <f t="shared" si="196"/>
        <v>technology</v>
      </c>
      <c r="U2067" t="str">
        <f t="shared" si="197"/>
        <v>hardware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14">
        <f t="shared" si="192"/>
        <v>41874.563460648147</v>
      </c>
      <c r="K2068" s="6">
        <v>1406226683</v>
      </c>
      <c r="L2068" s="14">
        <f t="shared" si="193"/>
        <v>41844.563460648147</v>
      </c>
      <c r="M2068" s="88">
        <f>Table1[[#This Row],[Data Ended Conversion]]-Table1[[#This Row],[Data Created Conversion]]</f>
        <v>30</v>
      </c>
      <c r="N2068" s="6" t="b">
        <v>0</v>
      </c>
      <c r="O2068" s="6">
        <v>65</v>
      </c>
      <c r="P2068" s="6" t="b">
        <v>1</v>
      </c>
      <c r="Q2068" s="6" t="s">
        <v>8295</v>
      </c>
      <c r="R2068" s="7">
        <f t="shared" si="194"/>
        <v>2.1859999999999999</v>
      </c>
      <c r="S2068" s="8">
        <f t="shared" si="195"/>
        <v>67.261538461538464</v>
      </c>
      <c r="T2068" t="str">
        <f t="shared" si="196"/>
        <v>technology</v>
      </c>
      <c r="U2068" t="str">
        <f t="shared" si="197"/>
        <v>hardware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14">
        <f t="shared" si="192"/>
        <v>42148.645555555551</v>
      </c>
      <c r="K2069" s="6">
        <v>1429648176</v>
      </c>
      <c r="L2069" s="14">
        <f t="shared" si="193"/>
        <v>42115.645555555551</v>
      </c>
      <c r="M2069" s="88">
        <f>Table1[[#This Row],[Data Ended Conversion]]-Table1[[#This Row],[Data Created Conversion]]</f>
        <v>33</v>
      </c>
      <c r="N2069" s="6" t="b">
        <v>0</v>
      </c>
      <c r="O2069" s="6">
        <v>10</v>
      </c>
      <c r="P2069" s="6" t="b">
        <v>1</v>
      </c>
      <c r="Q2069" s="6" t="s">
        <v>8295</v>
      </c>
      <c r="R2069" s="7">
        <f t="shared" si="194"/>
        <v>1.2686868686868686</v>
      </c>
      <c r="S2069" s="8">
        <f t="shared" si="195"/>
        <v>62.8</v>
      </c>
      <c r="T2069" t="str">
        <f t="shared" si="196"/>
        <v>technology</v>
      </c>
      <c r="U2069" t="str">
        <f t="shared" si="197"/>
        <v>hardware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14">
        <f t="shared" si="192"/>
        <v>42663.633275462962</v>
      </c>
      <c r="K2070" s="6">
        <v>1474402315</v>
      </c>
      <c r="L2070" s="14">
        <f t="shared" si="193"/>
        <v>42633.633275462962</v>
      </c>
      <c r="M2070" s="88">
        <f>Table1[[#This Row],[Data Ended Conversion]]-Table1[[#This Row],[Data Created Conversion]]</f>
        <v>30</v>
      </c>
      <c r="N2070" s="6" t="b">
        <v>0</v>
      </c>
      <c r="O2070" s="6">
        <v>76</v>
      </c>
      <c r="P2070" s="6" t="b">
        <v>1</v>
      </c>
      <c r="Q2070" s="6" t="s">
        <v>8295</v>
      </c>
      <c r="R2070" s="7">
        <f t="shared" si="194"/>
        <v>1.0522388</v>
      </c>
      <c r="S2070" s="8">
        <f t="shared" si="195"/>
        <v>346.13118421052633</v>
      </c>
      <c r="T2070" t="str">
        <f t="shared" si="196"/>
        <v>technology</v>
      </c>
      <c r="U2070" t="str">
        <f t="shared" si="197"/>
        <v>hardware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14">
        <f t="shared" si="192"/>
        <v>42371.763784722221</v>
      </c>
      <c r="K2071" s="6">
        <v>1449098391</v>
      </c>
      <c r="L2071" s="14">
        <f t="shared" si="193"/>
        <v>42340.763784722221</v>
      </c>
      <c r="M2071" s="88">
        <f>Table1[[#This Row],[Data Ended Conversion]]-Table1[[#This Row],[Data Created Conversion]]</f>
        <v>31</v>
      </c>
      <c r="N2071" s="6" t="b">
        <v>0</v>
      </c>
      <c r="O2071" s="6">
        <v>263</v>
      </c>
      <c r="P2071" s="6" t="b">
        <v>1</v>
      </c>
      <c r="Q2071" s="6" t="s">
        <v>8295</v>
      </c>
      <c r="R2071" s="7">
        <f t="shared" si="194"/>
        <v>1.2840666000000001</v>
      </c>
      <c r="S2071" s="8">
        <f t="shared" si="195"/>
        <v>244.11912547528519</v>
      </c>
      <c r="T2071" t="str">
        <f t="shared" si="196"/>
        <v>technology</v>
      </c>
      <c r="U2071" t="str">
        <f t="shared" si="197"/>
        <v>hardware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14">
        <f t="shared" si="192"/>
        <v>42549.448182870365</v>
      </c>
      <c r="K2072" s="6">
        <v>1464536723</v>
      </c>
      <c r="L2072" s="14">
        <f t="shared" si="193"/>
        <v>42519.448182870365</v>
      </c>
      <c r="M2072" s="88">
        <f>Table1[[#This Row],[Data Ended Conversion]]-Table1[[#This Row],[Data Created Conversion]]</f>
        <v>30</v>
      </c>
      <c r="N2072" s="6" t="b">
        <v>0</v>
      </c>
      <c r="O2072" s="6">
        <v>1530</v>
      </c>
      <c r="P2072" s="6" t="b">
        <v>1</v>
      </c>
      <c r="Q2072" s="6" t="s">
        <v>8295</v>
      </c>
      <c r="R2072" s="7">
        <f t="shared" si="194"/>
        <v>3.1732719999999999</v>
      </c>
      <c r="S2072" s="8">
        <f t="shared" si="195"/>
        <v>259.25424836601309</v>
      </c>
      <c r="T2072" t="str">
        <f t="shared" si="196"/>
        <v>technology</v>
      </c>
      <c r="U2072" t="str">
        <f t="shared" si="197"/>
        <v>hardware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14">
        <f t="shared" si="192"/>
        <v>42645.070416666662</v>
      </c>
      <c r="K2073" s="6">
        <v>1471502484</v>
      </c>
      <c r="L2073" s="14">
        <f t="shared" si="193"/>
        <v>42600.070416666662</v>
      </c>
      <c r="M2073" s="88">
        <f>Table1[[#This Row],[Data Ended Conversion]]-Table1[[#This Row],[Data Created Conversion]]</f>
        <v>45</v>
      </c>
      <c r="N2073" s="6" t="b">
        <v>0</v>
      </c>
      <c r="O2073" s="6">
        <v>278</v>
      </c>
      <c r="P2073" s="6" t="b">
        <v>1</v>
      </c>
      <c r="Q2073" s="6" t="s">
        <v>8295</v>
      </c>
      <c r="R2073" s="7">
        <f t="shared" si="194"/>
        <v>2.8073000000000001</v>
      </c>
      <c r="S2073" s="8">
        <f t="shared" si="195"/>
        <v>201.96402877697841</v>
      </c>
      <c r="T2073" t="str">
        <f t="shared" si="196"/>
        <v>technology</v>
      </c>
      <c r="U2073" t="str">
        <f t="shared" si="197"/>
        <v>hardware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14">
        <f t="shared" si="192"/>
        <v>42497.373055555552</v>
      </c>
      <c r="K2074" s="6">
        <v>1460037432</v>
      </c>
      <c r="L2074" s="14">
        <f t="shared" si="193"/>
        <v>42467.373055555552</v>
      </c>
      <c r="M2074" s="88">
        <f>Table1[[#This Row],[Data Ended Conversion]]-Table1[[#This Row],[Data Created Conversion]]</f>
        <v>30</v>
      </c>
      <c r="N2074" s="6" t="b">
        <v>0</v>
      </c>
      <c r="O2074" s="6">
        <v>350</v>
      </c>
      <c r="P2074" s="6" t="b">
        <v>1</v>
      </c>
      <c r="Q2074" s="6" t="s">
        <v>8295</v>
      </c>
      <c r="R2074" s="7">
        <f t="shared" si="194"/>
        <v>1.1073146853146854</v>
      </c>
      <c r="S2074" s="8">
        <f t="shared" si="195"/>
        <v>226.20857142857142</v>
      </c>
      <c r="T2074" t="str">
        <f t="shared" si="196"/>
        <v>technology</v>
      </c>
      <c r="U2074" t="str">
        <f t="shared" si="197"/>
        <v>hardware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14">
        <f t="shared" si="192"/>
        <v>42132.459699074076</v>
      </c>
      <c r="K2075" s="6">
        <v>1427212918</v>
      </c>
      <c r="L2075" s="14">
        <f t="shared" si="193"/>
        <v>42087.459699074076</v>
      </c>
      <c r="M2075" s="88">
        <f>Table1[[#This Row],[Data Ended Conversion]]-Table1[[#This Row],[Data Created Conversion]]</f>
        <v>45</v>
      </c>
      <c r="N2075" s="6" t="b">
        <v>0</v>
      </c>
      <c r="O2075" s="6">
        <v>470</v>
      </c>
      <c r="P2075" s="6" t="b">
        <v>1</v>
      </c>
      <c r="Q2075" s="6" t="s">
        <v>8295</v>
      </c>
      <c r="R2075" s="7">
        <f t="shared" si="194"/>
        <v>1.5260429999999998</v>
      </c>
      <c r="S2075" s="8">
        <f t="shared" si="195"/>
        <v>324.69</v>
      </c>
      <c r="T2075" t="str">
        <f t="shared" si="196"/>
        <v>technology</v>
      </c>
      <c r="U2075" t="str">
        <f t="shared" si="197"/>
        <v>hardware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14">
        <f t="shared" si="192"/>
        <v>42496.617847222216</v>
      </c>
      <c r="K2076" s="6">
        <v>1459972182</v>
      </c>
      <c r="L2076" s="14">
        <f t="shared" si="193"/>
        <v>42466.617847222216</v>
      </c>
      <c r="M2076" s="88">
        <f>Table1[[#This Row],[Data Ended Conversion]]-Table1[[#This Row],[Data Created Conversion]]</f>
        <v>30</v>
      </c>
      <c r="N2076" s="6" t="b">
        <v>0</v>
      </c>
      <c r="O2076" s="6">
        <v>3</v>
      </c>
      <c r="P2076" s="6" t="b">
        <v>1</v>
      </c>
      <c r="Q2076" s="6" t="s">
        <v>8295</v>
      </c>
      <c r="R2076" s="7">
        <f t="shared" si="194"/>
        <v>1.0249999999999999</v>
      </c>
      <c r="S2076" s="8">
        <f t="shared" si="195"/>
        <v>205</v>
      </c>
      <c r="T2076" t="str">
        <f t="shared" si="196"/>
        <v>technology</v>
      </c>
      <c r="U2076" t="str">
        <f t="shared" si="197"/>
        <v>hardware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14">
        <f t="shared" si="192"/>
        <v>41480.473240740735</v>
      </c>
      <c r="K2077" s="6">
        <v>1372177288</v>
      </c>
      <c r="L2077" s="14">
        <f t="shared" si="193"/>
        <v>41450.473240740735</v>
      </c>
      <c r="M2077" s="88">
        <f>Table1[[#This Row],[Data Ended Conversion]]-Table1[[#This Row],[Data Created Conversion]]</f>
        <v>30</v>
      </c>
      <c r="N2077" s="6" t="b">
        <v>0</v>
      </c>
      <c r="O2077" s="6">
        <v>8200</v>
      </c>
      <c r="P2077" s="6" t="b">
        <v>1</v>
      </c>
      <c r="Q2077" s="6" t="s">
        <v>8295</v>
      </c>
      <c r="R2077" s="7">
        <f t="shared" si="194"/>
        <v>16.783738373837384</v>
      </c>
      <c r="S2077" s="8">
        <f t="shared" si="195"/>
        <v>20.465926829268295</v>
      </c>
      <c r="T2077" t="str">
        <f t="shared" si="196"/>
        <v>technology</v>
      </c>
      <c r="U2077" t="str">
        <f t="shared" si="197"/>
        <v>hardware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14">
        <f t="shared" si="192"/>
        <v>41843.672326388885</v>
      </c>
      <c r="K2078" s="6">
        <v>1402693689</v>
      </c>
      <c r="L2078" s="14">
        <f t="shared" si="193"/>
        <v>41803.672326388885</v>
      </c>
      <c r="M2078" s="88">
        <f>Table1[[#This Row],[Data Ended Conversion]]-Table1[[#This Row],[Data Created Conversion]]</f>
        <v>40</v>
      </c>
      <c r="N2078" s="6" t="b">
        <v>0</v>
      </c>
      <c r="O2078" s="6">
        <v>8359</v>
      </c>
      <c r="P2078" s="6" t="b">
        <v>1</v>
      </c>
      <c r="Q2078" s="6" t="s">
        <v>8295</v>
      </c>
      <c r="R2078" s="7">
        <f t="shared" si="194"/>
        <v>5.4334915642458101</v>
      </c>
      <c r="S2078" s="8">
        <f t="shared" si="195"/>
        <v>116.35303146309367</v>
      </c>
      <c r="T2078" t="str">
        <f t="shared" si="196"/>
        <v>technology</v>
      </c>
      <c r="U2078" t="str">
        <f t="shared" si="197"/>
        <v>hardware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14">
        <f t="shared" si="192"/>
        <v>42160.666666666664</v>
      </c>
      <c r="K2079" s="6">
        <v>1428541276</v>
      </c>
      <c r="L2079" s="14">
        <f t="shared" si="193"/>
        <v>42102.83421296296</v>
      </c>
      <c r="M2079" s="88">
        <f>Table1[[#This Row],[Data Ended Conversion]]-Table1[[#This Row],[Data Created Conversion]]</f>
        <v>57.832453703704232</v>
      </c>
      <c r="N2079" s="6" t="b">
        <v>0</v>
      </c>
      <c r="O2079" s="6">
        <v>188</v>
      </c>
      <c r="P2079" s="6" t="b">
        <v>1</v>
      </c>
      <c r="Q2079" s="6" t="s">
        <v>8295</v>
      </c>
      <c r="R2079" s="7">
        <f t="shared" si="194"/>
        <v>1.1550800000000001</v>
      </c>
      <c r="S2079" s="8">
        <f t="shared" si="195"/>
        <v>307.20212765957444</v>
      </c>
      <c r="T2079" t="str">
        <f t="shared" si="196"/>
        <v>technology</v>
      </c>
      <c r="U2079" t="str">
        <f t="shared" si="197"/>
        <v>hardware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14">
        <f t="shared" si="192"/>
        <v>42722.563159722216</v>
      </c>
      <c r="K2080" s="6">
        <v>1479493857</v>
      </c>
      <c r="L2080" s="14">
        <f t="shared" si="193"/>
        <v>42692.563159722216</v>
      </c>
      <c r="M2080" s="88">
        <f>Table1[[#This Row],[Data Ended Conversion]]-Table1[[#This Row],[Data Created Conversion]]</f>
        <v>30</v>
      </c>
      <c r="N2080" s="6" t="b">
        <v>0</v>
      </c>
      <c r="O2080" s="6">
        <v>48</v>
      </c>
      <c r="P2080" s="6" t="b">
        <v>1</v>
      </c>
      <c r="Q2080" s="6" t="s">
        <v>8295</v>
      </c>
      <c r="R2080" s="7">
        <f t="shared" si="194"/>
        <v>1.3120499999999999</v>
      </c>
      <c r="S2080" s="8">
        <f t="shared" si="195"/>
        <v>546.6875</v>
      </c>
      <c r="T2080" t="str">
        <f t="shared" si="196"/>
        <v>technology</v>
      </c>
      <c r="U2080" t="str">
        <f t="shared" si="197"/>
        <v>hardware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14">
        <f t="shared" si="192"/>
        <v>42180.583333333336</v>
      </c>
      <c r="K2081" s="6">
        <v>1432659793</v>
      </c>
      <c r="L2081" s="14">
        <f t="shared" si="193"/>
        <v>42150.502233796295</v>
      </c>
      <c r="M2081" s="88">
        <f>Table1[[#This Row],[Data Ended Conversion]]-Table1[[#This Row],[Data Created Conversion]]</f>
        <v>30.081099537041155</v>
      </c>
      <c r="N2081" s="6" t="b">
        <v>0</v>
      </c>
      <c r="O2081" s="6">
        <v>607</v>
      </c>
      <c r="P2081" s="6" t="b">
        <v>1</v>
      </c>
      <c r="Q2081" s="6" t="s">
        <v>8295</v>
      </c>
      <c r="R2081" s="7">
        <f t="shared" si="194"/>
        <v>2.8816999999999999</v>
      </c>
      <c r="S2081" s="8">
        <f t="shared" si="195"/>
        <v>47.474464579901152</v>
      </c>
      <c r="T2081" t="str">
        <f t="shared" si="196"/>
        <v>technology</v>
      </c>
      <c r="U2081" t="str">
        <f t="shared" si="197"/>
        <v>hardware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14">
        <f t="shared" si="192"/>
        <v>42319.790509259255</v>
      </c>
      <c r="K2082" s="6">
        <v>1444690700</v>
      </c>
      <c r="L2082" s="14">
        <f t="shared" si="193"/>
        <v>42289.748842592591</v>
      </c>
      <c r="M2082" s="88">
        <f>Table1[[#This Row],[Data Ended Conversion]]-Table1[[#This Row],[Data Created Conversion]]</f>
        <v>30.041666666664241</v>
      </c>
      <c r="N2082" s="6" t="b">
        <v>0</v>
      </c>
      <c r="O2082" s="6">
        <v>50</v>
      </c>
      <c r="P2082" s="6" t="b">
        <v>1</v>
      </c>
      <c r="Q2082" s="6" t="s">
        <v>8295</v>
      </c>
      <c r="R2082" s="7">
        <f t="shared" si="194"/>
        <v>5.0780000000000003</v>
      </c>
      <c r="S2082" s="8">
        <f t="shared" si="195"/>
        <v>101.56</v>
      </c>
      <c r="T2082" t="str">
        <f t="shared" si="196"/>
        <v>technology</v>
      </c>
      <c r="U2082" t="str">
        <f t="shared" si="197"/>
        <v>hardware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14">
        <f t="shared" si="192"/>
        <v>41044.999305555553</v>
      </c>
      <c r="K2083" s="6">
        <v>1333597555</v>
      </c>
      <c r="L2083" s="14">
        <f t="shared" si="193"/>
        <v>41003.948553240742</v>
      </c>
      <c r="M2083" s="88">
        <f>Table1[[#This Row],[Data Ended Conversion]]-Table1[[#This Row],[Data Created Conversion]]</f>
        <v>41.050752314811689</v>
      </c>
      <c r="N2083" s="6" t="b">
        <v>0</v>
      </c>
      <c r="O2083" s="6">
        <v>55</v>
      </c>
      <c r="P2083" s="6" t="b">
        <v>1</v>
      </c>
      <c r="Q2083" s="6" t="s">
        <v>8279</v>
      </c>
      <c r="R2083" s="7">
        <f t="shared" si="194"/>
        <v>1.1457142857142857</v>
      </c>
      <c r="S2083" s="8">
        <f t="shared" si="195"/>
        <v>72.909090909090907</v>
      </c>
      <c r="T2083" t="str">
        <f t="shared" si="196"/>
        <v>music</v>
      </c>
      <c r="U2083" t="str">
        <f t="shared" si="197"/>
        <v>indie rock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14">
        <f t="shared" si="192"/>
        <v>40870.953657407401</v>
      </c>
      <c r="K2084" s="6">
        <v>1316919196</v>
      </c>
      <c r="L2084" s="14">
        <f t="shared" si="193"/>
        <v>40810.911990740737</v>
      </c>
      <c r="M2084" s="88">
        <f>Table1[[#This Row],[Data Ended Conversion]]-Table1[[#This Row],[Data Created Conversion]]</f>
        <v>60.041666666664241</v>
      </c>
      <c r="N2084" s="6" t="b">
        <v>0</v>
      </c>
      <c r="O2084" s="6">
        <v>38</v>
      </c>
      <c r="P2084" s="6" t="b">
        <v>1</v>
      </c>
      <c r="Q2084" s="6" t="s">
        <v>8279</v>
      </c>
      <c r="R2084" s="7">
        <f t="shared" si="194"/>
        <v>1.1073333333333333</v>
      </c>
      <c r="S2084" s="8">
        <f t="shared" si="195"/>
        <v>43.710526315789473</v>
      </c>
      <c r="T2084" t="str">
        <f t="shared" si="196"/>
        <v>music</v>
      </c>
      <c r="U2084" t="str">
        <f t="shared" si="197"/>
        <v>indie rock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14">
        <f t="shared" si="192"/>
        <v>41064.513831018514</v>
      </c>
      <c r="K2085" s="6">
        <v>1336238395</v>
      </c>
      <c r="L2085" s="14">
        <f t="shared" si="193"/>
        <v>41034.513831018514</v>
      </c>
      <c r="M2085" s="88">
        <f>Table1[[#This Row],[Data Ended Conversion]]-Table1[[#This Row],[Data Created Conversion]]</f>
        <v>30</v>
      </c>
      <c r="N2085" s="6" t="b">
        <v>0</v>
      </c>
      <c r="O2085" s="6">
        <v>25</v>
      </c>
      <c r="P2085" s="6" t="b">
        <v>1</v>
      </c>
      <c r="Q2085" s="6" t="s">
        <v>8279</v>
      </c>
      <c r="R2085" s="7">
        <f t="shared" si="194"/>
        <v>1.1333333333333333</v>
      </c>
      <c r="S2085" s="8">
        <f t="shared" si="195"/>
        <v>34</v>
      </c>
      <c r="T2085" t="str">
        <f t="shared" si="196"/>
        <v>music</v>
      </c>
      <c r="U2085" t="str">
        <f t="shared" si="197"/>
        <v>indie rock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14">
        <f t="shared" si="192"/>
        <v>41763.082638888889</v>
      </c>
      <c r="K2086" s="6">
        <v>1396468782</v>
      </c>
      <c r="L2086" s="14">
        <f t="shared" si="193"/>
        <v>41731.624791666662</v>
      </c>
      <c r="M2086" s="88">
        <f>Table1[[#This Row],[Data Ended Conversion]]-Table1[[#This Row],[Data Created Conversion]]</f>
        <v>31.457847222227429</v>
      </c>
      <c r="N2086" s="6" t="b">
        <v>0</v>
      </c>
      <c r="O2086" s="6">
        <v>46</v>
      </c>
      <c r="P2086" s="6" t="b">
        <v>1</v>
      </c>
      <c r="Q2086" s="6" t="s">
        <v>8279</v>
      </c>
      <c r="R2086" s="7">
        <f t="shared" si="194"/>
        <v>1.0833333333333333</v>
      </c>
      <c r="S2086" s="8">
        <f t="shared" si="195"/>
        <v>70.652173913043484</v>
      </c>
      <c r="T2086" t="str">
        <f t="shared" si="196"/>
        <v>music</v>
      </c>
      <c r="U2086" t="str">
        <f t="shared" si="197"/>
        <v>indie rock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14">
        <f t="shared" si="192"/>
        <v>41105.627164351848</v>
      </c>
      <c r="K2087" s="6">
        <v>1339790587</v>
      </c>
      <c r="L2087" s="14">
        <f t="shared" si="193"/>
        <v>41075.627164351848</v>
      </c>
      <c r="M2087" s="88">
        <f>Table1[[#This Row],[Data Ended Conversion]]-Table1[[#This Row],[Data Created Conversion]]</f>
        <v>30</v>
      </c>
      <c r="N2087" s="6" t="b">
        <v>0</v>
      </c>
      <c r="O2087" s="6">
        <v>83</v>
      </c>
      <c r="P2087" s="6" t="b">
        <v>1</v>
      </c>
      <c r="Q2087" s="6" t="s">
        <v>8279</v>
      </c>
      <c r="R2087" s="7">
        <f t="shared" si="194"/>
        <v>1.2353333333333334</v>
      </c>
      <c r="S2087" s="8">
        <f t="shared" si="195"/>
        <v>89.301204819277103</v>
      </c>
      <c r="T2087" t="str">
        <f t="shared" si="196"/>
        <v>music</v>
      </c>
      <c r="U2087" t="str">
        <f t="shared" si="197"/>
        <v>indie rock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14">
        <f t="shared" si="192"/>
        <v>40890.999305555553</v>
      </c>
      <c r="K2088" s="6">
        <v>1321200332</v>
      </c>
      <c r="L2088" s="14">
        <f t="shared" si="193"/>
        <v>40860.462175925924</v>
      </c>
      <c r="M2088" s="88">
        <f>Table1[[#This Row],[Data Ended Conversion]]-Table1[[#This Row],[Data Created Conversion]]</f>
        <v>30.537129629628907</v>
      </c>
      <c r="N2088" s="6" t="b">
        <v>0</v>
      </c>
      <c r="O2088" s="6">
        <v>35</v>
      </c>
      <c r="P2088" s="6" t="b">
        <v>1</v>
      </c>
      <c r="Q2088" s="6" t="s">
        <v>8279</v>
      </c>
      <c r="R2088" s="7">
        <f t="shared" si="194"/>
        <v>1.0069999999999999</v>
      </c>
      <c r="S2088" s="8">
        <f t="shared" si="195"/>
        <v>115.08571428571429</v>
      </c>
      <c r="T2088" t="str">
        <f t="shared" si="196"/>
        <v>music</v>
      </c>
      <c r="U2088" t="str">
        <f t="shared" si="197"/>
        <v>indie rock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14">
        <f t="shared" si="192"/>
        <v>40793.996041666665</v>
      </c>
      <c r="K2089" s="6">
        <v>1312865658</v>
      </c>
      <c r="L2089" s="14">
        <f t="shared" si="193"/>
        <v>40763.996041666665</v>
      </c>
      <c r="M2089" s="88">
        <f>Table1[[#This Row],[Data Ended Conversion]]-Table1[[#This Row],[Data Created Conversion]]</f>
        <v>30</v>
      </c>
      <c r="N2089" s="6" t="b">
        <v>0</v>
      </c>
      <c r="O2089" s="6">
        <v>25</v>
      </c>
      <c r="P2089" s="6" t="b">
        <v>1</v>
      </c>
      <c r="Q2089" s="6" t="s">
        <v>8279</v>
      </c>
      <c r="R2089" s="7">
        <f t="shared" si="194"/>
        <v>1.0353333333333334</v>
      </c>
      <c r="S2089" s="8">
        <f t="shared" si="195"/>
        <v>62.12</v>
      </c>
      <c r="T2089" t="str">
        <f t="shared" si="196"/>
        <v>music</v>
      </c>
      <c r="U2089" t="str">
        <f t="shared" si="197"/>
        <v>indie rock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14">
        <f t="shared" si="192"/>
        <v>40431.957638888889</v>
      </c>
      <c r="K2090" s="6">
        <v>1281028152</v>
      </c>
      <c r="L2090" s="14">
        <f t="shared" si="193"/>
        <v>40395.506388888884</v>
      </c>
      <c r="M2090" s="88">
        <f>Table1[[#This Row],[Data Ended Conversion]]-Table1[[#This Row],[Data Created Conversion]]</f>
        <v>36.45125000000553</v>
      </c>
      <c r="N2090" s="6" t="b">
        <v>0</v>
      </c>
      <c r="O2090" s="6">
        <v>75</v>
      </c>
      <c r="P2090" s="6" t="b">
        <v>1</v>
      </c>
      <c r="Q2090" s="6" t="s">
        <v>8279</v>
      </c>
      <c r="R2090" s="7">
        <f t="shared" si="194"/>
        <v>1.1551066666666667</v>
      </c>
      <c r="S2090" s="8">
        <f t="shared" si="195"/>
        <v>46.204266666666669</v>
      </c>
      <c r="T2090" t="str">
        <f t="shared" si="196"/>
        <v>music</v>
      </c>
      <c r="U2090" t="str">
        <f t="shared" si="197"/>
        <v>indie rock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14">
        <f t="shared" si="192"/>
        <v>41487.867986111109</v>
      </c>
      <c r="K2091" s="6">
        <v>1372384194</v>
      </c>
      <c r="L2091" s="14">
        <f t="shared" si="193"/>
        <v>41452.867986111109</v>
      </c>
      <c r="M2091" s="88">
        <f>Table1[[#This Row],[Data Ended Conversion]]-Table1[[#This Row],[Data Created Conversion]]</f>
        <v>35</v>
      </c>
      <c r="N2091" s="6" t="b">
        <v>0</v>
      </c>
      <c r="O2091" s="6">
        <v>62</v>
      </c>
      <c r="P2091" s="6" t="b">
        <v>1</v>
      </c>
      <c r="Q2091" s="6" t="s">
        <v>8279</v>
      </c>
      <c r="R2091" s="7">
        <f t="shared" si="194"/>
        <v>1.2040040000000001</v>
      </c>
      <c r="S2091" s="8">
        <f t="shared" si="195"/>
        <v>48.54854838709678</v>
      </c>
      <c r="T2091" t="str">
        <f t="shared" si="196"/>
        <v>music</v>
      </c>
      <c r="U2091" t="str">
        <f t="shared" si="197"/>
        <v>indie rock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14">
        <f t="shared" si="192"/>
        <v>41329.173090277778</v>
      </c>
      <c r="K2092" s="6">
        <v>1359104955</v>
      </c>
      <c r="L2092" s="14">
        <f t="shared" si="193"/>
        <v>41299.173090277778</v>
      </c>
      <c r="M2092" s="88">
        <f>Table1[[#This Row],[Data Ended Conversion]]-Table1[[#This Row],[Data Created Conversion]]</f>
        <v>30</v>
      </c>
      <c r="N2092" s="6" t="b">
        <v>0</v>
      </c>
      <c r="O2092" s="6">
        <v>160</v>
      </c>
      <c r="P2092" s="6" t="b">
        <v>1</v>
      </c>
      <c r="Q2092" s="6" t="s">
        <v>8279</v>
      </c>
      <c r="R2092" s="7">
        <f t="shared" si="194"/>
        <v>1.1504037499999999</v>
      </c>
      <c r="S2092" s="8">
        <f t="shared" si="195"/>
        <v>57.520187499999999</v>
      </c>
      <c r="T2092" t="str">
        <f t="shared" si="196"/>
        <v>music</v>
      </c>
      <c r="U2092" t="str">
        <f t="shared" si="197"/>
        <v>indie rock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14">
        <f t="shared" si="192"/>
        <v>40603.625</v>
      </c>
      <c r="K2093" s="6">
        <v>1294818278</v>
      </c>
      <c r="L2093" s="14">
        <f t="shared" si="193"/>
        <v>40555.114328703698</v>
      </c>
      <c r="M2093" s="88">
        <f>Table1[[#This Row],[Data Ended Conversion]]-Table1[[#This Row],[Data Created Conversion]]</f>
        <v>48.510671296302462</v>
      </c>
      <c r="N2093" s="6" t="b">
        <v>0</v>
      </c>
      <c r="O2093" s="6">
        <v>246</v>
      </c>
      <c r="P2093" s="6" t="b">
        <v>1</v>
      </c>
      <c r="Q2093" s="6" t="s">
        <v>8279</v>
      </c>
      <c r="R2093" s="7">
        <f t="shared" si="194"/>
        <v>1.2046777777777777</v>
      </c>
      <c r="S2093" s="8">
        <f t="shared" si="195"/>
        <v>88.147154471544724</v>
      </c>
      <c r="T2093" t="str">
        <f t="shared" si="196"/>
        <v>music</v>
      </c>
      <c r="U2093" t="str">
        <f t="shared" si="197"/>
        <v>indie rock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14">
        <f t="shared" si="192"/>
        <v>40823.499212962961</v>
      </c>
      <c r="K2094" s="6">
        <v>1312822732</v>
      </c>
      <c r="L2094" s="14">
        <f t="shared" si="193"/>
        <v>40763.499212962961</v>
      </c>
      <c r="M2094" s="88">
        <f>Table1[[#This Row],[Data Ended Conversion]]-Table1[[#This Row],[Data Created Conversion]]</f>
        <v>60</v>
      </c>
      <c r="N2094" s="6" t="b">
        <v>0</v>
      </c>
      <c r="O2094" s="6">
        <v>55</v>
      </c>
      <c r="P2094" s="6" t="b">
        <v>1</v>
      </c>
      <c r="Q2094" s="6" t="s">
        <v>8279</v>
      </c>
      <c r="R2094" s="7">
        <f t="shared" si="194"/>
        <v>1.0128333333333333</v>
      </c>
      <c r="S2094" s="8">
        <f t="shared" si="195"/>
        <v>110.49090909090908</v>
      </c>
      <c r="T2094" t="str">
        <f t="shared" si="196"/>
        <v>music</v>
      </c>
      <c r="U2094" t="str">
        <f t="shared" si="197"/>
        <v>indie rock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14">
        <f t="shared" si="192"/>
        <v>41265.68787037037</v>
      </c>
      <c r="K2095" s="6">
        <v>1351024232</v>
      </c>
      <c r="L2095" s="14">
        <f t="shared" si="193"/>
        <v>41205.646203703705</v>
      </c>
      <c r="M2095" s="88">
        <f>Table1[[#This Row],[Data Ended Conversion]]-Table1[[#This Row],[Data Created Conversion]]</f>
        <v>60.041666666664241</v>
      </c>
      <c r="N2095" s="6" t="b">
        <v>0</v>
      </c>
      <c r="O2095" s="6">
        <v>23</v>
      </c>
      <c r="P2095" s="6" t="b">
        <v>1</v>
      </c>
      <c r="Q2095" s="6" t="s">
        <v>8279</v>
      </c>
      <c r="R2095" s="7">
        <f t="shared" si="194"/>
        <v>1.0246666666666666</v>
      </c>
      <c r="S2095" s="8">
        <f t="shared" si="195"/>
        <v>66.826086956521735</v>
      </c>
      <c r="T2095" t="str">
        <f t="shared" si="196"/>
        <v>music</v>
      </c>
      <c r="U2095" t="str">
        <f t="shared" si="197"/>
        <v>indie rock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14">
        <f t="shared" si="192"/>
        <v>40972.916666666664</v>
      </c>
      <c r="K2096" s="6">
        <v>1327969730</v>
      </c>
      <c r="L2096" s="14">
        <f t="shared" si="193"/>
        <v>40938.811689814815</v>
      </c>
      <c r="M2096" s="88">
        <f>Table1[[#This Row],[Data Ended Conversion]]-Table1[[#This Row],[Data Created Conversion]]</f>
        <v>34.104976851849642</v>
      </c>
      <c r="N2096" s="6" t="b">
        <v>0</v>
      </c>
      <c r="O2096" s="6">
        <v>72</v>
      </c>
      <c r="P2096" s="6" t="b">
        <v>1</v>
      </c>
      <c r="Q2096" s="6" t="s">
        <v>8279</v>
      </c>
      <c r="R2096" s="7">
        <f t="shared" si="194"/>
        <v>1.2054285714285715</v>
      </c>
      <c r="S2096" s="8">
        <f t="shared" si="195"/>
        <v>58.597222222222221</v>
      </c>
      <c r="T2096" t="str">
        <f t="shared" si="196"/>
        <v>music</v>
      </c>
      <c r="U2096" t="str">
        <f t="shared" si="197"/>
        <v>indie rock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14">
        <f t="shared" si="192"/>
        <v>40818.525150462956</v>
      </c>
      <c r="K2097" s="6">
        <v>1312392973</v>
      </c>
      <c r="L2097" s="14">
        <f t="shared" si="193"/>
        <v>40758.525150462956</v>
      </c>
      <c r="M2097" s="88">
        <f>Table1[[#This Row],[Data Ended Conversion]]-Table1[[#This Row],[Data Created Conversion]]</f>
        <v>60</v>
      </c>
      <c r="N2097" s="6" t="b">
        <v>0</v>
      </c>
      <c r="O2097" s="6">
        <v>22</v>
      </c>
      <c r="P2097" s="6" t="b">
        <v>1</v>
      </c>
      <c r="Q2097" s="6" t="s">
        <v>8279</v>
      </c>
      <c r="R2097" s="7">
        <f t="shared" si="194"/>
        <v>1</v>
      </c>
      <c r="S2097" s="8">
        <f t="shared" si="195"/>
        <v>113.63636363636364</v>
      </c>
      <c r="T2097" t="str">
        <f t="shared" si="196"/>
        <v>music</v>
      </c>
      <c r="U2097" t="str">
        <f t="shared" si="197"/>
        <v>indie rock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14">
        <f t="shared" si="192"/>
        <v>41207.957638888889</v>
      </c>
      <c r="K2098" s="6">
        <v>1349892735</v>
      </c>
      <c r="L2098" s="14">
        <f t="shared" si="193"/>
        <v>41192.550173611111</v>
      </c>
      <c r="M2098" s="88">
        <f>Table1[[#This Row],[Data Ended Conversion]]-Table1[[#This Row],[Data Created Conversion]]</f>
        <v>15.407465277778101</v>
      </c>
      <c r="N2098" s="6" t="b">
        <v>0</v>
      </c>
      <c r="O2098" s="6">
        <v>14</v>
      </c>
      <c r="P2098" s="6" t="b">
        <v>1</v>
      </c>
      <c r="Q2098" s="6" t="s">
        <v>8279</v>
      </c>
      <c r="R2098" s="7">
        <f t="shared" si="194"/>
        <v>1.0166666666666666</v>
      </c>
      <c r="S2098" s="8">
        <f t="shared" si="195"/>
        <v>43.571428571428569</v>
      </c>
      <c r="T2098" t="str">
        <f t="shared" si="196"/>
        <v>music</v>
      </c>
      <c r="U2098" t="str">
        <f t="shared" si="197"/>
        <v>indie rock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14">
        <f t="shared" si="192"/>
        <v>40878.418229166666</v>
      </c>
      <c r="K2099" s="6">
        <v>1317564135</v>
      </c>
      <c r="L2099" s="14">
        <f t="shared" si="193"/>
        <v>40818.376562499994</v>
      </c>
      <c r="M2099" s="88">
        <f>Table1[[#This Row],[Data Ended Conversion]]-Table1[[#This Row],[Data Created Conversion]]</f>
        <v>60.041666666671517</v>
      </c>
      <c r="N2099" s="6" t="b">
        <v>0</v>
      </c>
      <c r="O2099" s="6">
        <v>38</v>
      </c>
      <c r="P2099" s="6" t="b">
        <v>1</v>
      </c>
      <c r="Q2099" s="6" t="s">
        <v>8279</v>
      </c>
      <c r="R2099" s="7">
        <f t="shared" si="194"/>
        <v>1</v>
      </c>
      <c r="S2099" s="8">
        <f t="shared" si="195"/>
        <v>78.94736842105263</v>
      </c>
      <c r="T2099" t="str">
        <f t="shared" si="196"/>
        <v>music</v>
      </c>
      <c r="U2099" t="str">
        <f t="shared" si="197"/>
        <v>indie rock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14">
        <f t="shared" si="192"/>
        <v>40975.905497685184</v>
      </c>
      <c r="K2100" s="6">
        <v>1328582635</v>
      </c>
      <c r="L2100" s="14">
        <f t="shared" si="193"/>
        <v>40945.905497685184</v>
      </c>
      <c r="M2100" s="88">
        <f>Table1[[#This Row],[Data Ended Conversion]]-Table1[[#This Row],[Data Created Conversion]]</f>
        <v>30</v>
      </c>
      <c r="N2100" s="6" t="b">
        <v>0</v>
      </c>
      <c r="O2100" s="6">
        <v>32</v>
      </c>
      <c r="P2100" s="6" t="b">
        <v>1</v>
      </c>
      <c r="Q2100" s="6" t="s">
        <v>8279</v>
      </c>
      <c r="R2100" s="7">
        <f t="shared" si="194"/>
        <v>1.0033333333333334</v>
      </c>
      <c r="S2100" s="8">
        <f t="shared" si="195"/>
        <v>188.125</v>
      </c>
      <c r="T2100" t="str">
        <f t="shared" si="196"/>
        <v>music</v>
      </c>
      <c r="U2100" t="str">
        <f t="shared" si="197"/>
        <v>indie rock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14">
        <f t="shared" si="192"/>
        <v>42186.944444444445</v>
      </c>
      <c r="K2101" s="6">
        <v>1434650084</v>
      </c>
      <c r="L2101" s="14">
        <f t="shared" si="193"/>
        <v>42173.53800925926</v>
      </c>
      <c r="M2101" s="88">
        <f>Table1[[#This Row],[Data Ended Conversion]]-Table1[[#This Row],[Data Created Conversion]]</f>
        <v>13.406435185184819</v>
      </c>
      <c r="N2101" s="6" t="b">
        <v>0</v>
      </c>
      <c r="O2101" s="6">
        <v>63</v>
      </c>
      <c r="P2101" s="6" t="b">
        <v>1</v>
      </c>
      <c r="Q2101" s="6" t="s">
        <v>8279</v>
      </c>
      <c r="R2101" s="7">
        <f t="shared" si="194"/>
        <v>1.3236666666666668</v>
      </c>
      <c r="S2101" s="8">
        <f t="shared" si="195"/>
        <v>63.031746031746032</v>
      </c>
      <c r="T2101" t="str">
        <f t="shared" si="196"/>
        <v>music</v>
      </c>
      <c r="U2101" t="str">
        <f t="shared" si="197"/>
        <v>indie rock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14">
        <f t="shared" si="192"/>
        <v>41089.957638888889</v>
      </c>
      <c r="K2102" s="6">
        <v>1339704141</v>
      </c>
      <c r="L2102" s="14">
        <f t="shared" si="193"/>
        <v>41074.62663194444</v>
      </c>
      <c r="M2102" s="88">
        <f>Table1[[#This Row],[Data Ended Conversion]]-Table1[[#This Row],[Data Created Conversion]]</f>
        <v>15.331006944448745</v>
      </c>
      <c r="N2102" s="6" t="b">
        <v>0</v>
      </c>
      <c r="O2102" s="6">
        <v>27</v>
      </c>
      <c r="P2102" s="6" t="b">
        <v>1</v>
      </c>
      <c r="Q2102" s="6" t="s">
        <v>8279</v>
      </c>
      <c r="R2102" s="7">
        <f t="shared" si="194"/>
        <v>1.3666666666666667</v>
      </c>
      <c r="S2102" s="8">
        <f t="shared" si="195"/>
        <v>30.37037037037037</v>
      </c>
      <c r="T2102" t="str">
        <f t="shared" si="196"/>
        <v>music</v>
      </c>
      <c r="U2102" t="str">
        <f t="shared" si="197"/>
        <v>indie rock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14">
        <f t="shared" si="192"/>
        <v>40951.941134259258</v>
      </c>
      <c r="K2103" s="6">
        <v>1323920114</v>
      </c>
      <c r="L2103" s="14">
        <f t="shared" si="193"/>
        <v>40891.941134259258</v>
      </c>
      <c r="M2103" s="88">
        <f>Table1[[#This Row],[Data Ended Conversion]]-Table1[[#This Row],[Data Created Conversion]]</f>
        <v>60</v>
      </c>
      <c r="N2103" s="6" t="b">
        <v>0</v>
      </c>
      <c r="O2103" s="6">
        <v>44</v>
      </c>
      <c r="P2103" s="6" t="b">
        <v>1</v>
      </c>
      <c r="Q2103" s="6" t="s">
        <v>8279</v>
      </c>
      <c r="R2103" s="7">
        <f t="shared" si="194"/>
        <v>1.1325000000000001</v>
      </c>
      <c r="S2103" s="8">
        <f t="shared" si="195"/>
        <v>51.477272727272727</v>
      </c>
      <c r="T2103" t="str">
        <f t="shared" si="196"/>
        <v>music</v>
      </c>
      <c r="U2103" t="str">
        <f t="shared" si="197"/>
        <v>indie rock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14">
        <f t="shared" si="192"/>
        <v>40668.660277777773</v>
      </c>
      <c r="K2104" s="6">
        <v>1302036648</v>
      </c>
      <c r="L2104" s="14">
        <f t="shared" si="193"/>
        <v>40638.660277777773</v>
      </c>
      <c r="M2104" s="88">
        <f>Table1[[#This Row],[Data Ended Conversion]]-Table1[[#This Row],[Data Created Conversion]]</f>
        <v>30</v>
      </c>
      <c r="N2104" s="6" t="b">
        <v>0</v>
      </c>
      <c r="O2104" s="6">
        <v>38</v>
      </c>
      <c r="P2104" s="6" t="b">
        <v>1</v>
      </c>
      <c r="Q2104" s="6" t="s">
        <v>8279</v>
      </c>
      <c r="R2104" s="7">
        <f t="shared" si="194"/>
        <v>1.36</v>
      </c>
      <c r="S2104" s="8">
        <f t="shared" si="195"/>
        <v>35.789473684210527</v>
      </c>
      <c r="T2104" t="str">
        <f t="shared" si="196"/>
        <v>music</v>
      </c>
      <c r="U2104" t="str">
        <f t="shared" si="197"/>
        <v>indie rock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14">
        <f t="shared" si="192"/>
        <v>41222.588275462964</v>
      </c>
      <c r="K2105" s="6">
        <v>1349892427</v>
      </c>
      <c r="L2105" s="14">
        <f t="shared" si="193"/>
        <v>41192.546608796292</v>
      </c>
      <c r="M2105" s="88">
        <f>Table1[[#This Row],[Data Ended Conversion]]-Table1[[#This Row],[Data Created Conversion]]</f>
        <v>30.041666666671517</v>
      </c>
      <c r="N2105" s="6" t="b">
        <v>0</v>
      </c>
      <c r="O2105" s="6">
        <v>115</v>
      </c>
      <c r="P2105" s="6" t="b">
        <v>1</v>
      </c>
      <c r="Q2105" s="6" t="s">
        <v>8279</v>
      </c>
      <c r="R2105" s="7">
        <f t="shared" si="194"/>
        <v>1.4612318374694613</v>
      </c>
      <c r="S2105" s="8">
        <f t="shared" si="195"/>
        <v>98.817391304347822</v>
      </c>
      <c r="T2105" t="str">
        <f t="shared" si="196"/>
        <v>music</v>
      </c>
      <c r="U2105" t="str">
        <f t="shared" si="197"/>
        <v>indie rock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14">
        <f t="shared" si="192"/>
        <v>41424.791666666664</v>
      </c>
      <c r="K2106" s="6">
        <v>1367286434</v>
      </c>
      <c r="L2106" s="14">
        <f t="shared" si="193"/>
        <v>41393.86613425926</v>
      </c>
      <c r="M2106" s="88">
        <f>Table1[[#This Row],[Data Ended Conversion]]-Table1[[#This Row],[Data Created Conversion]]</f>
        <v>30.925532407403807</v>
      </c>
      <c r="N2106" s="6" t="b">
        <v>0</v>
      </c>
      <c r="O2106" s="6">
        <v>37</v>
      </c>
      <c r="P2106" s="6" t="b">
        <v>1</v>
      </c>
      <c r="Q2106" s="6" t="s">
        <v>8279</v>
      </c>
      <c r="R2106" s="7">
        <f t="shared" si="194"/>
        <v>1.2949999999999999</v>
      </c>
      <c r="S2106" s="8">
        <f t="shared" si="195"/>
        <v>28</v>
      </c>
      <c r="T2106" t="str">
        <f t="shared" si="196"/>
        <v>music</v>
      </c>
      <c r="U2106" t="str">
        <f t="shared" si="197"/>
        <v>indie rock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14">
        <f t="shared" si="192"/>
        <v>41963.958333333336</v>
      </c>
      <c r="K2107" s="6">
        <v>1415472953</v>
      </c>
      <c r="L2107" s="14">
        <f t="shared" si="193"/>
        <v>41951.580474537033</v>
      </c>
      <c r="M2107" s="88">
        <f>Table1[[#This Row],[Data Ended Conversion]]-Table1[[#This Row],[Data Created Conversion]]</f>
        <v>12.377858796302462</v>
      </c>
      <c r="N2107" s="6" t="b">
        <v>0</v>
      </c>
      <c r="O2107" s="6">
        <v>99</v>
      </c>
      <c r="P2107" s="6" t="b">
        <v>1</v>
      </c>
      <c r="Q2107" s="6" t="s">
        <v>8279</v>
      </c>
      <c r="R2107" s="7">
        <f t="shared" si="194"/>
        <v>2.54</v>
      </c>
      <c r="S2107" s="8">
        <f t="shared" si="195"/>
        <v>51.313131313131315</v>
      </c>
      <c r="T2107" t="str">
        <f t="shared" si="196"/>
        <v>music</v>
      </c>
      <c r="U2107" t="str">
        <f t="shared" si="197"/>
        <v>indie rock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14">
        <f t="shared" si="192"/>
        <v>41300.006643518514</v>
      </c>
      <c r="K2108" s="6">
        <v>1356584974</v>
      </c>
      <c r="L2108" s="14">
        <f t="shared" si="193"/>
        <v>41270.006643518514</v>
      </c>
      <c r="M2108" s="88">
        <f>Table1[[#This Row],[Data Ended Conversion]]-Table1[[#This Row],[Data Created Conversion]]</f>
        <v>30</v>
      </c>
      <c r="N2108" s="6" t="b">
        <v>0</v>
      </c>
      <c r="O2108" s="6">
        <v>44</v>
      </c>
      <c r="P2108" s="6" t="b">
        <v>1</v>
      </c>
      <c r="Q2108" s="6" t="s">
        <v>8279</v>
      </c>
      <c r="R2108" s="7">
        <f t="shared" si="194"/>
        <v>1.0704545454545455</v>
      </c>
      <c r="S2108" s="8">
        <f t="shared" si="195"/>
        <v>53.522727272727273</v>
      </c>
      <c r="T2108" t="str">
        <f t="shared" si="196"/>
        <v>music</v>
      </c>
      <c r="U2108" t="str">
        <f t="shared" si="197"/>
        <v>indie rock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14">
        <f t="shared" si="192"/>
        <v>41955.543900462959</v>
      </c>
      <c r="K2109" s="6">
        <v>1413997393</v>
      </c>
      <c r="L2109" s="14">
        <f t="shared" si="193"/>
        <v>41934.502233796295</v>
      </c>
      <c r="M2109" s="88">
        <f>Table1[[#This Row],[Data Ended Conversion]]-Table1[[#This Row],[Data Created Conversion]]</f>
        <v>21.041666666664241</v>
      </c>
      <c r="N2109" s="6" t="b">
        <v>0</v>
      </c>
      <c r="O2109" s="6">
        <v>58</v>
      </c>
      <c r="P2109" s="6" t="b">
        <v>1</v>
      </c>
      <c r="Q2109" s="6" t="s">
        <v>8279</v>
      </c>
      <c r="R2109" s="7">
        <f t="shared" si="194"/>
        <v>1.0773299999999999</v>
      </c>
      <c r="S2109" s="8">
        <f t="shared" si="195"/>
        <v>37.149310344827583</v>
      </c>
      <c r="T2109" t="str">
        <f t="shared" si="196"/>
        <v>music</v>
      </c>
      <c r="U2109" t="str">
        <f t="shared" si="197"/>
        <v>indie rock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14">
        <f t="shared" si="192"/>
        <v>41161.954861111109</v>
      </c>
      <c r="K2110" s="6">
        <v>1344917580</v>
      </c>
      <c r="L2110" s="14">
        <f t="shared" si="193"/>
        <v>41134.967361111107</v>
      </c>
      <c r="M2110" s="88">
        <f>Table1[[#This Row],[Data Ended Conversion]]-Table1[[#This Row],[Data Created Conversion]]</f>
        <v>26.98750000000291</v>
      </c>
      <c r="N2110" s="6" t="b">
        <v>0</v>
      </c>
      <c r="O2110" s="6">
        <v>191</v>
      </c>
      <c r="P2110" s="6" t="b">
        <v>1</v>
      </c>
      <c r="Q2110" s="6" t="s">
        <v>8279</v>
      </c>
      <c r="R2110" s="7">
        <f t="shared" si="194"/>
        <v>1.0731250000000001</v>
      </c>
      <c r="S2110" s="8">
        <f t="shared" si="195"/>
        <v>89.895287958115176</v>
      </c>
      <c r="T2110" t="str">
        <f t="shared" si="196"/>
        <v>music</v>
      </c>
      <c r="U2110" t="str">
        <f t="shared" si="197"/>
        <v>indie rock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14">
        <f t="shared" si="192"/>
        <v>42190.500196759262</v>
      </c>
      <c r="K2111" s="6">
        <v>1433523617</v>
      </c>
      <c r="L2111" s="14">
        <f t="shared" si="193"/>
        <v>42160.500196759262</v>
      </c>
      <c r="M2111" s="88">
        <f>Table1[[#This Row],[Data Ended Conversion]]-Table1[[#This Row],[Data Created Conversion]]</f>
        <v>30</v>
      </c>
      <c r="N2111" s="6" t="b">
        <v>0</v>
      </c>
      <c r="O2111" s="6">
        <v>40</v>
      </c>
      <c r="P2111" s="6" t="b">
        <v>1</v>
      </c>
      <c r="Q2111" s="6" t="s">
        <v>8279</v>
      </c>
      <c r="R2111" s="7">
        <f t="shared" si="194"/>
        <v>1.06525</v>
      </c>
      <c r="S2111" s="8">
        <f t="shared" si="195"/>
        <v>106.52500000000001</v>
      </c>
      <c r="T2111" t="str">
        <f t="shared" si="196"/>
        <v>music</v>
      </c>
      <c r="U2111" t="str">
        <f t="shared" si="197"/>
        <v>indie rock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14">
        <f t="shared" si="192"/>
        <v>41786.999305555553</v>
      </c>
      <c r="K2112" s="6">
        <v>1398873969</v>
      </c>
      <c r="L2112" s="14">
        <f t="shared" si="193"/>
        <v>41759.462604166663</v>
      </c>
      <c r="M2112" s="88">
        <f>Table1[[#This Row],[Data Ended Conversion]]-Table1[[#This Row],[Data Created Conversion]]</f>
        <v>27.536701388889924</v>
      </c>
      <c r="N2112" s="6" t="b">
        <v>0</v>
      </c>
      <c r="O2112" s="6">
        <v>38</v>
      </c>
      <c r="P2112" s="6" t="b">
        <v>1</v>
      </c>
      <c r="Q2112" s="6" t="s">
        <v>8279</v>
      </c>
      <c r="R2112" s="7">
        <f t="shared" si="194"/>
        <v>1.0035000000000001</v>
      </c>
      <c r="S2112" s="8">
        <f t="shared" si="195"/>
        <v>52.815789473684212</v>
      </c>
      <c r="T2112" t="str">
        <f t="shared" si="196"/>
        <v>music</v>
      </c>
      <c r="U2112" t="str">
        <f t="shared" si="197"/>
        <v>indie rock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14">
        <f t="shared" si="192"/>
        <v>40769.833333333328</v>
      </c>
      <c r="K2113" s="6">
        <v>1307594625</v>
      </c>
      <c r="L2113" s="14">
        <f t="shared" si="193"/>
        <v>40702.988715277774</v>
      </c>
      <c r="M2113" s="88">
        <f>Table1[[#This Row],[Data Ended Conversion]]-Table1[[#This Row],[Data Created Conversion]]</f>
        <v>66.844618055554747</v>
      </c>
      <c r="N2113" s="6" t="b">
        <v>0</v>
      </c>
      <c r="O2113" s="6">
        <v>39</v>
      </c>
      <c r="P2113" s="6" t="b">
        <v>1</v>
      </c>
      <c r="Q2113" s="6" t="s">
        <v>8279</v>
      </c>
      <c r="R2113" s="7">
        <f t="shared" si="194"/>
        <v>1.0649999999999999</v>
      </c>
      <c r="S2113" s="8">
        <f t="shared" si="195"/>
        <v>54.615384615384613</v>
      </c>
      <c r="T2113" t="str">
        <f t="shared" si="196"/>
        <v>music</v>
      </c>
      <c r="U2113" t="str">
        <f t="shared" si="197"/>
        <v>indie rock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14">
        <f t="shared" ref="J2114:J2177" si="198">(((I2114/60)/60)/24)+DATE(1970,1,1)+(-5/24)</f>
        <v>41379.719826388886</v>
      </c>
      <c r="K2114" s="6">
        <v>1364854593</v>
      </c>
      <c r="L2114" s="14">
        <f t="shared" ref="L2114:L2177" si="199">(((K2114/60)/60)/24)+DATE(1970,1,1)+(-5/24)</f>
        <v>41365.719826388886</v>
      </c>
      <c r="M2114" s="88">
        <f>Table1[[#This Row],[Data Ended Conversion]]-Table1[[#This Row],[Data Created Conversion]]</f>
        <v>14</v>
      </c>
      <c r="N2114" s="6" t="b">
        <v>0</v>
      </c>
      <c r="O2114" s="6">
        <v>11</v>
      </c>
      <c r="P2114" s="6" t="b">
        <v>1</v>
      </c>
      <c r="Q2114" s="6" t="s">
        <v>8279</v>
      </c>
      <c r="R2114" s="7">
        <f t="shared" si="194"/>
        <v>1</v>
      </c>
      <c r="S2114" s="8">
        <f t="shared" si="195"/>
        <v>27.272727272727273</v>
      </c>
      <c r="T2114" t="str">
        <f t="shared" si="196"/>
        <v>music</v>
      </c>
      <c r="U2114" t="str">
        <f t="shared" si="197"/>
        <v>indie rock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14">
        <f t="shared" si="198"/>
        <v>41905.657129629624</v>
      </c>
      <c r="K2115" s="6">
        <v>1408481176</v>
      </c>
      <c r="L2115" s="14">
        <f t="shared" si="199"/>
        <v>41870.657129629624</v>
      </c>
      <c r="M2115" s="88">
        <f>Table1[[#This Row],[Data Ended Conversion]]-Table1[[#This Row],[Data Created Conversion]]</f>
        <v>35</v>
      </c>
      <c r="N2115" s="6" t="b">
        <v>0</v>
      </c>
      <c r="O2115" s="6">
        <v>107</v>
      </c>
      <c r="P2115" s="6" t="b">
        <v>1</v>
      </c>
      <c r="Q2115" s="6" t="s">
        <v>8279</v>
      </c>
      <c r="R2115" s="7">
        <f t="shared" ref="R2115:R2178" si="200">IFERROR(E2115/D2115,"-")</f>
        <v>1.0485714285714285</v>
      </c>
      <c r="S2115" s="8">
        <f t="shared" ref="S2115:S2178" si="201">IFERROR(E2115/O2115,"-")</f>
        <v>68.598130841121488</v>
      </c>
      <c r="T2115" t="str">
        <f t="shared" ref="T2115:T2178" si="202">LEFT(Q2115,FIND("/",Q2115)-1)</f>
        <v>music</v>
      </c>
      <c r="U2115" t="str">
        <f t="shared" ref="U2115:U2178" si="203">RIGHT(Q2115,LEN(Q2115)-FIND("/",Q2115))</f>
        <v>indie rock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14">
        <f t="shared" si="198"/>
        <v>40520.999305555553</v>
      </c>
      <c r="K2116" s="6">
        <v>1286480070</v>
      </c>
      <c r="L2116" s="14">
        <f t="shared" si="199"/>
        <v>40458.607291666667</v>
      </c>
      <c r="M2116" s="88">
        <f>Table1[[#This Row],[Data Ended Conversion]]-Table1[[#This Row],[Data Created Conversion]]</f>
        <v>62.39201388888614</v>
      </c>
      <c r="N2116" s="6" t="b">
        <v>0</v>
      </c>
      <c r="O2116" s="6">
        <v>147</v>
      </c>
      <c r="P2116" s="6" t="b">
        <v>1</v>
      </c>
      <c r="Q2116" s="6" t="s">
        <v>8279</v>
      </c>
      <c r="R2116" s="7">
        <f t="shared" si="200"/>
        <v>1.0469999999999999</v>
      </c>
      <c r="S2116" s="8">
        <f t="shared" si="201"/>
        <v>35.612244897959187</v>
      </c>
      <c r="T2116" t="str">
        <f t="shared" si="202"/>
        <v>music</v>
      </c>
      <c r="U2116" t="str">
        <f t="shared" si="203"/>
        <v>indie rock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14">
        <f t="shared" si="198"/>
        <v>40593.872696759259</v>
      </c>
      <c r="K2117" s="6">
        <v>1295575001</v>
      </c>
      <c r="L2117" s="14">
        <f t="shared" si="199"/>
        <v>40563.872696759259</v>
      </c>
      <c r="M2117" s="88">
        <f>Table1[[#This Row],[Data Ended Conversion]]-Table1[[#This Row],[Data Created Conversion]]</f>
        <v>30</v>
      </c>
      <c r="N2117" s="6" t="b">
        <v>0</v>
      </c>
      <c r="O2117" s="6">
        <v>36</v>
      </c>
      <c r="P2117" s="6" t="b">
        <v>1</v>
      </c>
      <c r="Q2117" s="6" t="s">
        <v>8279</v>
      </c>
      <c r="R2117" s="7">
        <f t="shared" si="200"/>
        <v>2.2566666666666668</v>
      </c>
      <c r="S2117" s="8">
        <f t="shared" si="201"/>
        <v>94.027777777777771</v>
      </c>
      <c r="T2117" t="str">
        <f t="shared" si="202"/>
        <v>music</v>
      </c>
      <c r="U2117" t="str">
        <f t="shared" si="203"/>
        <v>indie rock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14">
        <f t="shared" si="198"/>
        <v>41184.569479166668</v>
      </c>
      <c r="K2118" s="6">
        <v>1345056003</v>
      </c>
      <c r="L2118" s="14">
        <f t="shared" si="199"/>
        <v>41136.569479166668</v>
      </c>
      <c r="M2118" s="88">
        <f>Table1[[#This Row],[Data Ended Conversion]]-Table1[[#This Row],[Data Created Conversion]]</f>
        <v>48</v>
      </c>
      <c r="N2118" s="6" t="b">
        <v>0</v>
      </c>
      <c r="O2118" s="6">
        <v>92</v>
      </c>
      <c r="P2118" s="6" t="b">
        <v>1</v>
      </c>
      <c r="Q2118" s="6" t="s">
        <v>8279</v>
      </c>
      <c r="R2118" s="7">
        <f t="shared" si="200"/>
        <v>1.0090416666666666</v>
      </c>
      <c r="S2118" s="8">
        <f t="shared" si="201"/>
        <v>526.45652173913038</v>
      </c>
      <c r="T2118" t="str">
        <f t="shared" si="202"/>
        <v>music</v>
      </c>
      <c r="U2118" t="str">
        <f t="shared" si="203"/>
        <v>indie rock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14">
        <f t="shared" si="198"/>
        <v>42303.999305555553</v>
      </c>
      <c r="K2119" s="6">
        <v>1444699549</v>
      </c>
      <c r="L2119" s="14">
        <f t="shared" si="199"/>
        <v>42289.851261574069</v>
      </c>
      <c r="M2119" s="88">
        <f>Table1[[#This Row],[Data Ended Conversion]]-Table1[[#This Row],[Data Created Conversion]]</f>
        <v>14.148043981484079</v>
      </c>
      <c r="N2119" s="6" t="b">
        <v>0</v>
      </c>
      <c r="O2119" s="6">
        <v>35</v>
      </c>
      <c r="P2119" s="6" t="b">
        <v>1</v>
      </c>
      <c r="Q2119" s="6" t="s">
        <v>8279</v>
      </c>
      <c r="R2119" s="7">
        <f t="shared" si="200"/>
        <v>1.4775</v>
      </c>
      <c r="S2119" s="8">
        <f t="shared" si="201"/>
        <v>50.657142857142858</v>
      </c>
      <c r="T2119" t="str">
        <f t="shared" si="202"/>
        <v>music</v>
      </c>
      <c r="U2119" t="str">
        <f t="shared" si="203"/>
        <v>indie rock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14">
        <f t="shared" si="198"/>
        <v>40748.631203703699</v>
      </c>
      <c r="K2120" s="6">
        <v>1308946136</v>
      </c>
      <c r="L2120" s="14">
        <f t="shared" si="199"/>
        <v>40718.631203703699</v>
      </c>
      <c r="M2120" s="88">
        <f>Table1[[#This Row],[Data Ended Conversion]]-Table1[[#This Row],[Data Created Conversion]]</f>
        <v>30</v>
      </c>
      <c r="N2120" s="6" t="b">
        <v>0</v>
      </c>
      <c r="O2120" s="6">
        <v>17</v>
      </c>
      <c r="P2120" s="6" t="b">
        <v>1</v>
      </c>
      <c r="Q2120" s="6" t="s">
        <v>8279</v>
      </c>
      <c r="R2120" s="7">
        <f t="shared" si="200"/>
        <v>1.3461099999999999</v>
      </c>
      <c r="S2120" s="8">
        <f t="shared" si="201"/>
        <v>79.182941176470578</v>
      </c>
      <c r="T2120" t="str">
        <f t="shared" si="202"/>
        <v>music</v>
      </c>
      <c r="U2120" t="str">
        <f t="shared" si="203"/>
        <v>indie rock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14">
        <f t="shared" si="198"/>
        <v>41136.921817129631</v>
      </c>
      <c r="K2121" s="6">
        <v>1342494445</v>
      </c>
      <c r="L2121" s="14">
        <f t="shared" si="199"/>
        <v>41106.921817129631</v>
      </c>
      <c r="M2121" s="88">
        <f>Table1[[#This Row],[Data Ended Conversion]]-Table1[[#This Row],[Data Created Conversion]]</f>
        <v>30</v>
      </c>
      <c r="N2121" s="6" t="b">
        <v>0</v>
      </c>
      <c r="O2121" s="6">
        <v>22</v>
      </c>
      <c r="P2121" s="6" t="b">
        <v>1</v>
      </c>
      <c r="Q2121" s="6" t="s">
        <v>8279</v>
      </c>
      <c r="R2121" s="7">
        <f t="shared" si="200"/>
        <v>1.0075000000000001</v>
      </c>
      <c r="S2121" s="8">
        <f t="shared" si="201"/>
        <v>91.590909090909093</v>
      </c>
      <c r="T2121" t="str">
        <f t="shared" si="202"/>
        <v>music</v>
      </c>
      <c r="U2121" t="str">
        <f t="shared" si="203"/>
        <v>indie rock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14">
        <f t="shared" si="198"/>
        <v>41640.756203703699</v>
      </c>
      <c r="K2122" s="6">
        <v>1384384136</v>
      </c>
      <c r="L2122" s="14">
        <f t="shared" si="199"/>
        <v>41591.756203703699</v>
      </c>
      <c r="M2122" s="88">
        <f>Table1[[#This Row],[Data Ended Conversion]]-Table1[[#This Row],[Data Created Conversion]]</f>
        <v>49</v>
      </c>
      <c r="N2122" s="6" t="b">
        <v>0</v>
      </c>
      <c r="O2122" s="6">
        <v>69</v>
      </c>
      <c r="P2122" s="6" t="b">
        <v>1</v>
      </c>
      <c r="Q2122" s="6" t="s">
        <v>8279</v>
      </c>
      <c r="R2122" s="7">
        <f t="shared" si="200"/>
        <v>1.00880375</v>
      </c>
      <c r="S2122" s="8">
        <f t="shared" si="201"/>
        <v>116.96275362318841</v>
      </c>
      <c r="T2122" t="str">
        <f t="shared" si="202"/>
        <v>music</v>
      </c>
      <c r="U2122" t="str">
        <f t="shared" si="203"/>
        <v>indie rock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14">
        <f t="shared" si="198"/>
        <v>42746.534120370365</v>
      </c>
      <c r="K2123" s="6">
        <v>1481564948</v>
      </c>
      <c r="L2123" s="14">
        <f t="shared" si="199"/>
        <v>42716.534120370365</v>
      </c>
      <c r="M2123" s="88">
        <f>Table1[[#This Row],[Data Ended Conversion]]-Table1[[#This Row],[Data Created Conversion]]</f>
        <v>30</v>
      </c>
      <c r="N2123" s="6" t="b">
        <v>0</v>
      </c>
      <c r="O2123" s="6">
        <v>10</v>
      </c>
      <c r="P2123" s="6" t="b">
        <v>0</v>
      </c>
      <c r="Q2123" s="6" t="s">
        <v>8282</v>
      </c>
      <c r="R2123" s="7">
        <f t="shared" si="200"/>
        <v>5.6800000000000002E-3</v>
      </c>
      <c r="S2123" s="8">
        <f t="shared" si="201"/>
        <v>28.4</v>
      </c>
      <c r="T2123" s="6" t="str">
        <f t="shared" si="202"/>
        <v>games</v>
      </c>
      <c r="U2123" s="6" t="str">
        <f t="shared" si="203"/>
        <v>video games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14">
        <f t="shared" si="198"/>
        <v>42742.092233796291</v>
      </c>
      <c r="K2124" s="6">
        <v>1481181169</v>
      </c>
      <c r="L2124" s="14">
        <f t="shared" si="199"/>
        <v>42712.092233796291</v>
      </c>
      <c r="M2124" s="88">
        <f>Table1[[#This Row],[Data Ended Conversion]]-Table1[[#This Row],[Data Created Conversion]]</f>
        <v>30</v>
      </c>
      <c r="N2124" s="6" t="b">
        <v>0</v>
      </c>
      <c r="O2124" s="6">
        <v>3</v>
      </c>
      <c r="P2124" s="6" t="b">
        <v>0</v>
      </c>
      <c r="Q2124" s="6" t="s">
        <v>8282</v>
      </c>
      <c r="R2124" s="7">
        <f t="shared" si="200"/>
        <v>3.875E-3</v>
      </c>
      <c r="S2124" s="8">
        <f t="shared" si="201"/>
        <v>103.33333333333333</v>
      </c>
      <c r="T2124" s="6" t="str">
        <f t="shared" si="202"/>
        <v>games</v>
      </c>
      <c r="U2124" s="6" t="str">
        <f t="shared" si="203"/>
        <v>video games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14">
        <f t="shared" si="198"/>
        <v>40252.082638888889</v>
      </c>
      <c r="K2125" s="6">
        <v>1263982307</v>
      </c>
      <c r="L2125" s="14">
        <f t="shared" si="199"/>
        <v>40198.216516203705</v>
      </c>
      <c r="M2125" s="88">
        <f>Table1[[#This Row],[Data Ended Conversion]]-Table1[[#This Row],[Data Created Conversion]]</f>
        <v>53.866122685183655</v>
      </c>
      <c r="N2125" s="6" t="b">
        <v>0</v>
      </c>
      <c r="O2125" s="6">
        <v>5</v>
      </c>
      <c r="P2125" s="6" t="b">
        <v>0</v>
      </c>
      <c r="Q2125" s="6" t="s">
        <v>8282</v>
      </c>
      <c r="R2125" s="7">
        <f t="shared" si="200"/>
        <v>0.1</v>
      </c>
      <c r="S2125" s="8">
        <f t="shared" si="201"/>
        <v>10</v>
      </c>
      <c r="T2125" s="6" t="str">
        <f t="shared" si="202"/>
        <v>games</v>
      </c>
      <c r="U2125" s="6" t="str">
        <f t="shared" si="203"/>
        <v>video games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14">
        <f t="shared" si="198"/>
        <v>40512</v>
      </c>
      <c r="K2126" s="6">
        <v>1286930435</v>
      </c>
      <c r="L2126" s="14">
        <f t="shared" si="199"/>
        <v>40463.819849537031</v>
      </c>
      <c r="M2126" s="88">
        <f>Table1[[#This Row],[Data Ended Conversion]]-Table1[[#This Row],[Data Created Conversion]]</f>
        <v>48.180150462969323</v>
      </c>
      <c r="N2126" s="6" t="b">
        <v>0</v>
      </c>
      <c r="O2126" s="6">
        <v>5</v>
      </c>
      <c r="P2126" s="6" t="b">
        <v>0</v>
      </c>
      <c r="Q2126" s="6" t="s">
        <v>8282</v>
      </c>
      <c r="R2126" s="7">
        <f t="shared" si="200"/>
        <v>0.10454545454545454</v>
      </c>
      <c r="S2126" s="8">
        <f t="shared" si="201"/>
        <v>23</v>
      </c>
      <c r="T2126" s="6" t="str">
        <f t="shared" si="202"/>
        <v>games</v>
      </c>
      <c r="U2126" s="6" t="str">
        <f t="shared" si="203"/>
        <v>video games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14">
        <f t="shared" si="198"/>
        <v>42220.815196759257</v>
      </c>
      <c r="K2127" s="6">
        <v>1436142833</v>
      </c>
      <c r="L2127" s="14">
        <f t="shared" si="199"/>
        <v>42190.815196759257</v>
      </c>
      <c r="M2127" s="88">
        <f>Table1[[#This Row],[Data Ended Conversion]]-Table1[[#This Row],[Data Created Conversion]]</f>
        <v>30</v>
      </c>
      <c r="N2127" s="6" t="b">
        <v>0</v>
      </c>
      <c r="O2127" s="6">
        <v>27</v>
      </c>
      <c r="P2127" s="6" t="b">
        <v>0</v>
      </c>
      <c r="Q2127" s="6" t="s">
        <v>8282</v>
      </c>
      <c r="R2127" s="7">
        <f t="shared" si="200"/>
        <v>1.4200000000000001E-2</v>
      </c>
      <c r="S2127" s="8">
        <f t="shared" si="201"/>
        <v>31.555555555555557</v>
      </c>
      <c r="T2127" s="6" t="str">
        <f t="shared" si="202"/>
        <v>games</v>
      </c>
      <c r="U2127" s="6" t="str">
        <f t="shared" si="203"/>
        <v>video games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14">
        <f t="shared" si="198"/>
        <v>41981.76489583333</v>
      </c>
      <c r="K2128" s="6">
        <v>1415488887</v>
      </c>
      <c r="L2128" s="14">
        <f t="shared" si="199"/>
        <v>41951.76489583333</v>
      </c>
      <c r="M2128" s="88">
        <f>Table1[[#This Row],[Data Ended Conversion]]-Table1[[#This Row],[Data Created Conversion]]</f>
        <v>30</v>
      </c>
      <c r="N2128" s="6" t="b">
        <v>0</v>
      </c>
      <c r="O2128" s="6">
        <v>2</v>
      </c>
      <c r="P2128" s="6" t="b">
        <v>0</v>
      </c>
      <c r="Q2128" s="6" t="s">
        <v>8282</v>
      </c>
      <c r="R2128" s="7">
        <f t="shared" si="200"/>
        <v>5.0000000000000001E-4</v>
      </c>
      <c r="S2128" s="8">
        <f t="shared" si="201"/>
        <v>5</v>
      </c>
      <c r="T2128" s="6" t="str">
        <f t="shared" si="202"/>
        <v>games</v>
      </c>
      <c r="U2128" s="6" t="str">
        <f t="shared" si="203"/>
        <v>video games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14">
        <f t="shared" si="198"/>
        <v>42075.255358796298</v>
      </c>
      <c r="K2129" s="6">
        <v>1423570063</v>
      </c>
      <c r="L2129" s="14">
        <f t="shared" si="199"/>
        <v>42045.297025462954</v>
      </c>
      <c r="M2129" s="88">
        <f>Table1[[#This Row],[Data Ended Conversion]]-Table1[[#This Row],[Data Created Conversion]]</f>
        <v>29.958333333343035</v>
      </c>
      <c r="N2129" s="6" t="b">
        <v>0</v>
      </c>
      <c r="O2129" s="6">
        <v>236</v>
      </c>
      <c r="P2129" s="6" t="b">
        <v>0</v>
      </c>
      <c r="Q2129" s="6" t="s">
        <v>8282</v>
      </c>
      <c r="R2129" s="7">
        <f t="shared" si="200"/>
        <v>0.28842857142857142</v>
      </c>
      <c r="S2129" s="8">
        <f t="shared" si="201"/>
        <v>34.220338983050844</v>
      </c>
      <c r="T2129" s="6" t="str">
        <f t="shared" si="202"/>
        <v>games</v>
      </c>
      <c r="U2129" s="6" t="str">
        <f t="shared" si="203"/>
        <v>video games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14">
        <f t="shared" si="198"/>
        <v>41903.564456018517</v>
      </c>
      <c r="K2130" s="6">
        <v>1406140369</v>
      </c>
      <c r="L2130" s="14">
        <f t="shared" si="199"/>
        <v>41843.564456018517</v>
      </c>
      <c r="M2130" s="88">
        <f>Table1[[#This Row],[Data Ended Conversion]]-Table1[[#This Row],[Data Created Conversion]]</f>
        <v>60</v>
      </c>
      <c r="N2130" s="6" t="b">
        <v>0</v>
      </c>
      <c r="O2130" s="6">
        <v>1</v>
      </c>
      <c r="P2130" s="6" t="b">
        <v>0</v>
      </c>
      <c r="Q2130" s="6" t="s">
        <v>8282</v>
      </c>
      <c r="R2130" s="7">
        <f t="shared" si="200"/>
        <v>1.6666666666666668E-3</v>
      </c>
      <c r="S2130" s="8">
        <f t="shared" si="201"/>
        <v>25</v>
      </c>
      <c r="T2130" s="6" t="str">
        <f t="shared" si="202"/>
        <v>games</v>
      </c>
      <c r="U2130" s="6" t="str">
        <f t="shared" si="203"/>
        <v>video games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14">
        <f t="shared" si="198"/>
        <v>42438.815972222219</v>
      </c>
      <c r="K2131" s="6">
        <v>1454978100</v>
      </c>
      <c r="L2131" s="14">
        <f t="shared" si="199"/>
        <v>42408.815972222219</v>
      </c>
      <c r="M2131" s="88">
        <f>Table1[[#This Row],[Data Ended Conversion]]-Table1[[#This Row],[Data Created Conversion]]</f>
        <v>30</v>
      </c>
      <c r="N2131" s="6" t="b">
        <v>0</v>
      </c>
      <c r="O2131" s="6">
        <v>12</v>
      </c>
      <c r="P2131" s="6" t="b">
        <v>0</v>
      </c>
      <c r="Q2131" s="6" t="s">
        <v>8282</v>
      </c>
      <c r="R2131" s="7">
        <f t="shared" si="200"/>
        <v>0.11799999999999999</v>
      </c>
      <c r="S2131" s="8">
        <f t="shared" si="201"/>
        <v>19.666666666666668</v>
      </c>
      <c r="T2131" s="6" t="str">
        <f t="shared" si="202"/>
        <v>games</v>
      </c>
      <c r="U2131" s="6" t="str">
        <f t="shared" si="203"/>
        <v>video games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14">
        <f t="shared" si="198"/>
        <v>41866.87804398148</v>
      </c>
      <c r="K2132" s="6">
        <v>1405130663</v>
      </c>
      <c r="L2132" s="14">
        <f t="shared" si="199"/>
        <v>41831.87804398148</v>
      </c>
      <c r="M2132" s="88">
        <f>Table1[[#This Row],[Data Ended Conversion]]-Table1[[#This Row],[Data Created Conversion]]</f>
        <v>35</v>
      </c>
      <c r="N2132" s="6" t="b">
        <v>0</v>
      </c>
      <c r="O2132" s="6">
        <v>4</v>
      </c>
      <c r="P2132" s="6" t="b">
        <v>0</v>
      </c>
      <c r="Q2132" s="6" t="s">
        <v>8282</v>
      </c>
      <c r="R2132" s="7">
        <f t="shared" si="200"/>
        <v>2.0238095238095236E-3</v>
      </c>
      <c r="S2132" s="8">
        <f t="shared" si="201"/>
        <v>21.25</v>
      </c>
      <c r="T2132" s="6" t="str">
        <f t="shared" si="202"/>
        <v>games</v>
      </c>
      <c r="U2132" s="6" t="str">
        <f t="shared" si="203"/>
        <v>video games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14">
        <f t="shared" si="198"/>
        <v>42196.998738425922</v>
      </c>
      <c r="K2133" s="6">
        <v>1434085091</v>
      </c>
      <c r="L2133" s="14">
        <f t="shared" si="199"/>
        <v>42166.998738425922</v>
      </c>
      <c r="M2133" s="88">
        <f>Table1[[#This Row],[Data Ended Conversion]]-Table1[[#This Row],[Data Created Conversion]]</f>
        <v>30</v>
      </c>
      <c r="N2133" s="6" t="b">
        <v>0</v>
      </c>
      <c r="O2133" s="6">
        <v>3</v>
      </c>
      <c r="P2133" s="6" t="b">
        <v>0</v>
      </c>
      <c r="Q2133" s="6" t="s">
        <v>8282</v>
      </c>
      <c r="R2133" s="7">
        <f t="shared" si="200"/>
        <v>0.05</v>
      </c>
      <c r="S2133" s="8">
        <f t="shared" si="201"/>
        <v>8.3333333333333339</v>
      </c>
      <c r="T2133" s="6" t="str">
        <f t="shared" si="202"/>
        <v>games</v>
      </c>
      <c r="U2133" s="6" t="str">
        <f t="shared" si="203"/>
        <v>video games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14">
        <f t="shared" si="198"/>
        <v>41673.27884259259</v>
      </c>
      <c r="K2134" s="6">
        <v>1388835692</v>
      </c>
      <c r="L2134" s="14">
        <f t="shared" si="199"/>
        <v>41643.27884259259</v>
      </c>
      <c r="M2134" s="88">
        <f>Table1[[#This Row],[Data Ended Conversion]]-Table1[[#This Row],[Data Created Conversion]]</f>
        <v>30</v>
      </c>
      <c r="N2134" s="6" t="b">
        <v>0</v>
      </c>
      <c r="O2134" s="6">
        <v>99</v>
      </c>
      <c r="P2134" s="6" t="b">
        <v>0</v>
      </c>
      <c r="Q2134" s="6" t="s">
        <v>8282</v>
      </c>
      <c r="R2134" s="7">
        <f t="shared" si="200"/>
        <v>2.1129899999999997E-2</v>
      </c>
      <c r="S2134" s="8">
        <f t="shared" si="201"/>
        <v>21.34333333333333</v>
      </c>
      <c r="T2134" s="6" t="str">
        <f t="shared" si="202"/>
        <v>games</v>
      </c>
      <c r="U2134" s="6" t="str">
        <f t="shared" si="203"/>
        <v>video games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14">
        <f t="shared" si="198"/>
        <v>40657.082638888889</v>
      </c>
      <c r="K2135" s="6">
        <v>1300328399</v>
      </c>
      <c r="L2135" s="14">
        <f t="shared" si="199"/>
        <v>40618.888877314814</v>
      </c>
      <c r="M2135" s="88">
        <f>Table1[[#This Row],[Data Ended Conversion]]-Table1[[#This Row],[Data Created Conversion]]</f>
        <v>38.193761574075324</v>
      </c>
      <c r="N2135" s="6" t="b">
        <v>0</v>
      </c>
      <c r="O2135" s="6">
        <v>3</v>
      </c>
      <c r="P2135" s="6" t="b">
        <v>0</v>
      </c>
      <c r="Q2135" s="6" t="s">
        <v>8282</v>
      </c>
      <c r="R2135" s="7">
        <f t="shared" si="200"/>
        <v>1.6E-2</v>
      </c>
      <c r="S2135" s="8">
        <f t="shared" si="201"/>
        <v>5.333333333333333</v>
      </c>
      <c r="T2135" s="6" t="str">
        <f t="shared" si="202"/>
        <v>games</v>
      </c>
      <c r="U2135" s="6" t="str">
        <f t="shared" si="203"/>
        <v>video games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14">
        <f t="shared" si="198"/>
        <v>41391.678136574068</v>
      </c>
      <c r="K2136" s="6">
        <v>1364505391</v>
      </c>
      <c r="L2136" s="14">
        <f t="shared" si="199"/>
        <v>41361.678136574068</v>
      </c>
      <c r="M2136" s="88">
        <f>Table1[[#This Row],[Data Ended Conversion]]-Table1[[#This Row],[Data Created Conversion]]</f>
        <v>30</v>
      </c>
      <c r="N2136" s="6" t="b">
        <v>0</v>
      </c>
      <c r="O2136" s="6">
        <v>3</v>
      </c>
      <c r="P2136" s="6" t="b">
        <v>0</v>
      </c>
      <c r="Q2136" s="6" t="s">
        <v>8282</v>
      </c>
      <c r="R2136" s="7">
        <f t="shared" si="200"/>
        <v>1.7333333333333333E-2</v>
      </c>
      <c r="S2136" s="8">
        <f t="shared" si="201"/>
        <v>34.666666666666664</v>
      </c>
      <c r="T2136" s="6" t="str">
        <f t="shared" si="202"/>
        <v>games</v>
      </c>
      <c r="U2136" s="6" t="str">
        <f t="shared" si="203"/>
        <v>video games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14">
        <f t="shared" si="198"/>
        <v>41186.755011574067</v>
      </c>
      <c r="K2137" s="6">
        <v>1346800033</v>
      </c>
      <c r="L2137" s="14">
        <f t="shared" si="199"/>
        <v>41156.755011574067</v>
      </c>
      <c r="M2137" s="88">
        <f>Table1[[#This Row],[Data Ended Conversion]]-Table1[[#This Row],[Data Created Conversion]]</f>
        <v>30</v>
      </c>
      <c r="N2137" s="6" t="b">
        <v>0</v>
      </c>
      <c r="O2137" s="6">
        <v>22</v>
      </c>
      <c r="P2137" s="6" t="b">
        <v>0</v>
      </c>
      <c r="Q2137" s="6" t="s">
        <v>8282</v>
      </c>
      <c r="R2137" s="7">
        <f t="shared" si="200"/>
        <v>9.5600000000000004E-2</v>
      </c>
      <c r="S2137" s="8">
        <f t="shared" si="201"/>
        <v>21.727272727272727</v>
      </c>
      <c r="T2137" s="6" t="str">
        <f t="shared" si="202"/>
        <v>games</v>
      </c>
      <c r="U2137" s="6" t="str">
        <f t="shared" si="203"/>
        <v>video games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14">
        <f t="shared" si="198"/>
        <v>41566.300763888888</v>
      </c>
      <c r="K2138" s="6">
        <v>1379592786</v>
      </c>
      <c r="L2138" s="14">
        <f t="shared" si="199"/>
        <v>41536.300763888888</v>
      </c>
      <c r="M2138" s="88">
        <f>Table1[[#This Row],[Data Ended Conversion]]-Table1[[#This Row],[Data Created Conversion]]</f>
        <v>30</v>
      </c>
      <c r="N2138" s="6" t="b">
        <v>0</v>
      </c>
      <c r="O2138" s="6">
        <v>4</v>
      </c>
      <c r="P2138" s="6" t="b">
        <v>0</v>
      </c>
      <c r="Q2138" s="6" t="s">
        <v>8282</v>
      </c>
      <c r="R2138" s="7">
        <f t="shared" si="200"/>
        <v>5.9612499999999998E-4</v>
      </c>
      <c r="S2138" s="8">
        <f t="shared" si="201"/>
        <v>11.922499999999999</v>
      </c>
      <c r="T2138" s="6" t="str">
        <f t="shared" si="202"/>
        <v>games</v>
      </c>
      <c r="U2138" s="6" t="str">
        <f t="shared" si="203"/>
        <v>video games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14">
        <f t="shared" si="198"/>
        <v>41978.562835648147</v>
      </c>
      <c r="K2139" s="6">
        <v>1415212229</v>
      </c>
      <c r="L2139" s="14">
        <f t="shared" si="199"/>
        <v>41948.562835648147</v>
      </c>
      <c r="M2139" s="88">
        <f>Table1[[#This Row],[Data Ended Conversion]]-Table1[[#This Row],[Data Created Conversion]]</f>
        <v>30</v>
      </c>
      <c r="N2139" s="6" t="b">
        <v>0</v>
      </c>
      <c r="O2139" s="6">
        <v>534</v>
      </c>
      <c r="P2139" s="6" t="b">
        <v>0</v>
      </c>
      <c r="Q2139" s="6" t="s">
        <v>8282</v>
      </c>
      <c r="R2139" s="7">
        <f t="shared" si="200"/>
        <v>0.28405999999999998</v>
      </c>
      <c r="S2139" s="8">
        <f t="shared" si="201"/>
        <v>26.59737827715356</v>
      </c>
      <c r="T2139" s="6" t="str">
        <f t="shared" si="202"/>
        <v>games</v>
      </c>
      <c r="U2139" s="6" t="str">
        <f t="shared" si="203"/>
        <v>video games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14">
        <f t="shared" si="198"/>
        <v>41586.846516203703</v>
      </c>
      <c r="K2140" s="6">
        <v>1381364339</v>
      </c>
      <c r="L2140" s="14">
        <f t="shared" si="199"/>
        <v>41556.804849537039</v>
      </c>
      <c r="M2140" s="88">
        <f>Table1[[#This Row],[Data Ended Conversion]]-Table1[[#This Row],[Data Created Conversion]]</f>
        <v>30.041666666664241</v>
      </c>
      <c r="N2140" s="6" t="b">
        <v>0</v>
      </c>
      <c r="O2140" s="6">
        <v>12</v>
      </c>
      <c r="P2140" s="6" t="b">
        <v>0</v>
      </c>
      <c r="Q2140" s="6" t="s">
        <v>8282</v>
      </c>
      <c r="R2140" s="7">
        <f t="shared" si="200"/>
        <v>0.128</v>
      </c>
      <c r="S2140" s="8">
        <f t="shared" si="201"/>
        <v>10.666666666666666</v>
      </c>
      <c r="T2140" s="6" t="str">
        <f t="shared" si="202"/>
        <v>games</v>
      </c>
      <c r="U2140" s="6" t="str">
        <f t="shared" si="203"/>
        <v>video games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14">
        <f t="shared" si="198"/>
        <v>42677.541759259257</v>
      </c>
      <c r="K2141" s="6">
        <v>1475604008</v>
      </c>
      <c r="L2141" s="14">
        <f t="shared" si="199"/>
        <v>42647.541759259257</v>
      </c>
      <c r="M2141" s="88">
        <f>Table1[[#This Row],[Data Ended Conversion]]-Table1[[#This Row],[Data Created Conversion]]</f>
        <v>30</v>
      </c>
      <c r="N2141" s="6" t="b">
        <v>0</v>
      </c>
      <c r="O2141" s="6">
        <v>56</v>
      </c>
      <c r="P2141" s="6" t="b">
        <v>0</v>
      </c>
      <c r="Q2141" s="6" t="s">
        <v>8282</v>
      </c>
      <c r="R2141" s="7">
        <f t="shared" si="200"/>
        <v>5.4199999999999998E-2</v>
      </c>
      <c r="S2141" s="8">
        <f t="shared" si="201"/>
        <v>29.035714285714285</v>
      </c>
      <c r="T2141" s="6" t="str">
        <f t="shared" si="202"/>
        <v>games</v>
      </c>
      <c r="U2141" s="6" t="str">
        <f t="shared" si="203"/>
        <v>video games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14">
        <f t="shared" si="198"/>
        <v>41285.625277777777</v>
      </c>
      <c r="K2142" s="6">
        <v>1355342424</v>
      </c>
      <c r="L2142" s="14">
        <f t="shared" si="199"/>
        <v>41255.625277777777</v>
      </c>
      <c r="M2142" s="88">
        <f>Table1[[#This Row],[Data Ended Conversion]]-Table1[[#This Row],[Data Created Conversion]]</f>
        <v>30</v>
      </c>
      <c r="N2142" s="6" t="b">
        <v>0</v>
      </c>
      <c r="O2142" s="6">
        <v>11</v>
      </c>
      <c r="P2142" s="6" t="b">
        <v>0</v>
      </c>
      <c r="Q2142" s="6" t="s">
        <v>8282</v>
      </c>
      <c r="R2142" s="7">
        <f t="shared" si="200"/>
        <v>1.1199999999999999E-3</v>
      </c>
      <c r="S2142" s="8">
        <f t="shared" si="201"/>
        <v>50.909090909090907</v>
      </c>
      <c r="T2142" s="6" t="str">
        <f t="shared" si="202"/>
        <v>games</v>
      </c>
      <c r="U2142" s="6" t="str">
        <f t="shared" si="203"/>
        <v>video games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14">
        <f t="shared" si="198"/>
        <v>41957.068969907406</v>
      </c>
      <c r="K2143" s="6">
        <v>1413351559</v>
      </c>
      <c r="L2143" s="14">
        <f t="shared" si="199"/>
        <v>41927.027303240735</v>
      </c>
      <c r="M2143" s="88">
        <f>Table1[[#This Row],[Data Ended Conversion]]-Table1[[#This Row],[Data Created Conversion]]</f>
        <v>30.041666666671517</v>
      </c>
      <c r="N2143" s="6" t="b">
        <v>0</v>
      </c>
      <c r="O2143" s="6">
        <v>0</v>
      </c>
      <c r="P2143" s="6" t="b">
        <v>0</v>
      </c>
      <c r="Q2143" s="6" t="s">
        <v>8282</v>
      </c>
      <c r="R2143" s="7">
        <f t="shared" si="200"/>
        <v>0</v>
      </c>
      <c r="S2143" s="8" t="str">
        <f t="shared" si="201"/>
        <v>-</v>
      </c>
      <c r="T2143" s="6" t="str">
        <f t="shared" si="202"/>
        <v>games</v>
      </c>
      <c r="U2143" s="6" t="str">
        <f t="shared" si="203"/>
        <v>video games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14">
        <f t="shared" si="198"/>
        <v>42368.493171296293</v>
      </c>
      <c r="K2144" s="6">
        <v>1449075010</v>
      </c>
      <c r="L2144" s="14">
        <f t="shared" si="199"/>
        <v>42340.493171296293</v>
      </c>
      <c r="M2144" s="88">
        <f>Table1[[#This Row],[Data Ended Conversion]]-Table1[[#This Row],[Data Created Conversion]]</f>
        <v>28</v>
      </c>
      <c r="N2144" s="6" t="b">
        <v>0</v>
      </c>
      <c r="O2144" s="6">
        <v>12</v>
      </c>
      <c r="P2144" s="6" t="b">
        <v>0</v>
      </c>
      <c r="Q2144" s="6" t="s">
        <v>8282</v>
      </c>
      <c r="R2144" s="7">
        <f t="shared" si="200"/>
        <v>5.7238095238095241E-2</v>
      </c>
      <c r="S2144" s="8">
        <f t="shared" si="201"/>
        <v>50.083333333333336</v>
      </c>
      <c r="T2144" s="6" t="str">
        <f t="shared" si="202"/>
        <v>games</v>
      </c>
      <c r="U2144" s="6" t="str">
        <f t="shared" si="203"/>
        <v>video games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14">
        <f t="shared" si="198"/>
        <v>40380.583333333328</v>
      </c>
      <c r="K2145" s="6">
        <v>1275599812</v>
      </c>
      <c r="L2145" s="14">
        <f t="shared" si="199"/>
        <v>40332.678379629629</v>
      </c>
      <c r="M2145" s="88">
        <f>Table1[[#This Row],[Data Ended Conversion]]-Table1[[#This Row],[Data Created Conversion]]</f>
        <v>47.904953703698993</v>
      </c>
      <c r="N2145" s="6" t="b">
        <v>0</v>
      </c>
      <c r="O2145" s="6">
        <v>5</v>
      </c>
      <c r="P2145" s="6" t="b">
        <v>0</v>
      </c>
      <c r="Q2145" s="6" t="s">
        <v>8282</v>
      </c>
      <c r="R2145" s="7">
        <f t="shared" si="200"/>
        <v>0.1125</v>
      </c>
      <c r="S2145" s="8">
        <f t="shared" si="201"/>
        <v>45</v>
      </c>
      <c r="T2145" s="6" t="str">
        <f t="shared" si="202"/>
        <v>games</v>
      </c>
      <c r="U2145" s="6" t="str">
        <f t="shared" si="203"/>
        <v>video games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14">
        <f t="shared" si="198"/>
        <v>41531.338425925926</v>
      </c>
      <c r="K2146" s="6">
        <v>1376399240</v>
      </c>
      <c r="L2146" s="14">
        <f t="shared" si="199"/>
        <v>41499.338425925926</v>
      </c>
      <c r="M2146" s="88">
        <f>Table1[[#This Row],[Data Ended Conversion]]-Table1[[#This Row],[Data Created Conversion]]</f>
        <v>32</v>
      </c>
      <c r="N2146" s="6" t="b">
        <v>0</v>
      </c>
      <c r="O2146" s="6">
        <v>24</v>
      </c>
      <c r="P2146" s="6" t="b">
        <v>0</v>
      </c>
      <c r="Q2146" s="6" t="s">
        <v>8282</v>
      </c>
      <c r="R2146" s="7">
        <f t="shared" si="200"/>
        <v>1.7098591549295775E-2</v>
      </c>
      <c r="S2146" s="8">
        <f t="shared" si="201"/>
        <v>25.291666666666668</v>
      </c>
      <c r="T2146" s="6" t="str">
        <f t="shared" si="202"/>
        <v>games</v>
      </c>
      <c r="U2146" s="6" t="str">
        <f t="shared" si="203"/>
        <v>video games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14">
        <f t="shared" si="198"/>
        <v>41605.070763888885</v>
      </c>
      <c r="K2147" s="6">
        <v>1382938914</v>
      </c>
      <c r="L2147" s="14">
        <f t="shared" si="199"/>
        <v>41575.029097222221</v>
      </c>
      <c r="M2147" s="88">
        <f>Table1[[#This Row],[Data Ended Conversion]]-Table1[[#This Row],[Data Created Conversion]]</f>
        <v>30.041666666664241</v>
      </c>
      <c r="N2147" s="6" t="b">
        <v>0</v>
      </c>
      <c r="O2147" s="6">
        <v>89</v>
      </c>
      <c r="P2147" s="6" t="b">
        <v>0</v>
      </c>
      <c r="Q2147" s="6" t="s">
        <v>8282</v>
      </c>
      <c r="R2147" s="7">
        <f t="shared" si="200"/>
        <v>0.30433333333333334</v>
      </c>
      <c r="S2147" s="8">
        <f t="shared" si="201"/>
        <v>51.292134831460672</v>
      </c>
      <c r="T2147" s="6" t="str">
        <f t="shared" si="202"/>
        <v>games</v>
      </c>
      <c r="U2147" s="6" t="str">
        <f t="shared" si="203"/>
        <v>video games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14">
        <f t="shared" si="198"/>
        <v>42411.471180555549</v>
      </c>
      <c r="K2148" s="6">
        <v>1453997910</v>
      </c>
      <c r="L2148" s="14">
        <f t="shared" si="199"/>
        <v>42397.471180555549</v>
      </c>
      <c r="M2148" s="88">
        <f>Table1[[#This Row],[Data Ended Conversion]]-Table1[[#This Row],[Data Created Conversion]]</f>
        <v>14</v>
      </c>
      <c r="N2148" s="6" t="b">
        <v>0</v>
      </c>
      <c r="O2148" s="6">
        <v>1</v>
      </c>
      <c r="P2148" s="6" t="b">
        <v>0</v>
      </c>
      <c r="Q2148" s="6" t="s">
        <v>8282</v>
      </c>
      <c r="R2148" s="7">
        <f t="shared" si="200"/>
        <v>2.0000000000000001E-4</v>
      </c>
      <c r="S2148" s="8">
        <f t="shared" si="201"/>
        <v>1</v>
      </c>
      <c r="T2148" s="6" t="str">
        <f t="shared" si="202"/>
        <v>games</v>
      </c>
      <c r="U2148" s="6" t="str">
        <f t="shared" si="203"/>
        <v>video games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14">
        <f t="shared" si="198"/>
        <v>41959.129027777781</v>
      </c>
      <c r="K2149" s="6">
        <v>1413356748</v>
      </c>
      <c r="L2149" s="14">
        <f t="shared" si="199"/>
        <v>41927.087361111109</v>
      </c>
      <c r="M2149" s="88">
        <f>Table1[[#This Row],[Data Ended Conversion]]-Table1[[#This Row],[Data Created Conversion]]</f>
        <v>32.041666666671517</v>
      </c>
      <c r="N2149" s="6" t="b">
        <v>0</v>
      </c>
      <c r="O2149" s="6">
        <v>55</v>
      </c>
      <c r="P2149" s="6" t="b">
        <v>0</v>
      </c>
      <c r="Q2149" s="6" t="s">
        <v>8282</v>
      </c>
      <c r="R2149" s="7">
        <f t="shared" si="200"/>
        <v>6.9641025641025639E-3</v>
      </c>
      <c r="S2149" s="8">
        <f t="shared" si="201"/>
        <v>49.381818181818183</v>
      </c>
      <c r="T2149" s="6" t="str">
        <f t="shared" si="202"/>
        <v>games</v>
      </c>
      <c r="U2149" s="6" t="str">
        <f t="shared" si="203"/>
        <v>video games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14">
        <f t="shared" si="198"/>
        <v>42096.483587962961</v>
      </c>
      <c r="K2150" s="6">
        <v>1425404182</v>
      </c>
      <c r="L2150" s="14">
        <f t="shared" si="199"/>
        <v>42066.525254629632</v>
      </c>
      <c r="M2150" s="88">
        <f>Table1[[#This Row],[Data Ended Conversion]]-Table1[[#This Row],[Data Created Conversion]]</f>
        <v>29.958333333328483</v>
      </c>
      <c r="N2150" s="6" t="b">
        <v>0</v>
      </c>
      <c r="O2150" s="6">
        <v>2</v>
      </c>
      <c r="P2150" s="6" t="b">
        <v>0</v>
      </c>
      <c r="Q2150" s="6" t="s">
        <v>8282</v>
      </c>
      <c r="R2150" s="7">
        <f t="shared" si="200"/>
        <v>0.02</v>
      </c>
      <c r="S2150" s="8">
        <f t="shared" si="201"/>
        <v>1</v>
      </c>
      <c r="T2150" s="6" t="str">
        <f t="shared" si="202"/>
        <v>games</v>
      </c>
      <c r="U2150" s="6" t="str">
        <f t="shared" si="203"/>
        <v>video games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14">
        <f t="shared" si="198"/>
        <v>40389.791666666664</v>
      </c>
      <c r="K2151" s="6">
        <v>1277512556</v>
      </c>
      <c r="L2151" s="14">
        <f t="shared" si="199"/>
        <v>40354.816620370366</v>
      </c>
      <c r="M2151" s="88">
        <f>Table1[[#This Row],[Data Ended Conversion]]-Table1[[#This Row],[Data Created Conversion]]</f>
        <v>34.975046296298387</v>
      </c>
      <c r="N2151" s="6" t="b">
        <v>0</v>
      </c>
      <c r="O2151" s="6">
        <v>0</v>
      </c>
      <c r="P2151" s="6" t="b">
        <v>0</v>
      </c>
      <c r="Q2151" s="6" t="s">
        <v>8282</v>
      </c>
      <c r="R2151" s="7">
        <f t="shared" si="200"/>
        <v>0</v>
      </c>
      <c r="S2151" s="8" t="str">
        <f t="shared" si="201"/>
        <v>-</v>
      </c>
      <c r="T2151" s="6" t="str">
        <f t="shared" si="202"/>
        <v>games</v>
      </c>
      <c r="U2151" s="6" t="str">
        <f t="shared" si="203"/>
        <v>video games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14">
        <f t="shared" si="198"/>
        <v>42564.076377314814</v>
      </c>
      <c r="K2152" s="6">
        <v>1465800599</v>
      </c>
      <c r="L2152" s="14">
        <f t="shared" si="199"/>
        <v>42534.076377314814</v>
      </c>
      <c r="M2152" s="88">
        <f>Table1[[#This Row],[Data Ended Conversion]]-Table1[[#This Row],[Data Created Conversion]]</f>
        <v>30</v>
      </c>
      <c r="N2152" s="6" t="b">
        <v>0</v>
      </c>
      <c r="O2152" s="6">
        <v>4</v>
      </c>
      <c r="P2152" s="6" t="b">
        <v>0</v>
      </c>
      <c r="Q2152" s="6" t="s">
        <v>8282</v>
      </c>
      <c r="R2152" s="7">
        <f t="shared" si="200"/>
        <v>8.0999999999999996E-3</v>
      </c>
      <c r="S2152" s="8">
        <f t="shared" si="201"/>
        <v>101.25</v>
      </c>
      <c r="T2152" s="6" t="str">
        <f t="shared" si="202"/>
        <v>games</v>
      </c>
      <c r="U2152" s="6" t="str">
        <f t="shared" si="203"/>
        <v>video games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14">
        <f t="shared" si="198"/>
        <v>42550.639050925929</v>
      </c>
      <c r="K2153" s="6">
        <v>1464639614</v>
      </c>
      <c r="L2153" s="14">
        <f t="shared" si="199"/>
        <v>42520.639050925929</v>
      </c>
      <c r="M2153" s="88">
        <f>Table1[[#This Row],[Data Ended Conversion]]-Table1[[#This Row],[Data Created Conversion]]</f>
        <v>30</v>
      </c>
      <c r="N2153" s="6" t="b">
        <v>0</v>
      </c>
      <c r="O2153" s="6">
        <v>6</v>
      </c>
      <c r="P2153" s="6" t="b">
        <v>0</v>
      </c>
      <c r="Q2153" s="6" t="s">
        <v>8282</v>
      </c>
      <c r="R2153" s="7">
        <f t="shared" si="200"/>
        <v>2.6222222222222224E-3</v>
      </c>
      <c r="S2153" s="8">
        <f t="shared" si="201"/>
        <v>19.666666666666668</v>
      </c>
      <c r="T2153" s="6" t="str">
        <f t="shared" si="202"/>
        <v>games</v>
      </c>
      <c r="U2153" s="6" t="str">
        <f t="shared" si="203"/>
        <v>video games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14">
        <f t="shared" si="198"/>
        <v>41713.582280092589</v>
      </c>
      <c r="K2154" s="6">
        <v>1392321509</v>
      </c>
      <c r="L2154" s="14">
        <f t="shared" si="199"/>
        <v>41683.62394675926</v>
      </c>
      <c r="M2154" s="88">
        <f>Table1[[#This Row],[Data Ended Conversion]]-Table1[[#This Row],[Data Created Conversion]]</f>
        <v>29.958333333328483</v>
      </c>
      <c r="N2154" s="6" t="b">
        <v>0</v>
      </c>
      <c r="O2154" s="6">
        <v>4</v>
      </c>
      <c r="P2154" s="6" t="b">
        <v>0</v>
      </c>
      <c r="Q2154" s="6" t="s">
        <v>8282</v>
      </c>
      <c r="R2154" s="7">
        <f t="shared" si="200"/>
        <v>1.6666666666666668E-3</v>
      </c>
      <c r="S2154" s="8">
        <f t="shared" si="201"/>
        <v>12.5</v>
      </c>
      <c r="T2154" s="6" t="str">
        <f t="shared" si="202"/>
        <v>games</v>
      </c>
      <c r="U2154" s="6" t="str">
        <f t="shared" si="203"/>
        <v>video games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14">
        <f t="shared" si="198"/>
        <v>42014.124305555553</v>
      </c>
      <c r="K2155" s="6">
        <v>1417470718</v>
      </c>
      <c r="L2155" s="14">
        <f t="shared" si="199"/>
        <v>41974.702754629623</v>
      </c>
      <c r="M2155" s="88">
        <f>Table1[[#This Row],[Data Ended Conversion]]-Table1[[#This Row],[Data Created Conversion]]</f>
        <v>39.421550925930205</v>
      </c>
      <c r="N2155" s="6" t="b">
        <v>0</v>
      </c>
      <c r="O2155" s="6">
        <v>4</v>
      </c>
      <c r="P2155" s="6" t="b">
        <v>0</v>
      </c>
      <c r="Q2155" s="6" t="s">
        <v>8282</v>
      </c>
      <c r="R2155" s="7">
        <f t="shared" si="200"/>
        <v>9.1244548809124457E-5</v>
      </c>
      <c r="S2155" s="8">
        <f t="shared" si="201"/>
        <v>8.5</v>
      </c>
      <c r="T2155" s="6" t="str">
        <f t="shared" si="202"/>
        <v>games</v>
      </c>
      <c r="U2155" s="6" t="str">
        <f t="shared" si="203"/>
        <v>video games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14">
        <f t="shared" si="198"/>
        <v>41667.42392361111</v>
      </c>
      <c r="K2156" s="6">
        <v>1389193827</v>
      </c>
      <c r="L2156" s="14">
        <f t="shared" si="199"/>
        <v>41647.42392361111</v>
      </c>
      <c r="M2156" s="88">
        <f>Table1[[#This Row],[Data Ended Conversion]]-Table1[[#This Row],[Data Created Conversion]]</f>
        <v>20</v>
      </c>
      <c r="N2156" s="6" t="b">
        <v>0</v>
      </c>
      <c r="O2156" s="6">
        <v>2</v>
      </c>
      <c r="P2156" s="6" t="b">
        <v>0</v>
      </c>
      <c r="Q2156" s="6" t="s">
        <v>8282</v>
      </c>
      <c r="R2156" s="7">
        <f t="shared" si="200"/>
        <v>8.0000000000000002E-3</v>
      </c>
      <c r="S2156" s="8">
        <f t="shared" si="201"/>
        <v>1</v>
      </c>
      <c r="T2156" s="6" t="str">
        <f t="shared" si="202"/>
        <v>games</v>
      </c>
      <c r="U2156" s="6" t="str">
        <f t="shared" si="203"/>
        <v>video games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14">
        <f t="shared" si="198"/>
        <v>42460.497511574074</v>
      </c>
      <c r="K2157" s="6">
        <v>1456854985</v>
      </c>
      <c r="L2157" s="14">
        <f t="shared" si="199"/>
        <v>42430.539178240739</v>
      </c>
      <c r="M2157" s="88">
        <f>Table1[[#This Row],[Data Ended Conversion]]-Table1[[#This Row],[Data Created Conversion]]</f>
        <v>29.958333333335759</v>
      </c>
      <c r="N2157" s="6" t="b">
        <v>0</v>
      </c>
      <c r="O2157" s="6">
        <v>5</v>
      </c>
      <c r="P2157" s="6" t="b">
        <v>0</v>
      </c>
      <c r="Q2157" s="6" t="s">
        <v>8282</v>
      </c>
      <c r="R2157" s="7">
        <f t="shared" si="200"/>
        <v>2.3E-2</v>
      </c>
      <c r="S2157" s="8">
        <f t="shared" si="201"/>
        <v>23</v>
      </c>
      <c r="T2157" s="6" t="str">
        <f t="shared" si="202"/>
        <v>games</v>
      </c>
      <c r="U2157" s="6" t="str">
        <f t="shared" si="203"/>
        <v>video games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14">
        <f t="shared" si="198"/>
        <v>41533.645902777775</v>
      </c>
      <c r="K2158" s="6">
        <v>1375475406</v>
      </c>
      <c r="L2158" s="14">
        <f t="shared" si="199"/>
        <v>41488.645902777775</v>
      </c>
      <c r="M2158" s="88">
        <f>Table1[[#This Row],[Data Ended Conversion]]-Table1[[#This Row],[Data Created Conversion]]</f>
        <v>45</v>
      </c>
      <c r="N2158" s="6" t="b">
        <v>0</v>
      </c>
      <c r="O2158" s="6">
        <v>83</v>
      </c>
      <c r="P2158" s="6" t="b">
        <v>0</v>
      </c>
      <c r="Q2158" s="6" t="s">
        <v>8282</v>
      </c>
      <c r="R2158" s="7">
        <f t="shared" si="200"/>
        <v>2.6660714285714284E-2</v>
      </c>
      <c r="S2158" s="8">
        <f t="shared" si="201"/>
        <v>17.987951807228917</v>
      </c>
      <c r="T2158" s="6" t="str">
        <f t="shared" si="202"/>
        <v>games</v>
      </c>
      <c r="U2158" s="6" t="str">
        <f t="shared" si="203"/>
        <v>video games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14">
        <f t="shared" si="198"/>
        <v>42727.124305555553</v>
      </c>
      <c r="K2159" s="6">
        <v>1479684783</v>
      </c>
      <c r="L2159" s="14">
        <f t="shared" si="199"/>
        <v>42694.772951388884</v>
      </c>
      <c r="M2159" s="88">
        <f>Table1[[#This Row],[Data Ended Conversion]]-Table1[[#This Row],[Data Created Conversion]]</f>
        <v>32.351354166668898</v>
      </c>
      <c r="N2159" s="6" t="b">
        <v>0</v>
      </c>
      <c r="O2159" s="6">
        <v>57</v>
      </c>
      <c r="P2159" s="6" t="b">
        <v>0</v>
      </c>
      <c r="Q2159" s="6" t="s">
        <v>8282</v>
      </c>
      <c r="R2159" s="7">
        <f t="shared" si="200"/>
        <v>0.28192</v>
      </c>
      <c r="S2159" s="8">
        <f t="shared" si="201"/>
        <v>370.94736842105266</v>
      </c>
      <c r="T2159" s="6" t="str">
        <f t="shared" si="202"/>
        <v>games</v>
      </c>
      <c r="U2159" s="6" t="str">
        <f t="shared" si="203"/>
        <v>video games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14">
        <f t="shared" si="198"/>
        <v>41309.645532407405</v>
      </c>
      <c r="K2160" s="6">
        <v>1356121774</v>
      </c>
      <c r="L2160" s="14">
        <f t="shared" si="199"/>
        <v>41264.645532407405</v>
      </c>
      <c r="M2160" s="88">
        <f>Table1[[#This Row],[Data Ended Conversion]]-Table1[[#This Row],[Data Created Conversion]]</f>
        <v>45</v>
      </c>
      <c r="N2160" s="6" t="b">
        <v>0</v>
      </c>
      <c r="O2160" s="6">
        <v>311</v>
      </c>
      <c r="P2160" s="6" t="b">
        <v>0</v>
      </c>
      <c r="Q2160" s="6" t="s">
        <v>8282</v>
      </c>
      <c r="R2160" s="7">
        <f t="shared" si="200"/>
        <v>6.5900366666666668E-2</v>
      </c>
      <c r="S2160" s="8">
        <f t="shared" si="201"/>
        <v>63.569485530546629</v>
      </c>
      <c r="T2160" s="6" t="str">
        <f t="shared" si="202"/>
        <v>games</v>
      </c>
      <c r="U2160" s="6" t="str">
        <f t="shared" si="203"/>
        <v>video games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14">
        <f t="shared" si="198"/>
        <v>40740.522847222215</v>
      </c>
      <c r="K2161" s="6">
        <v>1308245574</v>
      </c>
      <c r="L2161" s="14">
        <f t="shared" si="199"/>
        <v>40710.522847222215</v>
      </c>
      <c r="M2161" s="88">
        <f>Table1[[#This Row],[Data Ended Conversion]]-Table1[[#This Row],[Data Created Conversion]]</f>
        <v>30</v>
      </c>
      <c r="N2161" s="6" t="b">
        <v>0</v>
      </c>
      <c r="O2161" s="6">
        <v>2</v>
      </c>
      <c r="P2161" s="6" t="b">
        <v>0</v>
      </c>
      <c r="Q2161" s="6" t="s">
        <v>8282</v>
      </c>
      <c r="R2161" s="7">
        <f t="shared" si="200"/>
        <v>7.2222222222222219E-3</v>
      </c>
      <c r="S2161" s="8">
        <f t="shared" si="201"/>
        <v>13</v>
      </c>
      <c r="T2161" s="6" t="str">
        <f t="shared" si="202"/>
        <v>games</v>
      </c>
      <c r="U2161" s="6" t="str">
        <f t="shared" si="203"/>
        <v>video games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14">
        <f t="shared" si="198"/>
        <v>41048.503530092588</v>
      </c>
      <c r="K2162" s="6">
        <v>1334855105</v>
      </c>
      <c r="L2162" s="14">
        <f t="shared" si="199"/>
        <v>41018.503530092588</v>
      </c>
      <c r="M2162" s="88">
        <f>Table1[[#This Row],[Data Ended Conversion]]-Table1[[#This Row],[Data Created Conversion]]</f>
        <v>30</v>
      </c>
      <c r="N2162" s="6" t="b">
        <v>0</v>
      </c>
      <c r="O2162" s="6">
        <v>16</v>
      </c>
      <c r="P2162" s="6" t="b">
        <v>0</v>
      </c>
      <c r="Q2162" s="6" t="s">
        <v>8282</v>
      </c>
      <c r="R2162" s="7">
        <f t="shared" si="200"/>
        <v>8.5000000000000006E-3</v>
      </c>
      <c r="S2162" s="8">
        <f t="shared" si="201"/>
        <v>5.3125</v>
      </c>
      <c r="T2162" s="6" t="str">
        <f t="shared" si="202"/>
        <v>games</v>
      </c>
      <c r="U2162" s="6" t="str">
        <f t="shared" si="203"/>
        <v>video games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14">
        <f t="shared" si="198"/>
        <v>42270.644201388881</v>
      </c>
      <c r="K2163" s="6">
        <v>1440448059</v>
      </c>
      <c r="L2163" s="14">
        <f t="shared" si="199"/>
        <v>42240.644201388881</v>
      </c>
      <c r="M2163" s="88">
        <f>Table1[[#This Row],[Data Ended Conversion]]-Table1[[#This Row],[Data Created Conversion]]</f>
        <v>30</v>
      </c>
      <c r="N2163" s="6" t="b">
        <v>0</v>
      </c>
      <c r="O2163" s="6">
        <v>13</v>
      </c>
      <c r="P2163" s="6" t="b">
        <v>1</v>
      </c>
      <c r="Q2163" s="6" t="s">
        <v>8276</v>
      </c>
      <c r="R2163" s="7">
        <f t="shared" si="200"/>
        <v>1.1575</v>
      </c>
      <c r="S2163" s="8">
        <f t="shared" si="201"/>
        <v>35.615384615384613</v>
      </c>
      <c r="T2163" t="str">
        <f t="shared" si="202"/>
        <v>music</v>
      </c>
      <c r="U2163" t="str">
        <f t="shared" si="203"/>
        <v>rock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14">
        <f t="shared" si="198"/>
        <v>41844.557766203703</v>
      </c>
      <c r="K2164" s="6">
        <v>1403547791</v>
      </c>
      <c r="L2164" s="14">
        <f t="shared" si="199"/>
        <v>41813.557766203703</v>
      </c>
      <c r="M2164" s="88">
        <f>Table1[[#This Row],[Data Ended Conversion]]-Table1[[#This Row],[Data Created Conversion]]</f>
        <v>31</v>
      </c>
      <c r="N2164" s="6" t="b">
        <v>0</v>
      </c>
      <c r="O2164" s="6">
        <v>58</v>
      </c>
      <c r="P2164" s="6" t="b">
        <v>1</v>
      </c>
      <c r="Q2164" s="6" t="s">
        <v>8276</v>
      </c>
      <c r="R2164" s="7">
        <f t="shared" si="200"/>
        <v>1.1226666666666667</v>
      </c>
      <c r="S2164" s="8">
        <f t="shared" si="201"/>
        <v>87.103448275862064</v>
      </c>
      <c r="T2164" t="str">
        <f t="shared" si="202"/>
        <v>music</v>
      </c>
      <c r="U2164" t="str">
        <f t="shared" si="203"/>
        <v>rock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14">
        <f t="shared" si="198"/>
        <v>42162.951388888883</v>
      </c>
      <c r="K2165" s="6">
        <v>1429306520</v>
      </c>
      <c r="L2165" s="14">
        <f t="shared" si="199"/>
        <v>42111.691203703704</v>
      </c>
      <c r="M2165" s="88">
        <f>Table1[[#This Row],[Data Ended Conversion]]-Table1[[#This Row],[Data Created Conversion]]</f>
        <v>51.26018518517958</v>
      </c>
      <c r="N2165" s="6" t="b">
        <v>0</v>
      </c>
      <c r="O2165" s="6">
        <v>44</v>
      </c>
      <c r="P2165" s="6" t="b">
        <v>1</v>
      </c>
      <c r="Q2165" s="6" t="s">
        <v>8276</v>
      </c>
      <c r="R2165" s="7">
        <f t="shared" si="200"/>
        <v>1.3220000000000001</v>
      </c>
      <c r="S2165" s="8">
        <f t="shared" si="201"/>
        <v>75.11363636363636</v>
      </c>
      <c r="T2165" t="str">
        <f t="shared" si="202"/>
        <v>music</v>
      </c>
      <c r="U2165" t="str">
        <f t="shared" si="203"/>
        <v>rock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14">
        <f t="shared" si="198"/>
        <v>42545.957638888889</v>
      </c>
      <c r="K2166" s="6">
        <v>1464196414</v>
      </c>
      <c r="L2166" s="14">
        <f t="shared" si="199"/>
        <v>42515.509421296294</v>
      </c>
      <c r="M2166" s="88">
        <f>Table1[[#This Row],[Data Ended Conversion]]-Table1[[#This Row],[Data Created Conversion]]</f>
        <v>30.448217592595029</v>
      </c>
      <c r="N2166" s="6" t="b">
        <v>0</v>
      </c>
      <c r="O2166" s="6">
        <v>83</v>
      </c>
      <c r="P2166" s="6" t="b">
        <v>1</v>
      </c>
      <c r="Q2166" s="6" t="s">
        <v>8276</v>
      </c>
      <c r="R2166" s="7">
        <f t="shared" si="200"/>
        <v>1.0263636363636364</v>
      </c>
      <c r="S2166" s="8">
        <f t="shared" si="201"/>
        <v>68.01204819277109</v>
      </c>
      <c r="T2166" t="str">
        <f t="shared" si="202"/>
        <v>music</v>
      </c>
      <c r="U2166" t="str">
        <f t="shared" si="203"/>
        <v>rock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14">
        <f t="shared" si="198"/>
        <v>42468.417071759257</v>
      </c>
      <c r="K2167" s="6">
        <v>1457539235</v>
      </c>
      <c r="L2167" s="14">
        <f t="shared" si="199"/>
        <v>42438.458738425928</v>
      </c>
      <c r="M2167" s="88">
        <f>Table1[[#This Row],[Data Ended Conversion]]-Table1[[#This Row],[Data Created Conversion]]</f>
        <v>29.958333333328483</v>
      </c>
      <c r="N2167" s="6" t="b">
        <v>0</v>
      </c>
      <c r="O2167" s="6">
        <v>117</v>
      </c>
      <c r="P2167" s="6" t="b">
        <v>1</v>
      </c>
      <c r="Q2167" s="6" t="s">
        <v>8276</v>
      </c>
      <c r="R2167" s="7">
        <f t="shared" si="200"/>
        <v>1.3864000000000001</v>
      </c>
      <c r="S2167" s="8">
        <f t="shared" si="201"/>
        <v>29.623931623931625</v>
      </c>
      <c r="T2167" t="str">
        <f t="shared" si="202"/>
        <v>music</v>
      </c>
      <c r="U2167" t="str">
        <f t="shared" si="203"/>
        <v>rock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14">
        <f t="shared" si="198"/>
        <v>41978.671504629623</v>
      </c>
      <c r="K2168" s="6">
        <v>1413922018</v>
      </c>
      <c r="L2168" s="14">
        <f t="shared" si="199"/>
        <v>41933.629837962959</v>
      </c>
      <c r="M2168" s="88">
        <f>Table1[[#This Row],[Data Ended Conversion]]-Table1[[#This Row],[Data Created Conversion]]</f>
        <v>45.041666666664241</v>
      </c>
      <c r="N2168" s="6" t="b">
        <v>0</v>
      </c>
      <c r="O2168" s="6">
        <v>32</v>
      </c>
      <c r="P2168" s="6" t="b">
        <v>1</v>
      </c>
      <c r="Q2168" s="6" t="s">
        <v>8276</v>
      </c>
      <c r="R2168" s="7">
        <f t="shared" si="200"/>
        <v>1.466</v>
      </c>
      <c r="S2168" s="8">
        <f t="shared" si="201"/>
        <v>91.625</v>
      </c>
      <c r="T2168" t="str">
        <f t="shared" si="202"/>
        <v>music</v>
      </c>
      <c r="U2168" t="str">
        <f t="shared" si="203"/>
        <v>rock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14">
        <f t="shared" si="198"/>
        <v>41166.858067129629</v>
      </c>
      <c r="K2169" s="6">
        <v>1346463337</v>
      </c>
      <c r="L2169" s="14">
        <f t="shared" si="199"/>
        <v>41152.858067129629</v>
      </c>
      <c r="M2169" s="88">
        <f>Table1[[#This Row],[Data Ended Conversion]]-Table1[[#This Row],[Data Created Conversion]]</f>
        <v>14</v>
      </c>
      <c r="N2169" s="6" t="b">
        <v>0</v>
      </c>
      <c r="O2169" s="6">
        <v>8</v>
      </c>
      <c r="P2169" s="6" t="b">
        <v>1</v>
      </c>
      <c r="Q2169" s="6" t="s">
        <v>8276</v>
      </c>
      <c r="R2169" s="7">
        <f t="shared" si="200"/>
        <v>1.2</v>
      </c>
      <c r="S2169" s="8">
        <f t="shared" si="201"/>
        <v>22.5</v>
      </c>
      <c r="T2169" t="str">
        <f t="shared" si="202"/>
        <v>music</v>
      </c>
      <c r="U2169" t="str">
        <f t="shared" si="203"/>
        <v>rock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14">
        <f t="shared" si="198"/>
        <v>42775.999999999993</v>
      </c>
      <c r="K2170" s="6">
        <v>1484058261</v>
      </c>
      <c r="L2170" s="14">
        <f t="shared" si="199"/>
        <v>42745.391909722217</v>
      </c>
      <c r="M2170" s="88">
        <f>Table1[[#This Row],[Data Ended Conversion]]-Table1[[#This Row],[Data Created Conversion]]</f>
        <v>30.608090277775773</v>
      </c>
      <c r="N2170" s="6" t="b">
        <v>0</v>
      </c>
      <c r="O2170" s="6">
        <v>340</v>
      </c>
      <c r="P2170" s="6" t="b">
        <v>1</v>
      </c>
      <c r="Q2170" s="6" t="s">
        <v>8276</v>
      </c>
      <c r="R2170" s="7">
        <f t="shared" si="200"/>
        <v>1.215816111111111</v>
      </c>
      <c r="S2170" s="8">
        <f t="shared" si="201"/>
        <v>64.366735294117646</v>
      </c>
      <c r="T2170" t="str">
        <f t="shared" si="202"/>
        <v>music</v>
      </c>
      <c r="U2170" t="str">
        <f t="shared" si="203"/>
        <v>rock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14">
        <f t="shared" si="198"/>
        <v>42796.492488425924</v>
      </c>
      <c r="K2171" s="6">
        <v>1488214151</v>
      </c>
      <c r="L2171" s="14">
        <f t="shared" si="199"/>
        <v>42793.492488425924</v>
      </c>
      <c r="M2171" s="88">
        <f>Table1[[#This Row],[Data Ended Conversion]]-Table1[[#This Row],[Data Created Conversion]]</f>
        <v>3</v>
      </c>
      <c r="N2171" s="6" t="b">
        <v>0</v>
      </c>
      <c r="O2171" s="6">
        <v>7</v>
      </c>
      <c r="P2171" s="6" t="b">
        <v>1</v>
      </c>
      <c r="Q2171" s="6" t="s">
        <v>8276</v>
      </c>
      <c r="R2171" s="7">
        <f t="shared" si="200"/>
        <v>1</v>
      </c>
      <c r="S2171" s="8">
        <f t="shared" si="201"/>
        <v>21.857142857142858</v>
      </c>
      <c r="T2171" t="str">
        <f t="shared" si="202"/>
        <v>music</v>
      </c>
      <c r="U2171" t="str">
        <f t="shared" si="203"/>
        <v>rock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14">
        <f t="shared" si="198"/>
        <v>42238.541921296295</v>
      </c>
      <c r="K2172" s="6">
        <v>1436810422</v>
      </c>
      <c r="L2172" s="14">
        <f t="shared" si="199"/>
        <v>42198.541921296295</v>
      </c>
      <c r="M2172" s="88">
        <f>Table1[[#This Row],[Data Ended Conversion]]-Table1[[#This Row],[Data Created Conversion]]</f>
        <v>40</v>
      </c>
      <c r="N2172" s="6" t="b">
        <v>0</v>
      </c>
      <c r="O2172" s="6">
        <v>19</v>
      </c>
      <c r="P2172" s="6" t="b">
        <v>1</v>
      </c>
      <c r="Q2172" s="6" t="s">
        <v>8276</v>
      </c>
      <c r="R2172" s="7">
        <f t="shared" si="200"/>
        <v>1.8085714285714285</v>
      </c>
      <c r="S2172" s="8">
        <f t="shared" si="201"/>
        <v>33.315789473684212</v>
      </c>
      <c r="T2172" t="str">
        <f t="shared" si="202"/>
        <v>music</v>
      </c>
      <c r="U2172" t="str">
        <f t="shared" si="203"/>
        <v>rock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14">
        <f t="shared" si="198"/>
        <v>42176.999999999993</v>
      </c>
      <c r="K2173" s="6">
        <v>1431903495</v>
      </c>
      <c r="L2173" s="14">
        <f t="shared" si="199"/>
        <v>42141.748784722215</v>
      </c>
      <c r="M2173" s="88">
        <f>Table1[[#This Row],[Data Ended Conversion]]-Table1[[#This Row],[Data Created Conversion]]</f>
        <v>35.251215277778101</v>
      </c>
      <c r="N2173" s="6" t="b">
        <v>0</v>
      </c>
      <c r="O2173" s="6">
        <v>47</v>
      </c>
      <c r="P2173" s="6" t="b">
        <v>1</v>
      </c>
      <c r="Q2173" s="6" t="s">
        <v>8276</v>
      </c>
      <c r="R2173" s="7">
        <f t="shared" si="200"/>
        <v>1.0607500000000001</v>
      </c>
      <c r="S2173" s="8">
        <f t="shared" si="201"/>
        <v>90.276595744680847</v>
      </c>
      <c r="T2173" t="str">
        <f t="shared" si="202"/>
        <v>music</v>
      </c>
      <c r="U2173" t="str">
        <f t="shared" si="203"/>
        <v>rock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14">
        <f t="shared" si="198"/>
        <v>42112.371759259251</v>
      </c>
      <c r="K2174" s="6">
        <v>1426773320</v>
      </c>
      <c r="L2174" s="14">
        <f t="shared" si="199"/>
        <v>42082.371759259251</v>
      </c>
      <c r="M2174" s="88">
        <f>Table1[[#This Row],[Data Ended Conversion]]-Table1[[#This Row],[Data Created Conversion]]</f>
        <v>30</v>
      </c>
      <c r="N2174" s="6" t="b">
        <v>0</v>
      </c>
      <c r="O2174" s="6">
        <v>13</v>
      </c>
      <c r="P2174" s="6" t="b">
        <v>1</v>
      </c>
      <c r="Q2174" s="6" t="s">
        <v>8276</v>
      </c>
      <c r="R2174" s="7">
        <f t="shared" si="200"/>
        <v>1</v>
      </c>
      <c r="S2174" s="8">
        <f t="shared" si="201"/>
        <v>76.92307692307692</v>
      </c>
      <c r="T2174" t="str">
        <f t="shared" si="202"/>
        <v>music</v>
      </c>
      <c r="U2174" t="str">
        <f t="shared" si="203"/>
        <v>rock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14">
        <f t="shared" si="198"/>
        <v>41526.957638888889</v>
      </c>
      <c r="K2175" s="6">
        <v>1376066243</v>
      </c>
      <c r="L2175" s="14">
        <f t="shared" si="199"/>
        <v>41495.484293981477</v>
      </c>
      <c r="M2175" s="88">
        <f>Table1[[#This Row],[Data Ended Conversion]]-Table1[[#This Row],[Data Created Conversion]]</f>
        <v>31.473344907411956</v>
      </c>
      <c r="N2175" s="6" t="b">
        <v>0</v>
      </c>
      <c r="O2175" s="6">
        <v>90</v>
      </c>
      <c r="P2175" s="6" t="b">
        <v>1</v>
      </c>
      <c r="Q2175" s="6" t="s">
        <v>8276</v>
      </c>
      <c r="R2175" s="7">
        <f t="shared" si="200"/>
        <v>1.2692857142857144</v>
      </c>
      <c r="S2175" s="8">
        <f t="shared" si="201"/>
        <v>59.233333333333334</v>
      </c>
      <c r="T2175" t="str">
        <f t="shared" si="202"/>
        <v>music</v>
      </c>
      <c r="U2175" t="str">
        <f t="shared" si="203"/>
        <v>rock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14">
        <f t="shared" si="198"/>
        <v>42495.334571759253</v>
      </c>
      <c r="K2176" s="6">
        <v>1459861307</v>
      </c>
      <c r="L2176" s="14">
        <f t="shared" si="199"/>
        <v>42465.334571759253</v>
      </c>
      <c r="M2176" s="88">
        <f>Table1[[#This Row],[Data Ended Conversion]]-Table1[[#This Row],[Data Created Conversion]]</f>
        <v>30</v>
      </c>
      <c r="N2176" s="6" t="b">
        <v>0</v>
      </c>
      <c r="O2176" s="6">
        <v>63</v>
      </c>
      <c r="P2176" s="6" t="b">
        <v>1</v>
      </c>
      <c r="Q2176" s="6" t="s">
        <v>8276</v>
      </c>
      <c r="R2176" s="7">
        <f t="shared" si="200"/>
        <v>1.0297499999999999</v>
      </c>
      <c r="S2176" s="8">
        <f t="shared" si="201"/>
        <v>65.38095238095238</v>
      </c>
      <c r="T2176" t="str">
        <f t="shared" si="202"/>
        <v>music</v>
      </c>
      <c r="U2176" t="str">
        <f t="shared" si="203"/>
        <v>rock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14">
        <f t="shared" si="198"/>
        <v>42571.800763888888</v>
      </c>
      <c r="K2177" s="6">
        <v>1468455186</v>
      </c>
      <c r="L2177" s="14">
        <f t="shared" si="199"/>
        <v>42564.800763888888</v>
      </c>
      <c r="M2177" s="88">
        <f>Table1[[#This Row],[Data Ended Conversion]]-Table1[[#This Row],[Data Created Conversion]]</f>
        <v>7</v>
      </c>
      <c r="N2177" s="6" t="b">
        <v>0</v>
      </c>
      <c r="O2177" s="6">
        <v>26</v>
      </c>
      <c r="P2177" s="6" t="b">
        <v>1</v>
      </c>
      <c r="Q2177" s="6" t="s">
        <v>8276</v>
      </c>
      <c r="R2177" s="7">
        <f t="shared" si="200"/>
        <v>2.5</v>
      </c>
      <c r="S2177" s="8">
        <f t="shared" si="201"/>
        <v>67.307692307692307</v>
      </c>
      <c r="T2177" t="str">
        <f t="shared" si="202"/>
        <v>music</v>
      </c>
      <c r="U2177" t="str">
        <f t="shared" si="203"/>
        <v>rock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14">
        <f t="shared" ref="J2178:J2241" si="204">(((I2178/60)/60)/24)+DATE(1970,1,1)+(-5/24)</f>
        <v>42126.424872685187</v>
      </c>
      <c r="K2178" s="6">
        <v>1427987509</v>
      </c>
      <c r="L2178" s="14">
        <f t="shared" ref="L2178:L2241" si="205">(((K2178/60)/60)/24)+DATE(1970,1,1)+(-5/24)</f>
        <v>42096.424872685187</v>
      </c>
      <c r="M2178" s="88">
        <f>Table1[[#This Row],[Data Ended Conversion]]-Table1[[#This Row],[Data Created Conversion]]</f>
        <v>30</v>
      </c>
      <c r="N2178" s="6" t="b">
        <v>0</v>
      </c>
      <c r="O2178" s="6">
        <v>71</v>
      </c>
      <c r="P2178" s="6" t="b">
        <v>1</v>
      </c>
      <c r="Q2178" s="6" t="s">
        <v>8276</v>
      </c>
      <c r="R2178" s="7">
        <f t="shared" si="200"/>
        <v>1.2602</v>
      </c>
      <c r="S2178" s="8">
        <f t="shared" si="201"/>
        <v>88.74647887323944</v>
      </c>
      <c r="T2178" t="str">
        <f t="shared" si="202"/>
        <v>music</v>
      </c>
      <c r="U2178" t="str">
        <f t="shared" si="203"/>
        <v>rock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14">
        <f t="shared" si="204"/>
        <v>42527.042442129627</v>
      </c>
      <c r="K2179" s="6">
        <v>1463032867</v>
      </c>
      <c r="L2179" s="14">
        <f t="shared" si="205"/>
        <v>42502.042442129627</v>
      </c>
      <c r="M2179" s="88">
        <f>Table1[[#This Row],[Data Ended Conversion]]-Table1[[#This Row],[Data Created Conversion]]</f>
        <v>25</v>
      </c>
      <c r="N2179" s="6" t="b">
        <v>0</v>
      </c>
      <c r="O2179" s="6">
        <v>38</v>
      </c>
      <c r="P2179" s="6" t="b">
        <v>1</v>
      </c>
      <c r="Q2179" s="6" t="s">
        <v>8276</v>
      </c>
      <c r="R2179" s="7">
        <f t="shared" ref="R2179:R2242" si="206">IFERROR(E2179/D2179,"-")</f>
        <v>1.0012000000000001</v>
      </c>
      <c r="S2179" s="8">
        <f t="shared" ref="S2179:S2242" si="207">IFERROR(E2179/O2179,"-")</f>
        <v>65.868421052631575</v>
      </c>
      <c r="T2179" t="str">
        <f t="shared" ref="T2179:T2242" si="208">LEFT(Q2179,FIND("/",Q2179)-1)</f>
        <v>music</v>
      </c>
      <c r="U2179" t="str">
        <f t="shared" ref="U2179:U2242" si="209">RIGHT(Q2179,LEN(Q2179)-FIND("/",Q2179))</f>
        <v>rock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14">
        <f t="shared" si="204"/>
        <v>42753.428206018514</v>
      </c>
      <c r="K2180" s="6">
        <v>1482160597</v>
      </c>
      <c r="L2180" s="14">
        <f t="shared" si="205"/>
        <v>42723.428206018514</v>
      </c>
      <c r="M2180" s="88">
        <f>Table1[[#This Row],[Data Ended Conversion]]-Table1[[#This Row],[Data Created Conversion]]</f>
        <v>30</v>
      </c>
      <c r="N2180" s="6" t="b">
        <v>0</v>
      </c>
      <c r="O2180" s="6">
        <v>859</v>
      </c>
      <c r="P2180" s="6" t="b">
        <v>1</v>
      </c>
      <c r="Q2180" s="6" t="s">
        <v>8276</v>
      </c>
      <c r="R2180" s="7">
        <f t="shared" si="206"/>
        <v>1.3864000000000001</v>
      </c>
      <c r="S2180" s="8">
        <f t="shared" si="207"/>
        <v>40.349243306169967</v>
      </c>
      <c r="T2180" t="str">
        <f t="shared" si="208"/>
        <v>music</v>
      </c>
      <c r="U2180" t="str">
        <f t="shared" si="209"/>
        <v>rock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14">
        <f t="shared" si="204"/>
        <v>42104.962870370371</v>
      </c>
      <c r="K2181" s="6">
        <v>1426133192</v>
      </c>
      <c r="L2181" s="14">
        <f t="shared" si="205"/>
        <v>42074.962870370371</v>
      </c>
      <c r="M2181" s="88">
        <f>Table1[[#This Row],[Data Ended Conversion]]-Table1[[#This Row],[Data Created Conversion]]</f>
        <v>30</v>
      </c>
      <c r="N2181" s="6" t="b">
        <v>0</v>
      </c>
      <c r="O2181" s="6">
        <v>21</v>
      </c>
      <c r="P2181" s="6" t="b">
        <v>1</v>
      </c>
      <c r="Q2181" s="6" t="s">
        <v>8276</v>
      </c>
      <c r="R2181" s="7">
        <f t="shared" si="206"/>
        <v>1.6140000000000001</v>
      </c>
      <c r="S2181" s="8">
        <f t="shared" si="207"/>
        <v>76.857142857142861</v>
      </c>
      <c r="T2181" t="str">
        <f t="shared" si="208"/>
        <v>music</v>
      </c>
      <c r="U2181" t="str">
        <f t="shared" si="209"/>
        <v>rock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14">
        <f t="shared" si="204"/>
        <v>42321.503101851849</v>
      </c>
      <c r="K2182" s="6">
        <v>1443801868</v>
      </c>
      <c r="L2182" s="14">
        <f t="shared" si="205"/>
        <v>42279.461435185185</v>
      </c>
      <c r="M2182" s="88">
        <f>Table1[[#This Row],[Data Ended Conversion]]-Table1[[#This Row],[Data Created Conversion]]</f>
        <v>42.041666666664241</v>
      </c>
      <c r="N2182" s="6" t="b">
        <v>0</v>
      </c>
      <c r="O2182" s="6">
        <v>78</v>
      </c>
      <c r="P2182" s="6" t="b">
        <v>1</v>
      </c>
      <c r="Q2182" s="6" t="s">
        <v>8276</v>
      </c>
      <c r="R2182" s="7">
        <f t="shared" si="206"/>
        <v>1.071842</v>
      </c>
      <c r="S2182" s="8">
        <f t="shared" si="207"/>
        <v>68.707820512820518</v>
      </c>
      <c r="T2182" t="str">
        <f t="shared" si="208"/>
        <v>music</v>
      </c>
      <c r="U2182" t="str">
        <f t="shared" si="209"/>
        <v>rock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14">
        <f t="shared" si="204"/>
        <v>42786.796909722216</v>
      </c>
      <c r="K2183" s="6">
        <v>1486426053</v>
      </c>
      <c r="L2183" s="14">
        <f t="shared" si="205"/>
        <v>42772.796909722216</v>
      </c>
      <c r="M2183" s="88">
        <f>Table1[[#This Row],[Data Ended Conversion]]-Table1[[#This Row],[Data Created Conversion]]</f>
        <v>14</v>
      </c>
      <c r="N2183" s="6" t="b">
        <v>0</v>
      </c>
      <c r="O2183" s="6">
        <v>53</v>
      </c>
      <c r="P2183" s="6" t="b">
        <v>1</v>
      </c>
      <c r="Q2183" s="6" t="s">
        <v>8297</v>
      </c>
      <c r="R2183" s="7">
        <f t="shared" si="206"/>
        <v>1.5309999999999999</v>
      </c>
      <c r="S2183" s="8">
        <f t="shared" si="207"/>
        <v>57.773584905660378</v>
      </c>
      <c r="T2183" s="6" t="str">
        <f t="shared" si="208"/>
        <v>games</v>
      </c>
      <c r="U2183" s="6" t="str">
        <f t="shared" si="209"/>
        <v>tabletop games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14">
        <f t="shared" si="204"/>
        <v>41914.692418981482</v>
      </c>
      <c r="K2184" s="6">
        <v>1409261825</v>
      </c>
      <c r="L2184" s="14">
        <f t="shared" si="205"/>
        <v>41879.692418981482</v>
      </c>
      <c r="M2184" s="88">
        <f>Table1[[#This Row],[Data Ended Conversion]]-Table1[[#This Row],[Data Created Conversion]]</f>
        <v>35</v>
      </c>
      <c r="N2184" s="6" t="b">
        <v>0</v>
      </c>
      <c r="O2184" s="6">
        <v>356</v>
      </c>
      <c r="P2184" s="6" t="b">
        <v>1</v>
      </c>
      <c r="Q2184" s="6" t="s">
        <v>8297</v>
      </c>
      <c r="R2184" s="7">
        <f t="shared" si="206"/>
        <v>5.2416666666666663</v>
      </c>
      <c r="S2184" s="8">
        <f t="shared" si="207"/>
        <v>44.171348314606739</v>
      </c>
      <c r="T2184" s="6" t="str">
        <f t="shared" si="208"/>
        <v>games</v>
      </c>
      <c r="U2184" s="6" t="str">
        <f t="shared" si="209"/>
        <v>tabletop games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14">
        <f t="shared" si="204"/>
        <v>42774.999999999993</v>
      </c>
      <c r="K2185" s="6">
        <v>1484037977</v>
      </c>
      <c r="L2185" s="14">
        <f t="shared" si="205"/>
        <v>42745.157141203708</v>
      </c>
      <c r="M2185" s="88">
        <f>Table1[[#This Row],[Data Ended Conversion]]-Table1[[#This Row],[Data Created Conversion]]</f>
        <v>29.842858796284418</v>
      </c>
      <c r="N2185" s="6" t="b">
        <v>0</v>
      </c>
      <c r="O2185" s="6">
        <v>279</v>
      </c>
      <c r="P2185" s="6" t="b">
        <v>1</v>
      </c>
      <c r="Q2185" s="6" t="s">
        <v>8297</v>
      </c>
      <c r="R2185" s="7">
        <f t="shared" si="206"/>
        <v>4.8927777777777779</v>
      </c>
      <c r="S2185" s="8">
        <f t="shared" si="207"/>
        <v>31.566308243727597</v>
      </c>
      <c r="T2185" s="6" t="str">
        <f t="shared" si="208"/>
        <v>games</v>
      </c>
      <c r="U2185" s="6" t="str">
        <f t="shared" si="209"/>
        <v>tabletop games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14">
        <f t="shared" si="204"/>
        <v>42394.458333333336</v>
      </c>
      <c r="K2186" s="6">
        <v>1452530041</v>
      </c>
      <c r="L2186" s="14">
        <f t="shared" si="205"/>
        <v>42380.481956018521</v>
      </c>
      <c r="M2186" s="88">
        <f>Table1[[#This Row],[Data Ended Conversion]]-Table1[[#This Row],[Data Created Conversion]]</f>
        <v>13.976377314815181</v>
      </c>
      <c r="N2186" s="6" t="b">
        <v>1</v>
      </c>
      <c r="O2186" s="6">
        <v>266</v>
      </c>
      <c r="P2186" s="6" t="b">
        <v>1</v>
      </c>
      <c r="Q2186" s="6" t="s">
        <v>8297</v>
      </c>
      <c r="R2186" s="7">
        <f t="shared" si="206"/>
        <v>2.8473999999999999</v>
      </c>
      <c r="S2186" s="8">
        <f t="shared" si="207"/>
        <v>107.04511278195488</v>
      </c>
      <c r="T2186" s="6" t="str">
        <f t="shared" si="208"/>
        <v>games</v>
      </c>
      <c r="U2186" s="6" t="str">
        <f t="shared" si="209"/>
        <v>tabletop games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14">
        <f t="shared" si="204"/>
        <v>41359.141655092593</v>
      </c>
      <c r="K2187" s="6">
        <v>1360830239</v>
      </c>
      <c r="L2187" s="14">
        <f t="shared" si="205"/>
        <v>41319.141655092593</v>
      </c>
      <c r="M2187" s="88">
        <f>Table1[[#This Row],[Data Ended Conversion]]-Table1[[#This Row],[Data Created Conversion]]</f>
        <v>40</v>
      </c>
      <c r="N2187" s="6" t="b">
        <v>0</v>
      </c>
      <c r="O2187" s="6">
        <v>623</v>
      </c>
      <c r="P2187" s="6" t="b">
        <v>1</v>
      </c>
      <c r="Q2187" s="6" t="s">
        <v>8297</v>
      </c>
      <c r="R2187" s="7">
        <f t="shared" si="206"/>
        <v>18.569700000000001</v>
      </c>
      <c r="S2187" s="8">
        <f t="shared" si="207"/>
        <v>149.03451043338683</v>
      </c>
      <c r="T2187" s="6" t="str">
        <f t="shared" si="208"/>
        <v>games</v>
      </c>
      <c r="U2187" s="6" t="str">
        <f t="shared" si="209"/>
        <v>tabletop games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14">
        <f t="shared" si="204"/>
        <v>42619.874999999993</v>
      </c>
      <c r="K2188" s="6">
        <v>1470062743</v>
      </c>
      <c r="L2188" s="14">
        <f t="shared" si="205"/>
        <v>42583.406747685185</v>
      </c>
      <c r="M2188" s="88">
        <f>Table1[[#This Row],[Data Ended Conversion]]-Table1[[#This Row],[Data Created Conversion]]</f>
        <v>36.468252314807614</v>
      </c>
      <c r="N2188" s="6" t="b">
        <v>0</v>
      </c>
      <c r="O2188" s="6">
        <v>392</v>
      </c>
      <c r="P2188" s="6" t="b">
        <v>1</v>
      </c>
      <c r="Q2188" s="6" t="s">
        <v>8297</v>
      </c>
      <c r="R2188" s="7">
        <f t="shared" si="206"/>
        <v>1.0967499999999999</v>
      </c>
      <c r="S2188" s="8">
        <f t="shared" si="207"/>
        <v>55.956632653061227</v>
      </c>
      <c r="T2188" s="6" t="str">
        <f t="shared" si="208"/>
        <v>games</v>
      </c>
      <c r="U2188" s="6" t="str">
        <f t="shared" si="209"/>
        <v>tabletop games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14">
        <f t="shared" si="204"/>
        <v>42096.957638888889</v>
      </c>
      <c r="K2189" s="6">
        <v>1425531666</v>
      </c>
      <c r="L2189" s="14">
        <f t="shared" si="205"/>
        <v>42068.000763888886</v>
      </c>
      <c r="M2189" s="88">
        <f>Table1[[#This Row],[Data Ended Conversion]]-Table1[[#This Row],[Data Created Conversion]]</f>
        <v>28.956875000003492</v>
      </c>
      <c r="N2189" s="6" t="b">
        <v>1</v>
      </c>
      <c r="O2189" s="6">
        <v>3562</v>
      </c>
      <c r="P2189" s="6" t="b">
        <v>1</v>
      </c>
      <c r="Q2189" s="6" t="s">
        <v>8297</v>
      </c>
      <c r="R2189" s="7">
        <f t="shared" si="206"/>
        <v>10.146425000000001</v>
      </c>
      <c r="S2189" s="8">
        <f t="shared" si="207"/>
        <v>56.970381807973048</v>
      </c>
      <c r="T2189" s="6" t="str">
        <f t="shared" si="208"/>
        <v>games</v>
      </c>
      <c r="U2189" s="6" t="str">
        <f t="shared" si="209"/>
        <v>tabletop games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14">
        <f t="shared" si="204"/>
        <v>42668.499999999993</v>
      </c>
      <c r="K2190" s="6">
        <v>1474380241</v>
      </c>
      <c r="L2190" s="14">
        <f t="shared" si="205"/>
        <v>42633.377789351849</v>
      </c>
      <c r="M2190" s="88">
        <f>Table1[[#This Row],[Data Ended Conversion]]-Table1[[#This Row],[Data Created Conversion]]</f>
        <v>35.122210648143664</v>
      </c>
      <c r="N2190" s="6" t="b">
        <v>0</v>
      </c>
      <c r="O2190" s="6">
        <v>514</v>
      </c>
      <c r="P2190" s="6" t="b">
        <v>1</v>
      </c>
      <c r="Q2190" s="6" t="s">
        <v>8297</v>
      </c>
      <c r="R2190" s="7">
        <f t="shared" si="206"/>
        <v>4.1217692027666546</v>
      </c>
      <c r="S2190" s="8">
        <f t="shared" si="207"/>
        <v>44.056420233463037</v>
      </c>
      <c r="T2190" s="6" t="str">
        <f t="shared" si="208"/>
        <v>games</v>
      </c>
      <c r="U2190" s="6" t="str">
        <f t="shared" si="209"/>
        <v>tabletop games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14">
        <f t="shared" si="204"/>
        <v>42481.708333333336</v>
      </c>
      <c r="K2191" s="6">
        <v>1460055300</v>
      </c>
      <c r="L2191" s="14">
        <f t="shared" si="205"/>
        <v>42467.579861111109</v>
      </c>
      <c r="M2191" s="88">
        <f>Table1[[#This Row],[Data Ended Conversion]]-Table1[[#This Row],[Data Created Conversion]]</f>
        <v>14.128472222226264</v>
      </c>
      <c r="N2191" s="6" t="b">
        <v>0</v>
      </c>
      <c r="O2191" s="6">
        <v>88</v>
      </c>
      <c r="P2191" s="6" t="b">
        <v>1</v>
      </c>
      <c r="Q2191" s="6" t="s">
        <v>8297</v>
      </c>
      <c r="R2191" s="7">
        <f t="shared" si="206"/>
        <v>5.0324999999999998</v>
      </c>
      <c r="S2191" s="8">
        <f t="shared" si="207"/>
        <v>68.625</v>
      </c>
      <c r="T2191" s="6" t="str">
        <f t="shared" si="208"/>
        <v>games</v>
      </c>
      <c r="U2191" s="6" t="str">
        <f t="shared" si="209"/>
        <v>tabletop games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14">
        <f t="shared" si="204"/>
        <v>42452.082638888889</v>
      </c>
      <c r="K2192" s="6">
        <v>1455721204</v>
      </c>
      <c r="L2192" s="14">
        <f t="shared" si="205"/>
        <v>42417.416712962957</v>
      </c>
      <c r="M2192" s="88">
        <f>Table1[[#This Row],[Data Ended Conversion]]-Table1[[#This Row],[Data Created Conversion]]</f>
        <v>34.665925925932243</v>
      </c>
      <c r="N2192" s="6" t="b">
        <v>0</v>
      </c>
      <c r="O2192" s="6">
        <v>537</v>
      </c>
      <c r="P2192" s="6" t="b">
        <v>1</v>
      </c>
      <c r="Q2192" s="6" t="s">
        <v>8297</v>
      </c>
      <c r="R2192" s="7">
        <f t="shared" si="206"/>
        <v>1.8461052631578947</v>
      </c>
      <c r="S2192" s="8">
        <f t="shared" si="207"/>
        <v>65.318435754189949</v>
      </c>
      <c r="T2192" s="6" t="str">
        <f t="shared" si="208"/>
        <v>games</v>
      </c>
      <c r="U2192" s="6" t="str">
        <f t="shared" si="209"/>
        <v>tabletop games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14">
        <f t="shared" si="204"/>
        <v>42780.6253125</v>
      </c>
      <c r="K2193" s="6">
        <v>1486065627</v>
      </c>
      <c r="L2193" s="14">
        <f t="shared" si="205"/>
        <v>42768.6253125</v>
      </c>
      <c r="M2193" s="88">
        <f>Table1[[#This Row],[Data Ended Conversion]]-Table1[[#This Row],[Data Created Conversion]]</f>
        <v>12</v>
      </c>
      <c r="N2193" s="6" t="b">
        <v>0</v>
      </c>
      <c r="O2193" s="6">
        <v>25</v>
      </c>
      <c r="P2193" s="6" t="b">
        <v>1</v>
      </c>
      <c r="Q2193" s="6" t="s">
        <v>8297</v>
      </c>
      <c r="R2193" s="7">
        <f t="shared" si="206"/>
        <v>1.1973333333333334</v>
      </c>
      <c r="S2193" s="8">
        <f t="shared" si="207"/>
        <v>35.92</v>
      </c>
      <c r="T2193" s="6" t="str">
        <f t="shared" si="208"/>
        <v>games</v>
      </c>
      <c r="U2193" s="6" t="str">
        <f t="shared" si="209"/>
        <v>tabletop games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14">
        <f t="shared" si="204"/>
        <v>42719.749999999993</v>
      </c>
      <c r="K2194" s="6">
        <v>1479414344</v>
      </c>
      <c r="L2194" s="14">
        <f t="shared" si="205"/>
        <v>42691.642870370364</v>
      </c>
      <c r="M2194" s="88">
        <f>Table1[[#This Row],[Data Ended Conversion]]-Table1[[#This Row],[Data Created Conversion]]</f>
        <v>28.107129629628616</v>
      </c>
      <c r="N2194" s="6" t="b">
        <v>0</v>
      </c>
      <c r="O2194" s="6">
        <v>3238</v>
      </c>
      <c r="P2194" s="6" t="b">
        <v>1</v>
      </c>
      <c r="Q2194" s="6" t="s">
        <v>8297</v>
      </c>
      <c r="R2194" s="7">
        <f t="shared" si="206"/>
        <v>10.812401666666668</v>
      </c>
      <c r="S2194" s="8">
        <f t="shared" si="207"/>
        <v>40.070667078443485</v>
      </c>
      <c r="T2194" s="6" t="str">
        <f t="shared" si="208"/>
        <v>games</v>
      </c>
      <c r="U2194" s="6" t="str">
        <f t="shared" si="209"/>
        <v>tabletop games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14">
        <f t="shared" si="204"/>
        <v>42694.999305555553</v>
      </c>
      <c r="K2195" s="6">
        <v>1477043072</v>
      </c>
      <c r="L2195" s="14">
        <f t="shared" si="205"/>
        <v>42664.197592592587</v>
      </c>
      <c r="M2195" s="88">
        <f>Table1[[#This Row],[Data Ended Conversion]]-Table1[[#This Row],[Data Created Conversion]]</f>
        <v>30.801712962966121</v>
      </c>
      <c r="N2195" s="6" t="b">
        <v>0</v>
      </c>
      <c r="O2195" s="6">
        <v>897</v>
      </c>
      <c r="P2195" s="6" t="b">
        <v>1</v>
      </c>
      <c r="Q2195" s="6" t="s">
        <v>8297</v>
      </c>
      <c r="R2195" s="7">
        <f t="shared" si="206"/>
        <v>4.5237333333333334</v>
      </c>
      <c r="S2195" s="8">
        <f t="shared" si="207"/>
        <v>75.647714604236342</v>
      </c>
      <c r="T2195" s="6" t="str">
        <f t="shared" si="208"/>
        <v>games</v>
      </c>
      <c r="U2195" s="6" t="str">
        <f t="shared" si="209"/>
        <v>tabletop games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14">
        <f t="shared" si="204"/>
        <v>42455.507986111108</v>
      </c>
      <c r="K2196" s="6">
        <v>1456423890</v>
      </c>
      <c r="L2196" s="14">
        <f t="shared" si="205"/>
        <v>42425.54965277778</v>
      </c>
      <c r="M2196" s="88">
        <f>Table1[[#This Row],[Data Ended Conversion]]-Table1[[#This Row],[Data Created Conversion]]</f>
        <v>29.958333333328483</v>
      </c>
      <c r="N2196" s="6" t="b">
        <v>0</v>
      </c>
      <c r="O2196" s="6">
        <v>878</v>
      </c>
      <c r="P2196" s="6" t="b">
        <v>1</v>
      </c>
      <c r="Q2196" s="6" t="s">
        <v>8297</v>
      </c>
      <c r="R2196" s="7">
        <f t="shared" si="206"/>
        <v>5.3737000000000004</v>
      </c>
      <c r="S2196" s="8">
        <f t="shared" si="207"/>
        <v>61.203872437357631</v>
      </c>
      <c r="T2196" s="6" t="str">
        <f t="shared" si="208"/>
        <v>games</v>
      </c>
      <c r="U2196" s="6" t="str">
        <f t="shared" si="209"/>
        <v>tabletop games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14">
        <f t="shared" si="204"/>
        <v>42227.563657407409</v>
      </c>
      <c r="K2197" s="6">
        <v>1436725900</v>
      </c>
      <c r="L2197" s="14">
        <f t="shared" si="205"/>
        <v>42197.563657407409</v>
      </c>
      <c r="M2197" s="88">
        <f>Table1[[#This Row],[Data Ended Conversion]]-Table1[[#This Row],[Data Created Conversion]]</f>
        <v>30</v>
      </c>
      <c r="N2197" s="6" t="b">
        <v>0</v>
      </c>
      <c r="O2197" s="6">
        <v>115</v>
      </c>
      <c r="P2197" s="6" t="b">
        <v>1</v>
      </c>
      <c r="Q2197" s="6" t="s">
        <v>8297</v>
      </c>
      <c r="R2197" s="7">
        <f t="shared" si="206"/>
        <v>1.2032608695652174</v>
      </c>
      <c r="S2197" s="8">
        <f t="shared" si="207"/>
        <v>48.130434782608695</v>
      </c>
      <c r="T2197" s="6" t="str">
        <f t="shared" si="208"/>
        <v>games</v>
      </c>
      <c r="U2197" s="6" t="str">
        <f t="shared" si="209"/>
        <v>tabletop games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14">
        <f t="shared" si="204"/>
        <v>42706.083333333336</v>
      </c>
      <c r="K2198" s="6">
        <v>1478000502</v>
      </c>
      <c r="L2198" s="14">
        <f t="shared" si="205"/>
        <v>42675.278958333329</v>
      </c>
      <c r="M2198" s="88">
        <f>Table1[[#This Row],[Data Ended Conversion]]-Table1[[#This Row],[Data Created Conversion]]</f>
        <v>30.804375000006985</v>
      </c>
      <c r="N2198" s="6" t="b">
        <v>0</v>
      </c>
      <c r="O2198" s="6">
        <v>234</v>
      </c>
      <c r="P2198" s="6" t="b">
        <v>1</v>
      </c>
      <c r="Q2198" s="6" t="s">
        <v>8297</v>
      </c>
      <c r="R2198" s="7">
        <f t="shared" si="206"/>
        <v>1.1383571428571428</v>
      </c>
      <c r="S2198" s="8">
        <f t="shared" si="207"/>
        <v>68.106837606837601</v>
      </c>
      <c r="T2198" s="6" t="str">
        <f t="shared" si="208"/>
        <v>games</v>
      </c>
      <c r="U2198" s="6" t="str">
        <f t="shared" si="209"/>
        <v>tabletop games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14">
        <f t="shared" si="204"/>
        <v>42063.37568287037</v>
      </c>
      <c r="K2199" s="6">
        <v>1422540059</v>
      </c>
      <c r="L2199" s="14">
        <f t="shared" si="205"/>
        <v>42033.37568287037</v>
      </c>
      <c r="M2199" s="88">
        <f>Table1[[#This Row],[Data Ended Conversion]]-Table1[[#This Row],[Data Created Conversion]]</f>
        <v>30</v>
      </c>
      <c r="N2199" s="6" t="b">
        <v>0</v>
      </c>
      <c r="O2199" s="6">
        <v>4330</v>
      </c>
      <c r="P2199" s="6" t="b">
        <v>1</v>
      </c>
      <c r="Q2199" s="6" t="s">
        <v>8297</v>
      </c>
      <c r="R2199" s="7">
        <f t="shared" si="206"/>
        <v>9.5103109999999997</v>
      </c>
      <c r="S2199" s="8">
        <f t="shared" si="207"/>
        <v>65.891300230946882</v>
      </c>
      <c r="T2199" s="6" t="str">
        <f t="shared" si="208"/>
        <v>games</v>
      </c>
      <c r="U2199" s="6" t="str">
        <f t="shared" si="209"/>
        <v>tabletop games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14">
        <f t="shared" si="204"/>
        <v>42322.347222222219</v>
      </c>
      <c r="K2200" s="6">
        <v>1444911600</v>
      </c>
      <c r="L2200" s="14">
        <f t="shared" si="205"/>
        <v>42292.305555555555</v>
      </c>
      <c r="M2200" s="88">
        <f>Table1[[#This Row],[Data Ended Conversion]]-Table1[[#This Row],[Data Created Conversion]]</f>
        <v>30.041666666664241</v>
      </c>
      <c r="N2200" s="6" t="b">
        <v>0</v>
      </c>
      <c r="O2200" s="6">
        <v>651</v>
      </c>
      <c r="P2200" s="6" t="b">
        <v>1</v>
      </c>
      <c r="Q2200" s="6" t="s">
        <v>8297</v>
      </c>
      <c r="R2200" s="7">
        <f t="shared" si="206"/>
        <v>1.3289249999999999</v>
      </c>
      <c r="S2200" s="8">
        <f t="shared" si="207"/>
        <v>81.654377880184327</v>
      </c>
      <c r="T2200" s="6" t="str">
        <f t="shared" si="208"/>
        <v>games</v>
      </c>
      <c r="U2200" s="6" t="str">
        <f t="shared" si="209"/>
        <v>tabletop games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14">
        <f t="shared" si="204"/>
        <v>42292.208310185182</v>
      </c>
      <c r="K2201" s="6">
        <v>1442311198</v>
      </c>
      <c r="L2201" s="14">
        <f t="shared" si="205"/>
        <v>42262.208310185182</v>
      </c>
      <c r="M2201" s="88">
        <f>Table1[[#This Row],[Data Ended Conversion]]-Table1[[#This Row],[Data Created Conversion]]</f>
        <v>30</v>
      </c>
      <c r="N2201" s="6" t="b">
        <v>1</v>
      </c>
      <c r="O2201" s="6">
        <v>251</v>
      </c>
      <c r="P2201" s="6" t="b">
        <v>1</v>
      </c>
      <c r="Q2201" s="6" t="s">
        <v>8297</v>
      </c>
      <c r="R2201" s="7">
        <f t="shared" si="206"/>
        <v>1.4697777777777778</v>
      </c>
      <c r="S2201" s="8">
        <f t="shared" si="207"/>
        <v>52.701195219123505</v>
      </c>
      <c r="T2201" s="6" t="str">
        <f t="shared" si="208"/>
        <v>games</v>
      </c>
      <c r="U2201" s="6" t="str">
        <f t="shared" si="209"/>
        <v>tabletop games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14">
        <f t="shared" si="204"/>
        <v>42190.916666666664</v>
      </c>
      <c r="K2202" s="6">
        <v>1433775668</v>
      </c>
      <c r="L2202" s="14">
        <f t="shared" si="205"/>
        <v>42163.417453703696</v>
      </c>
      <c r="M2202" s="88">
        <f>Table1[[#This Row],[Data Ended Conversion]]-Table1[[#This Row],[Data Created Conversion]]</f>
        <v>27.499212962968159</v>
      </c>
      <c r="N2202" s="6" t="b">
        <v>0</v>
      </c>
      <c r="O2202" s="6">
        <v>263</v>
      </c>
      <c r="P2202" s="6" t="b">
        <v>1</v>
      </c>
      <c r="Q2202" s="6" t="s">
        <v>8297</v>
      </c>
      <c r="R2202" s="7">
        <f t="shared" si="206"/>
        <v>5.4215</v>
      </c>
      <c r="S2202" s="8">
        <f t="shared" si="207"/>
        <v>41.228136882129277</v>
      </c>
      <c r="T2202" s="6" t="str">
        <f t="shared" si="208"/>
        <v>games</v>
      </c>
      <c r="U2202" s="6" t="str">
        <f t="shared" si="209"/>
        <v>tabletop games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14">
        <f t="shared" si="204"/>
        <v>41290.638483796298</v>
      </c>
      <c r="K2203" s="6">
        <v>1357157965</v>
      </c>
      <c r="L2203" s="14">
        <f t="shared" si="205"/>
        <v>41276.638483796298</v>
      </c>
      <c r="M2203" s="88">
        <f>Table1[[#This Row],[Data Ended Conversion]]-Table1[[#This Row],[Data Created Conversion]]</f>
        <v>14</v>
      </c>
      <c r="N2203" s="6" t="b">
        <v>0</v>
      </c>
      <c r="O2203" s="6">
        <v>28</v>
      </c>
      <c r="P2203" s="6" t="b">
        <v>1</v>
      </c>
      <c r="Q2203" s="6" t="s">
        <v>8280</v>
      </c>
      <c r="R2203" s="7">
        <f t="shared" si="206"/>
        <v>3.8271818181818182</v>
      </c>
      <c r="S2203" s="8">
        <f t="shared" si="207"/>
        <v>15.035357142857142</v>
      </c>
      <c r="T2203" t="str">
        <f t="shared" si="208"/>
        <v>music</v>
      </c>
      <c r="U2203" t="str">
        <f t="shared" si="209"/>
        <v>electronic music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14">
        <f t="shared" si="204"/>
        <v>41214.640833333331</v>
      </c>
      <c r="K2204" s="6">
        <v>1349209368</v>
      </c>
      <c r="L2204" s="14">
        <f t="shared" si="205"/>
        <v>41184.640833333331</v>
      </c>
      <c r="M2204" s="88">
        <f>Table1[[#This Row],[Data Ended Conversion]]-Table1[[#This Row],[Data Created Conversion]]</f>
        <v>30</v>
      </c>
      <c r="N2204" s="6" t="b">
        <v>0</v>
      </c>
      <c r="O2204" s="6">
        <v>721</v>
      </c>
      <c r="P2204" s="6" t="b">
        <v>1</v>
      </c>
      <c r="Q2204" s="6" t="s">
        <v>8280</v>
      </c>
      <c r="R2204" s="7">
        <f t="shared" si="206"/>
        <v>7.0418124999999998</v>
      </c>
      <c r="S2204" s="8">
        <f t="shared" si="207"/>
        <v>39.066920943134534</v>
      </c>
      <c r="T2204" t="str">
        <f t="shared" si="208"/>
        <v>music</v>
      </c>
      <c r="U2204" t="str">
        <f t="shared" si="209"/>
        <v>electronic music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14">
        <f t="shared" si="204"/>
        <v>42271.651412037034</v>
      </c>
      <c r="K2205" s="6">
        <v>1440535082</v>
      </c>
      <c r="L2205" s="14">
        <f t="shared" si="205"/>
        <v>42241.651412037034</v>
      </c>
      <c r="M2205" s="88">
        <f>Table1[[#This Row],[Data Ended Conversion]]-Table1[[#This Row],[Data Created Conversion]]</f>
        <v>30</v>
      </c>
      <c r="N2205" s="6" t="b">
        <v>0</v>
      </c>
      <c r="O2205" s="6">
        <v>50</v>
      </c>
      <c r="P2205" s="6" t="b">
        <v>1</v>
      </c>
      <c r="Q2205" s="6" t="s">
        <v>8280</v>
      </c>
      <c r="R2205" s="7">
        <f t="shared" si="206"/>
        <v>1.0954999999999999</v>
      </c>
      <c r="S2205" s="8">
        <f t="shared" si="207"/>
        <v>43.82</v>
      </c>
      <c r="T2205" t="str">
        <f t="shared" si="208"/>
        <v>music</v>
      </c>
      <c r="U2205" t="str">
        <f t="shared" si="209"/>
        <v>electronic music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14">
        <f t="shared" si="204"/>
        <v>41342.103229166663</v>
      </c>
      <c r="K2206" s="6">
        <v>1360222119</v>
      </c>
      <c r="L2206" s="14">
        <f t="shared" si="205"/>
        <v>41312.103229166663</v>
      </c>
      <c r="M2206" s="88">
        <f>Table1[[#This Row],[Data Ended Conversion]]-Table1[[#This Row],[Data Created Conversion]]</f>
        <v>30</v>
      </c>
      <c r="N2206" s="6" t="b">
        <v>0</v>
      </c>
      <c r="O2206" s="6">
        <v>73</v>
      </c>
      <c r="P2206" s="6" t="b">
        <v>1</v>
      </c>
      <c r="Q2206" s="6" t="s">
        <v>8280</v>
      </c>
      <c r="R2206" s="7">
        <f t="shared" si="206"/>
        <v>1.3286666666666667</v>
      </c>
      <c r="S2206" s="8">
        <f t="shared" si="207"/>
        <v>27.301369863013697</v>
      </c>
      <c r="T2206" t="str">
        <f t="shared" si="208"/>
        <v>music</v>
      </c>
      <c r="U2206" t="str">
        <f t="shared" si="209"/>
        <v>electronic music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14">
        <f t="shared" si="204"/>
        <v>41061.613298611104</v>
      </c>
      <c r="K2207" s="6">
        <v>1335987789</v>
      </c>
      <c r="L2207" s="14">
        <f t="shared" si="205"/>
        <v>41031.613298611104</v>
      </c>
      <c r="M2207" s="88">
        <f>Table1[[#This Row],[Data Ended Conversion]]-Table1[[#This Row],[Data Created Conversion]]</f>
        <v>30</v>
      </c>
      <c r="N2207" s="6" t="b">
        <v>0</v>
      </c>
      <c r="O2207" s="6">
        <v>27</v>
      </c>
      <c r="P2207" s="6" t="b">
        <v>1</v>
      </c>
      <c r="Q2207" s="6" t="s">
        <v>8280</v>
      </c>
      <c r="R2207" s="7">
        <f t="shared" si="206"/>
        <v>1.52</v>
      </c>
      <c r="S2207" s="8">
        <f t="shared" si="207"/>
        <v>42.222222222222221</v>
      </c>
      <c r="T2207" t="str">
        <f t="shared" si="208"/>
        <v>music</v>
      </c>
      <c r="U2207" t="str">
        <f t="shared" si="209"/>
        <v>electronic music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14">
        <f t="shared" si="204"/>
        <v>41015.048888888887</v>
      </c>
      <c r="K2208" s="6">
        <v>1333001424</v>
      </c>
      <c r="L2208" s="14">
        <f t="shared" si="205"/>
        <v>40997.048888888887</v>
      </c>
      <c r="M2208" s="88">
        <f>Table1[[#This Row],[Data Ended Conversion]]-Table1[[#This Row],[Data Created Conversion]]</f>
        <v>18</v>
      </c>
      <c r="N2208" s="6" t="b">
        <v>0</v>
      </c>
      <c r="O2208" s="6">
        <v>34</v>
      </c>
      <c r="P2208" s="6" t="b">
        <v>1</v>
      </c>
      <c r="Q2208" s="6" t="s">
        <v>8280</v>
      </c>
      <c r="R2208" s="7">
        <f t="shared" si="206"/>
        <v>1.0272727272727273</v>
      </c>
      <c r="S2208" s="8">
        <f t="shared" si="207"/>
        <v>33.235294117647058</v>
      </c>
      <c r="T2208" t="str">
        <f t="shared" si="208"/>
        <v>music</v>
      </c>
      <c r="U2208" t="str">
        <f t="shared" si="209"/>
        <v>electronic music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14">
        <f t="shared" si="204"/>
        <v>41594.027465277773</v>
      </c>
      <c r="K2209" s="6">
        <v>1381984773</v>
      </c>
      <c r="L2209" s="14">
        <f t="shared" si="205"/>
        <v>41563.985798611109</v>
      </c>
      <c r="M2209" s="88">
        <f>Table1[[#This Row],[Data Ended Conversion]]-Table1[[#This Row],[Data Created Conversion]]</f>
        <v>30.041666666664241</v>
      </c>
      <c r="N2209" s="6" t="b">
        <v>0</v>
      </c>
      <c r="O2209" s="6">
        <v>7</v>
      </c>
      <c r="P2209" s="6" t="b">
        <v>1</v>
      </c>
      <c r="Q2209" s="6" t="s">
        <v>8280</v>
      </c>
      <c r="R2209" s="7">
        <f t="shared" si="206"/>
        <v>1</v>
      </c>
      <c r="S2209" s="8">
        <f t="shared" si="207"/>
        <v>285.71428571428572</v>
      </c>
      <c r="T2209" t="str">
        <f t="shared" si="208"/>
        <v>music</v>
      </c>
      <c r="U2209" t="str">
        <f t="shared" si="209"/>
        <v>electronic music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14">
        <f t="shared" si="204"/>
        <v>41005.958333333328</v>
      </c>
      <c r="K2210" s="6">
        <v>1328649026</v>
      </c>
      <c r="L2210" s="14">
        <f t="shared" si="205"/>
        <v>40946.673912037033</v>
      </c>
      <c r="M2210" s="88">
        <f>Table1[[#This Row],[Data Ended Conversion]]-Table1[[#This Row],[Data Created Conversion]]</f>
        <v>59.284421296295477</v>
      </c>
      <c r="N2210" s="6" t="b">
        <v>0</v>
      </c>
      <c r="O2210" s="6">
        <v>24</v>
      </c>
      <c r="P2210" s="6" t="b">
        <v>1</v>
      </c>
      <c r="Q2210" s="6" t="s">
        <v>8280</v>
      </c>
      <c r="R2210" s="7">
        <f t="shared" si="206"/>
        <v>1.016</v>
      </c>
      <c r="S2210" s="8">
        <f t="shared" si="207"/>
        <v>42.333333333333336</v>
      </c>
      <c r="T2210" t="str">
        <f t="shared" si="208"/>
        <v>music</v>
      </c>
      <c r="U2210" t="str">
        <f t="shared" si="209"/>
        <v>electronic music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14">
        <f t="shared" si="204"/>
        <v>41743.75</v>
      </c>
      <c r="K2211" s="6">
        <v>1396524644</v>
      </c>
      <c r="L2211" s="14">
        <f t="shared" si="205"/>
        <v>41732.27134259259</v>
      </c>
      <c r="M2211" s="88">
        <f>Table1[[#This Row],[Data Ended Conversion]]-Table1[[#This Row],[Data Created Conversion]]</f>
        <v>11.478657407409628</v>
      </c>
      <c r="N2211" s="6" t="b">
        <v>0</v>
      </c>
      <c r="O2211" s="6">
        <v>15</v>
      </c>
      <c r="P2211" s="6" t="b">
        <v>1</v>
      </c>
      <c r="Q2211" s="6" t="s">
        <v>8280</v>
      </c>
      <c r="R2211" s="7">
        <f t="shared" si="206"/>
        <v>1.508</v>
      </c>
      <c r="S2211" s="8">
        <f t="shared" si="207"/>
        <v>50.266666666666666</v>
      </c>
      <c r="T2211" t="str">
        <f t="shared" si="208"/>
        <v>music</v>
      </c>
      <c r="U2211" t="str">
        <f t="shared" si="209"/>
        <v>electronic music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14">
        <f t="shared" si="204"/>
        <v>41013.524999999994</v>
      </c>
      <c r="K2212" s="6">
        <v>1329442510</v>
      </c>
      <c r="L2212" s="14">
        <f t="shared" si="205"/>
        <v>40955.857754629629</v>
      </c>
      <c r="M2212" s="88">
        <f>Table1[[#This Row],[Data Ended Conversion]]-Table1[[#This Row],[Data Created Conversion]]</f>
        <v>57.667245370364981</v>
      </c>
      <c r="N2212" s="6" t="b">
        <v>0</v>
      </c>
      <c r="O2212" s="6">
        <v>72</v>
      </c>
      <c r="P2212" s="6" t="b">
        <v>1</v>
      </c>
      <c r="Q2212" s="6" t="s">
        <v>8280</v>
      </c>
      <c r="R2212" s="7">
        <f t="shared" si="206"/>
        <v>1.11425</v>
      </c>
      <c r="S2212" s="8">
        <f t="shared" si="207"/>
        <v>61.902777777777779</v>
      </c>
      <c r="T2212" t="str">
        <f t="shared" si="208"/>
        <v>music</v>
      </c>
      <c r="U2212" t="str">
        <f t="shared" si="209"/>
        <v>electronic music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14">
        <f t="shared" si="204"/>
        <v>41739.082638888889</v>
      </c>
      <c r="K2213" s="6">
        <v>1395168625</v>
      </c>
      <c r="L2213" s="14">
        <f t="shared" si="205"/>
        <v>41716.576678240737</v>
      </c>
      <c r="M2213" s="88">
        <f>Table1[[#This Row],[Data Ended Conversion]]-Table1[[#This Row],[Data Created Conversion]]</f>
        <v>22.505960648151813</v>
      </c>
      <c r="N2213" s="6" t="b">
        <v>0</v>
      </c>
      <c r="O2213" s="6">
        <v>120</v>
      </c>
      <c r="P2213" s="6" t="b">
        <v>1</v>
      </c>
      <c r="Q2213" s="6" t="s">
        <v>8280</v>
      </c>
      <c r="R2213" s="7">
        <f t="shared" si="206"/>
        <v>1.956</v>
      </c>
      <c r="S2213" s="8">
        <f t="shared" si="207"/>
        <v>40.75</v>
      </c>
      <c r="T2213" t="str">
        <f t="shared" si="208"/>
        <v>music</v>
      </c>
      <c r="U2213" t="str">
        <f t="shared" si="209"/>
        <v>electronic music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14">
        <f t="shared" si="204"/>
        <v>41581.833333333328</v>
      </c>
      <c r="K2214" s="6">
        <v>1380650177</v>
      </c>
      <c r="L2214" s="14">
        <f t="shared" si="205"/>
        <v>41548.539085648146</v>
      </c>
      <c r="M2214" s="88">
        <f>Table1[[#This Row],[Data Ended Conversion]]-Table1[[#This Row],[Data Created Conversion]]</f>
        <v>33.294247685182199</v>
      </c>
      <c r="N2214" s="6" t="b">
        <v>0</v>
      </c>
      <c r="O2214" s="6">
        <v>123</v>
      </c>
      <c r="P2214" s="6" t="b">
        <v>1</v>
      </c>
      <c r="Q2214" s="6" t="s">
        <v>8280</v>
      </c>
      <c r="R2214" s="7">
        <f t="shared" si="206"/>
        <v>1.1438333333333333</v>
      </c>
      <c r="S2214" s="8">
        <f t="shared" si="207"/>
        <v>55.796747967479675</v>
      </c>
      <c r="T2214" t="str">
        <f t="shared" si="208"/>
        <v>music</v>
      </c>
      <c r="U2214" t="str">
        <f t="shared" si="209"/>
        <v>electronic music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14">
        <f t="shared" si="204"/>
        <v>42139.617812499993</v>
      </c>
      <c r="K2215" s="6">
        <v>1429127379</v>
      </c>
      <c r="L2215" s="14">
        <f t="shared" si="205"/>
        <v>42109.617812499993</v>
      </c>
      <c r="M2215" s="88">
        <f>Table1[[#This Row],[Data Ended Conversion]]-Table1[[#This Row],[Data Created Conversion]]</f>
        <v>30</v>
      </c>
      <c r="N2215" s="6" t="b">
        <v>0</v>
      </c>
      <c r="O2215" s="6">
        <v>1</v>
      </c>
      <c r="P2215" s="6" t="b">
        <v>1</v>
      </c>
      <c r="Q2215" s="6" t="s">
        <v>8280</v>
      </c>
      <c r="R2215" s="7">
        <f t="shared" si="206"/>
        <v>2</v>
      </c>
      <c r="S2215" s="8">
        <f t="shared" si="207"/>
        <v>10</v>
      </c>
      <c r="T2215" t="str">
        <f t="shared" si="208"/>
        <v>music</v>
      </c>
      <c r="U2215" t="str">
        <f t="shared" si="209"/>
        <v>electronic music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14">
        <f t="shared" si="204"/>
        <v>41676.58388888889</v>
      </c>
      <c r="K2216" s="6">
        <v>1389121248</v>
      </c>
      <c r="L2216" s="14">
        <f t="shared" si="205"/>
        <v>41646.58388888889</v>
      </c>
      <c r="M2216" s="88">
        <f>Table1[[#This Row],[Data Ended Conversion]]-Table1[[#This Row],[Data Created Conversion]]</f>
        <v>30</v>
      </c>
      <c r="N2216" s="6" t="b">
        <v>0</v>
      </c>
      <c r="O2216" s="6">
        <v>24</v>
      </c>
      <c r="P2216" s="6" t="b">
        <v>1</v>
      </c>
      <c r="Q2216" s="6" t="s">
        <v>8280</v>
      </c>
      <c r="R2216" s="7">
        <f t="shared" si="206"/>
        <v>2.9250166666666666</v>
      </c>
      <c r="S2216" s="8">
        <f t="shared" si="207"/>
        <v>73.125416666666666</v>
      </c>
      <c r="T2216" t="str">
        <f t="shared" si="208"/>
        <v>music</v>
      </c>
      <c r="U2216" t="str">
        <f t="shared" si="209"/>
        <v>electronic music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14">
        <f t="shared" si="204"/>
        <v>40981.082638888889</v>
      </c>
      <c r="K2217" s="6">
        <v>1329671572</v>
      </c>
      <c r="L2217" s="14">
        <f t="shared" si="205"/>
        <v>40958.508935185186</v>
      </c>
      <c r="M2217" s="88">
        <f>Table1[[#This Row],[Data Ended Conversion]]-Table1[[#This Row],[Data Created Conversion]]</f>
        <v>22.573703703703359</v>
      </c>
      <c r="N2217" s="6" t="b">
        <v>0</v>
      </c>
      <c r="O2217" s="6">
        <v>33</v>
      </c>
      <c r="P2217" s="6" t="b">
        <v>1</v>
      </c>
      <c r="Q2217" s="6" t="s">
        <v>8280</v>
      </c>
      <c r="R2217" s="7">
        <f t="shared" si="206"/>
        <v>1.5636363636363637</v>
      </c>
      <c r="S2217" s="8">
        <f t="shared" si="207"/>
        <v>26.060606060606062</v>
      </c>
      <c r="T2217" t="str">
        <f t="shared" si="208"/>
        <v>music</v>
      </c>
      <c r="U2217" t="str">
        <f t="shared" si="209"/>
        <v>electronic music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14">
        <f t="shared" si="204"/>
        <v>42208.543344907412</v>
      </c>
      <c r="K2218" s="6">
        <v>1436464945</v>
      </c>
      <c r="L2218" s="14">
        <f t="shared" si="205"/>
        <v>42194.543344907412</v>
      </c>
      <c r="M2218" s="88">
        <f>Table1[[#This Row],[Data Ended Conversion]]-Table1[[#This Row],[Data Created Conversion]]</f>
        <v>14</v>
      </c>
      <c r="N2218" s="6" t="b">
        <v>0</v>
      </c>
      <c r="O2218" s="6">
        <v>14</v>
      </c>
      <c r="P2218" s="6" t="b">
        <v>1</v>
      </c>
      <c r="Q2218" s="6" t="s">
        <v>8280</v>
      </c>
      <c r="R2218" s="7">
        <f t="shared" si="206"/>
        <v>1.0566666666666666</v>
      </c>
      <c r="S2218" s="8">
        <f t="shared" si="207"/>
        <v>22.642857142857142</v>
      </c>
      <c r="T2218" t="str">
        <f t="shared" si="208"/>
        <v>music</v>
      </c>
      <c r="U2218" t="str">
        <f t="shared" si="209"/>
        <v>electronic music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14">
        <f t="shared" si="204"/>
        <v>42310.124999999993</v>
      </c>
      <c r="K2219" s="6">
        <v>1445539113</v>
      </c>
      <c r="L2219" s="14">
        <f t="shared" si="205"/>
        <v>42299.568437499998</v>
      </c>
      <c r="M2219" s="88">
        <f>Table1[[#This Row],[Data Ended Conversion]]-Table1[[#This Row],[Data Created Conversion]]</f>
        <v>10.55656249999447</v>
      </c>
      <c r="N2219" s="6" t="b">
        <v>0</v>
      </c>
      <c r="O2219" s="6">
        <v>9</v>
      </c>
      <c r="P2219" s="6" t="b">
        <v>1</v>
      </c>
      <c r="Q2219" s="6" t="s">
        <v>8280</v>
      </c>
      <c r="R2219" s="7">
        <f t="shared" si="206"/>
        <v>1.0119047619047619</v>
      </c>
      <c r="S2219" s="8">
        <f t="shared" si="207"/>
        <v>47.222222222222221</v>
      </c>
      <c r="T2219" t="str">
        <f t="shared" si="208"/>
        <v>music</v>
      </c>
      <c r="U2219" t="str">
        <f t="shared" si="209"/>
        <v>electronic music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14">
        <f t="shared" si="204"/>
        <v>41149.791666666664</v>
      </c>
      <c r="K2220" s="6">
        <v>1344281383</v>
      </c>
      <c r="L2220" s="14">
        <f t="shared" si="205"/>
        <v>41127.603969907403</v>
      </c>
      <c r="M2220" s="88">
        <f>Table1[[#This Row],[Data Ended Conversion]]-Table1[[#This Row],[Data Created Conversion]]</f>
        <v>22.187696759261598</v>
      </c>
      <c r="N2220" s="6" t="b">
        <v>0</v>
      </c>
      <c r="O2220" s="6">
        <v>76</v>
      </c>
      <c r="P2220" s="6" t="b">
        <v>1</v>
      </c>
      <c r="Q2220" s="6" t="s">
        <v>8280</v>
      </c>
      <c r="R2220" s="7">
        <f t="shared" si="206"/>
        <v>1.2283299999999999</v>
      </c>
      <c r="S2220" s="8">
        <f t="shared" si="207"/>
        <v>32.324473684210524</v>
      </c>
      <c r="T2220" t="str">
        <f t="shared" si="208"/>
        <v>music</v>
      </c>
      <c r="U2220" t="str">
        <f t="shared" si="209"/>
        <v>electronic music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14">
        <f t="shared" si="204"/>
        <v>42235.510555555556</v>
      </c>
      <c r="K2221" s="6">
        <v>1437412512</v>
      </c>
      <c r="L2221" s="14">
        <f t="shared" si="205"/>
        <v>42205.510555555556</v>
      </c>
      <c r="M2221" s="88">
        <f>Table1[[#This Row],[Data Ended Conversion]]-Table1[[#This Row],[Data Created Conversion]]</f>
        <v>30</v>
      </c>
      <c r="N2221" s="6" t="b">
        <v>0</v>
      </c>
      <c r="O2221" s="6">
        <v>19</v>
      </c>
      <c r="P2221" s="6" t="b">
        <v>1</v>
      </c>
      <c r="Q2221" s="6" t="s">
        <v>8280</v>
      </c>
      <c r="R2221" s="7">
        <f t="shared" si="206"/>
        <v>1.0149999999999999</v>
      </c>
      <c r="S2221" s="8">
        <f t="shared" si="207"/>
        <v>53.421052631578945</v>
      </c>
      <c r="T2221" t="str">
        <f t="shared" si="208"/>
        <v>music</v>
      </c>
      <c r="U2221" t="str">
        <f t="shared" si="209"/>
        <v>electronic music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14">
        <f t="shared" si="204"/>
        <v>41481.852268518516</v>
      </c>
      <c r="K2222" s="6">
        <v>1372296436</v>
      </c>
      <c r="L2222" s="14">
        <f t="shared" si="205"/>
        <v>41451.852268518516</v>
      </c>
      <c r="M2222" s="88">
        <f>Table1[[#This Row],[Data Ended Conversion]]-Table1[[#This Row],[Data Created Conversion]]</f>
        <v>30</v>
      </c>
      <c r="N2222" s="6" t="b">
        <v>0</v>
      </c>
      <c r="O2222" s="6">
        <v>69</v>
      </c>
      <c r="P2222" s="6" t="b">
        <v>1</v>
      </c>
      <c r="Q2222" s="6" t="s">
        <v>8280</v>
      </c>
      <c r="R2222" s="7">
        <f t="shared" si="206"/>
        <v>1.0114285714285713</v>
      </c>
      <c r="S2222" s="8">
        <f t="shared" si="207"/>
        <v>51.304347826086953</v>
      </c>
      <c r="T2222" t="str">
        <f t="shared" si="208"/>
        <v>music</v>
      </c>
      <c r="U2222" t="str">
        <f t="shared" si="209"/>
        <v>electronic music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14">
        <f t="shared" si="204"/>
        <v>42482.791666666664</v>
      </c>
      <c r="K2223" s="6">
        <v>1458748809</v>
      </c>
      <c r="L2223" s="14">
        <f t="shared" si="205"/>
        <v>42452.458437499998</v>
      </c>
      <c r="M2223" s="88">
        <f>Table1[[#This Row],[Data Ended Conversion]]-Table1[[#This Row],[Data Created Conversion]]</f>
        <v>30.33322916666657</v>
      </c>
      <c r="N2223" s="6" t="b">
        <v>0</v>
      </c>
      <c r="O2223" s="6">
        <v>218</v>
      </c>
      <c r="P2223" s="6" t="b">
        <v>1</v>
      </c>
      <c r="Q2223" s="6" t="s">
        <v>8297</v>
      </c>
      <c r="R2223" s="7">
        <f t="shared" si="206"/>
        <v>1.0811999999999999</v>
      </c>
      <c r="S2223" s="8">
        <f t="shared" si="207"/>
        <v>37.197247706422019</v>
      </c>
      <c r="T2223" s="6" t="str">
        <f t="shared" si="208"/>
        <v>games</v>
      </c>
      <c r="U2223" s="6" t="str">
        <f t="shared" si="209"/>
        <v>tabletop games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14">
        <f t="shared" si="204"/>
        <v>40936.579247685186</v>
      </c>
      <c r="K2224" s="6">
        <v>1325184847</v>
      </c>
      <c r="L2224" s="14">
        <f t="shared" si="205"/>
        <v>40906.579247685186</v>
      </c>
      <c r="M2224" s="88">
        <f>Table1[[#This Row],[Data Ended Conversion]]-Table1[[#This Row],[Data Created Conversion]]</f>
        <v>30</v>
      </c>
      <c r="N2224" s="6" t="b">
        <v>0</v>
      </c>
      <c r="O2224" s="6">
        <v>30</v>
      </c>
      <c r="P2224" s="6" t="b">
        <v>1</v>
      </c>
      <c r="Q2224" s="6" t="s">
        <v>8297</v>
      </c>
      <c r="R2224" s="7">
        <f t="shared" si="206"/>
        <v>1.6259999999999999</v>
      </c>
      <c r="S2224" s="8">
        <f t="shared" si="207"/>
        <v>27.1</v>
      </c>
      <c r="T2224" s="6" t="str">
        <f t="shared" si="208"/>
        <v>games</v>
      </c>
      <c r="U2224" s="6" t="str">
        <f t="shared" si="209"/>
        <v>tabletop games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14">
        <f t="shared" si="204"/>
        <v>42182.432500000003</v>
      </c>
      <c r="K2225" s="6">
        <v>1432826568</v>
      </c>
      <c r="L2225" s="14">
        <f t="shared" si="205"/>
        <v>42152.432500000003</v>
      </c>
      <c r="M2225" s="88">
        <f>Table1[[#This Row],[Data Ended Conversion]]-Table1[[#This Row],[Data Created Conversion]]</f>
        <v>30</v>
      </c>
      <c r="N2225" s="6" t="b">
        <v>0</v>
      </c>
      <c r="O2225" s="6">
        <v>100</v>
      </c>
      <c r="P2225" s="6" t="b">
        <v>1</v>
      </c>
      <c r="Q2225" s="6" t="s">
        <v>8297</v>
      </c>
      <c r="R2225" s="7">
        <f t="shared" si="206"/>
        <v>1.0580000000000001</v>
      </c>
      <c r="S2225" s="8">
        <f t="shared" si="207"/>
        <v>206.31</v>
      </c>
      <c r="T2225" s="6" t="str">
        <f t="shared" si="208"/>
        <v>games</v>
      </c>
      <c r="U2225" s="6" t="str">
        <f t="shared" si="209"/>
        <v>tabletop games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14">
        <f t="shared" si="204"/>
        <v>42672.583333333336</v>
      </c>
      <c r="K2226" s="6">
        <v>1475337675</v>
      </c>
      <c r="L2226" s="14">
        <f t="shared" si="205"/>
        <v>42644.459201388883</v>
      </c>
      <c r="M2226" s="88">
        <f>Table1[[#This Row],[Data Ended Conversion]]-Table1[[#This Row],[Data Created Conversion]]</f>
        <v>28.124131944452529</v>
      </c>
      <c r="N2226" s="6" t="b">
        <v>0</v>
      </c>
      <c r="O2226" s="6">
        <v>296</v>
      </c>
      <c r="P2226" s="6" t="b">
        <v>1</v>
      </c>
      <c r="Q2226" s="6" t="s">
        <v>8297</v>
      </c>
      <c r="R2226" s="7">
        <f t="shared" si="206"/>
        <v>2.4315000000000002</v>
      </c>
      <c r="S2226" s="8">
        <f t="shared" si="207"/>
        <v>82.145270270270274</v>
      </c>
      <c r="T2226" s="6" t="str">
        <f t="shared" si="208"/>
        <v>games</v>
      </c>
      <c r="U2226" s="6" t="str">
        <f t="shared" si="209"/>
        <v>tabletop games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14">
        <f t="shared" si="204"/>
        <v>41903.583506944444</v>
      </c>
      <c r="K2227" s="6">
        <v>1408734015</v>
      </c>
      <c r="L2227" s="14">
        <f t="shared" si="205"/>
        <v>41873.583506944444</v>
      </c>
      <c r="M2227" s="88">
        <f>Table1[[#This Row],[Data Ended Conversion]]-Table1[[#This Row],[Data Created Conversion]]</f>
        <v>30</v>
      </c>
      <c r="N2227" s="6" t="b">
        <v>0</v>
      </c>
      <c r="O2227" s="6">
        <v>1204</v>
      </c>
      <c r="P2227" s="6" t="b">
        <v>1</v>
      </c>
      <c r="Q2227" s="6" t="s">
        <v>8297</v>
      </c>
      <c r="R2227" s="7">
        <f t="shared" si="206"/>
        <v>9.4483338095238096</v>
      </c>
      <c r="S2227" s="8">
        <f t="shared" si="207"/>
        <v>164.79651993355483</v>
      </c>
      <c r="T2227" s="6" t="str">
        <f t="shared" si="208"/>
        <v>games</v>
      </c>
      <c r="U2227" s="6" t="str">
        <f t="shared" si="209"/>
        <v>tabletop games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14">
        <f t="shared" si="204"/>
        <v>42411.999305555553</v>
      </c>
      <c r="K2228" s="6">
        <v>1452625822</v>
      </c>
      <c r="L2228" s="14">
        <f t="shared" si="205"/>
        <v>42381.590532407405</v>
      </c>
      <c r="M2228" s="88">
        <f>Table1[[#This Row],[Data Ended Conversion]]-Table1[[#This Row],[Data Created Conversion]]</f>
        <v>30.408773148148612</v>
      </c>
      <c r="N2228" s="6" t="b">
        <v>0</v>
      </c>
      <c r="O2228" s="6">
        <v>321</v>
      </c>
      <c r="P2228" s="6" t="b">
        <v>1</v>
      </c>
      <c r="Q2228" s="6" t="s">
        <v>8297</v>
      </c>
      <c r="R2228" s="7">
        <f t="shared" si="206"/>
        <v>1.0846283333333333</v>
      </c>
      <c r="S2228" s="8">
        <f t="shared" si="207"/>
        <v>60.820280373831778</v>
      </c>
      <c r="T2228" s="6" t="str">
        <f t="shared" si="208"/>
        <v>games</v>
      </c>
      <c r="U2228" s="6" t="str">
        <f t="shared" si="209"/>
        <v>tabletop games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14">
        <f t="shared" si="204"/>
        <v>41591.640682870369</v>
      </c>
      <c r="K2229" s="6">
        <v>1381778555</v>
      </c>
      <c r="L2229" s="14">
        <f t="shared" si="205"/>
        <v>41561.599016203698</v>
      </c>
      <c r="M2229" s="88">
        <f>Table1[[#This Row],[Data Ended Conversion]]-Table1[[#This Row],[Data Created Conversion]]</f>
        <v>30.041666666671517</v>
      </c>
      <c r="N2229" s="6" t="b">
        <v>0</v>
      </c>
      <c r="O2229" s="6">
        <v>301</v>
      </c>
      <c r="P2229" s="6" t="b">
        <v>1</v>
      </c>
      <c r="Q2229" s="6" t="s">
        <v>8297</v>
      </c>
      <c r="R2229" s="7">
        <f t="shared" si="206"/>
        <v>1.5737692307692308</v>
      </c>
      <c r="S2229" s="8">
        <f t="shared" si="207"/>
        <v>67.970099667774093</v>
      </c>
      <c r="T2229" s="6" t="str">
        <f t="shared" si="208"/>
        <v>games</v>
      </c>
      <c r="U2229" s="6" t="str">
        <f t="shared" si="209"/>
        <v>tabletop games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14">
        <f t="shared" si="204"/>
        <v>42232.069861111107</v>
      </c>
      <c r="K2230" s="6">
        <v>1437115236</v>
      </c>
      <c r="L2230" s="14">
        <f t="shared" si="205"/>
        <v>42202.069861111107</v>
      </c>
      <c r="M2230" s="88">
        <f>Table1[[#This Row],[Data Ended Conversion]]-Table1[[#This Row],[Data Created Conversion]]</f>
        <v>30</v>
      </c>
      <c r="N2230" s="6" t="b">
        <v>0</v>
      </c>
      <c r="O2230" s="6">
        <v>144</v>
      </c>
      <c r="P2230" s="6" t="b">
        <v>1</v>
      </c>
      <c r="Q2230" s="6" t="s">
        <v>8297</v>
      </c>
      <c r="R2230" s="7">
        <f t="shared" si="206"/>
        <v>11.744899999999999</v>
      </c>
      <c r="S2230" s="8">
        <f t="shared" si="207"/>
        <v>81.561805555555551</v>
      </c>
      <c r="T2230" s="6" t="str">
        <f t="shared" si="208"/>
        <v>games</v>
      </c>
      <c r="U2230" s="6" t="str">
        <f t="shared" si="209"/>
        <v>tabletop games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14">
        <f t="shared" si="204"/>
        <v>41519.958333333328</v>
      </c>
      <c r="K2231" s="6">
        <v>1375113391</v>
      </c>
      <c r="L2231" s="14">
        <f t="shared" si="205"/>
        <v>41484.455914351849</v>
      </c>
      <c r="M2231" s="88">
        <f>Table1[[#This Row],[Data Ended Conversion]]-Table1[[#This Row],[Data Created Conversion]]</f>
        <v>35.502418981479423</v>
      </c>
      <c r="N2231" s="6" t="b">
        <v>0</v>
      </c>
      <c r="O2231" s="6">
        <v>539</v>
      </c>
      <c r="P2231" s="6" t="b">
        <v>1</v>
      </c>
      <c r="Q2231" s="6" t="s">
        <v>8297</v>
      </c>
      <c r="R2231" s="7">
        <f t="shared" si="206"/>
        <v>1.7104755366949576</v>
      </c>
      <c r="S2231" s="8">
        <f t="shared" si="207"/>
        <v>25.42547309833024</v>
      </c>
      <c r="T2231" s="6" t="str">
        <f t="shared" si="208"/>
        <v>games</v>
      </c>
      <c r="U2231" s="6" t="str">
        <f t="shared" si="209"/>
        <v>tabletop games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14">
        <f t="shared" si="204"/>
        <v>41754.672766203701</v>
      </c>
      <c r="K2232" s="6">
        <v>1395868127</v>
      </c>
      <c r="L2232" s="14">
        <f t="shared" si="205"/>
        <v>41724.672766203701</v>
      </c>
      <c r="M2232" s="88">
        <f>Table1[[#This Row],[Data Ended Conversion]]-Table1[[#This Row],[Data Created Conversion]]</f>
        <v>30</v>
      </c>
      <c r="N2232" s="6" t="b">
        <v>0</v>
      </c>
      <c r="O2232" s="6">
        <v>498</v>
      </c>
      <c r="P2232" s="6" t="b">
        <v>1</v>
      </c>
      <c r="Q2232" s="6" t="s">
        <v>8297</v>
      </c>
      <c r="R2232" s="7">
        <f t="shared" si="206"/>
        <v>1.2595294117647058</v>
      </c>
      <c r="S2232" s="8">
        <f t="shared" si="207"/>
        <v>21.497991967871485</v>
      </c>
      <c r="T2232" s="6" t="str">
        <f t="shared" si="208"/>
        <v>games</v>
      </c>
      <c r="U2232" s="6" t="str">
        <f t="shared" si="209"/>
        <v>tabletop games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14">
        <f t="shared" si="204"/>
        <v>41450</v>
      </c>
      <c r="K2233" s="6">
        <v>1369864301</v>
      </c>
      <c r="L2233" s="14">
        <f t="shared" si="205"/>
        <v>41423.702557870369</v>
      </c>
      <c r="M2233" s="88">
        <f>Table1[[#This Row],[Data Ended Conversion]]-Table1[[#This Row],[Data Created Conversion]]</f>
        <v>26.297442129631236</v>
      </c>
      <c r="N2233" s="6" t="b">
        <v>0</v>
      </c>
      <c r="O2233" s="6">
        <v>1113</v>
      </c>
      <c r="P2233" s="6" t="b">
        <v>1</v>
      </c>
      <c r="Q2233" s="6" t="s">
        <v>8297</v>
      </c>
      <c r="R2233" s="7">
        <f t="shared" si="206"/>
        <v>12.121296000000001</v>
      </c>
      <c r="S2233" s="8">
        <f t="shared" si="207"/>
        <v>27.226630727762803</v>
      </c>
      <c r="T2233" s="6" t="str">
        <f t="shared" si="208"/>
        <v>games</v>
      </c>
      <c r="U2233" s="6" t="str">
        <f t="shared" si="209"/>
        <v>tabletop games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14">
        <f t="shared" si="204"/>
        <v>41838.916666666664</v>
      </c>
      <c r="K2234" s="6">
        <v>1402945408</v>
      </c>
      <c r="L2234" s="14">
        <f t="shared" si="205"/>
        <v>41806.585740740738</v>
      </c>
      <c r="M2234" s="88">
        <f>Table1[[#This Row],[Data Ended Conversion]]-Table1[[#This Row],[Data Created Conversion]]</f>
        <v>32.33092592592584</v>
      </c>
      <c r="N2234" s="6" t="b">
        <v>0</v>
      </c>
      <c r="O2234" s="6">
        <v>988</v>
      </c>
      <c r="P2234" s="6" t="b">
        <v>1</v>
      </c>
      <c r="Q2234" s="6" t="s">
        <v>8297</v>
      </c>
      <c r="R2234" s="7">
        <f t="shared" si="206"/>
        <v>4.9580000000000002</v>
      </c>
      <c r="S2234" s="8">
        <f t="shared" si="207"/>
        <v>25.091093117408906</v>
      </c>
      <c r="T2234" s="6" t="str">
        <f t="shared" si="208"/>
        <v>games</v>
      </c>
      <c r="U2234" s="6" t="str">
        <f t="shared" si="209"/>
        <v>tabletop games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14">
        <f t="shared" si="204"/>
        <v>42351.791666666664</v>
      </c>
      <c r="K2235" s="6">
        <v>1448269539</v>
      </c>
      <c r="L2235" s="14">
        <f t="shared" si="205"/>
        <v>42331.170590277768</v>
      </c>
      <c r="M2235" s="88">
        <f>Table1[[#This Row],[Data Ended Conversion]]-Table1[[#This Row],[Data Created Conversion]]</f>
        <v>20.621076388895744</v>
      </c>
      <c r="N2235" s="6" t="b">
        <v>0</v>
      </c>
      <c r="O2235" s="6">
        <v>391</v>
      </c>
      <c r="P2235" s="6" t="b">
        <v>1</v>
      </c>
      <c r="Q2235" s="6" t="s">
        <v>8297</v>
      </c>
      <c r="R2235" s="7">
        <f t="shared" si="206"/>
        <v>3.3203999999999998</v>
      </c>
      <c r="S2235" s="8">
        <f t="shared" si="207"/>
        <v>21.230179028132991</v>
      </c>
      <c r="T2235" s="6" t="str">
        <f t="shared" si="208"/>
        <v>games</v>
      </c>
      <c r="U2235" s="6" t="str">
        <f t="shared" si="209"/>
        <v>tabletop games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14">
        <f t="shared" si="204"/>
        <v>42740.616284722222</v>
      </c>
      <c r="K2236" s="6">
        <v>1481053647</v>
      </c>
      <c r="L2236" s="14">
        <f t="shared" si="205"/>
        <v>42710.616284722222</v>
      </c>
      <c r="M2236" s="88">
        <f>Table1[[#This Row],[Data Ended Conversion]]-Table1[[#This Row],[Data Created Conversion]]</f>
        <v>30</v>
      </c>
      <c r="N2236" s="6" t="b">
        <v>0</v>
      </c>
      <c r="O2236" s="6">
        <v>28</v>
      </c>
      <c r="P2236" s="6" t="b">
        <v>1</v>
      </c>
      <c r="Q2236" s="6" t="s">
        <v>8297</v>
      </c>
      <c r="R2236" s="7">
        <f t="shared" si="206"/>
        <v>11.65</v>
      </c>
      <c r="S2236" s="8">
        <f t="shared" si="207"/>
        <v>41.607142857142854</v>
      </c>
      <c r="T2236" s="6" t="str">
        <f t="shared" si="208"/>
        <v>games</v>
      </c>
      <c r="U2236" s="6" t="str">
        <f t="shared" si="209"/>
        <v>tabletop games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14">
        <f t="shared" si="204"/>
        <v>42091.77211805556</v>
      </c>
      <c r="K2237" s="6">
        <v>1424997111</v>
      </c>
      <c r="L2237" s="14">
        <f t="shared" si="205"/>
        <v>42061.813784722217</v>
      </c>
      <c r="M2237" s="88">
        <f>Table1[[#This Row],[Data Ended Conversion]]-Table1[[#This Row],[Data Created Conversion]]</f>
        <v>29.958333333343035</v>
      </c>
      <c r="N2237" s="6" t="b">
        <v>0</v>
      </c>
      <c r="O2237" s="6">
        <v>147</v>
      </c>
      <c r="P2237" s="6" t="b">
        <v>1</v>
      </c>
      <c r="Q2237" s="6" t="s">
        <v>8297</v>
      </c>
      <c r="R2237" s="7">
        <f t="shared" si="206"/>
        <v>1.5331538461538461</v>
      </c>
      <c r="S2237" s="8">
        <f t="shared" si="207"/>
        <v>135.58503401360545</v>
      </c>
      <c r="T2237" s="6" t="str">
        <f t="shared" si="208"/>
        <v>games</v>
      </c>
      <c r="U2237" s="6" t="str">
        <f t="shared" si="209"/>
        <v>tabletop games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14">
        <f t="shared" si="204"/>
        <v>42401.408831018511</v>
      </c>
      <c r="K2238" s="6">
        <v>1451746123</v>
      </c>
      <c r="L2238" s="14">
        <f t="shared" si="205"/>
        <v>42371.408831018511</v>
      </c>
      <c r="M2238" s="88">
        <f>Table1[[#This Row],[Data Ended Conversion]]-Table1[[#This Row],[Data Created Conversion]]</f>
        <v>30</v>
      </c>
      <c r="N2238" s="6" t="b">
        <v>0</v>
      </c>
      <c r="O2238" s="6">
        <v>680</v>
      </c>
      <c r="P2238" s="6" t="b">
        <v>1</v>
      </c>
      <c r="Q2238" s="6" t="s">
        <v>8297</v>
      </c>
      <c r="R2238" s="7">
        <f t="shared" si="206"/>
        <v>5.3710714285714287</v>
      </c>
      <c r="S2238" s="8">
        <f t="shared" si="207"/>
        <v>22.116176470588236</v>
      </c>
      <c r="T2238" s="6" t="str">
        <f t="shared" si="208"/>
        <v>games</v>
      </c>
      <c r="U2238" s="6" t="str">
        <f t="shared" si="209"/>
        <v>tabletop games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14">
        <f t="shared" si="204"/>
        <v>41955.124305555553</v>
      </c>
      <c r="K2239" s="6">
        <v>1412294683</v>
      </c>
      <c r="L2239" s="14">
        <f t="shared" si="205"/>
        <v>41914.794942129629</v>
      </c>
      <c r="M2239" s="88">
        <f>Table1[[#This Row],[Data Ended Conversion]]-Table1[[#This Row],[Data Created Conversion]]</f>
        <v>40.329363425924385</v>
      </c>
      <c r="N2239" s="6" t="b">
        <v>0</v>
      </c>
      <c r="O2239" s="6">
        <v>983</v>
      </c>
      <c r="P2239" s="6" t="b">
        <v>1</v>
      </c>
      <c r="Q2239" s="6" t="s">
        <v>8297</v>
      </c>
      <c r="R2239" s="7">
        <f t="shared" si="206"/>
        <v>3.5292777777777777</v>
      </c>
      <c r="S2239" s="8">
        <f t="shared" si="207"/>
        <v>64.625635808748726</v>
      </c>
      <c r="T2239" s="6" t="str">
        <f t="shared" si="208"/>
        <v>games</v>
      </c>
      <c r="U2239" s="6" t="str">
        <f t="shared" si="209"/>
        <v>tabletop games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14">
        <f t="shared" si="204"/>
        <v>42804.41337962963</v>
      </c>
      <c r="K2240" s="6">
        <v>1486565716</v>
      </c>
      <c r="L2240" s="14">
        <f t="shared" si="205"/>
        <v>42774.41337962963</v>
      </c>
      <c r="M2240" s="88">
        <f>Table1[[#This Row],[Data Ended Conversion]]-Table1[[#This Row],[Data Created Conversion]]</f>
        <v>30</v>
      </c>
      <c r="N2240" s="6" t="b">
        <v>0</v>
      </c>
      <c r="O2240" s="6">
        <v>79</v>
      </c>
      <c r="P2240" s="6" t="b">
        <v>1</v>
      </c>
      <c r="Q2240" s="6" t="s">
        <v>8297</v>
      </c>
      <c r="R2240" s="7">
        <f t="shared" si="206"/>
        <v>1.3740000000000001</v>
      </c>
      <c r="S2240" s="8">
        <f t="shared" si="207"/>
        <v>69.569620253164558</v>
      </c>
      <c r="T2240" s="6" t="str">
        <f t="shared" si="208"/>
        <v>games</v>
      </c>
      <c r="U2240" s="6" t="str">
        <f t="shared" si="209"/>
        <v>tabletop games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14">
        <f t="shared" si="204"/>
        <v>41608.959722222222</v>
      </c>
      <c r="K2241" s="6">
        <v>1382742014</v>
      </c>
      <c r="L2241" s="14">
        <f t="shared" si="205"/>
        <v>41572.750162037039</v>
      </c>
      <c r="M2241" s="88">
        <f>Table1[[#This Row],[Data Ended Conversion]]-Table1[[#This Row],[Data Created Conversion]]</f>
        <v>36.209560185183364</v>
      </c>
      <c r="N2241" s="6" t="b">
        <v>0</v>
      </c>
      <c r="O2241" s="6">
        <v>426</v>
      </c>
      <c r="P2241" s="6" t="b">
        <v>1</v>
      </c>
      <c r="Q2241" s="6" t="s">
        <v>8297</v>
      </c>
      <c r="R2241" s="7">
        <f t="shared" si="206"/>
        <v>1.2802667999999999</v>
      </c>
      <c r="S2241" s="8">
        <f t="shared" si="207"/>
        <v>75.133028169014082</v>
      </c>
      <c r="T2241" s="6" t="str">
        <f t="shared" si="208"/>
        <v>games</v>
      </c>
      <c r="U2241" s="6" t="str">
        <f t="shared" si="209"/>
        <v>tabletop games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14">
        <f t="shared" ref="J2242:J2305" si="210">(((I2242/60)/60)/24)+DATE(1970,1,1)+(-5/24)</f>
        <v>42482.617407407401</v>
      </c>
      <c r="K2242" s="6">
        <v>1458762544</v>
      </c>
      <c r="L2242" s="14">
        <f t="shared" ref="L2242:L2305" si="211">(((K2242/60)/60)/24)+DATE(1970,1,1)+(-5/24)</f>
        <v>42452.617407407401</v>
      </c>
      <c r="M2242" s="88">
        <f>Table1[[#This Row],[Data Ended Conversion]]-Table1[[#This Row],[Data Created Conversion]]</f>
        <v>30</v>
      </c>
      <c r="N2242" s="6" t="b">
        <v>0</v>
      </c>
      <c r="O2242" s="6">
        <v>96</v>
      </c>
      <c r="P2242" s="6" t="b">
        <v>1</v>
      </c>
      <c r="Q2242" s="6" t="s">
        <v>8297</v>
      </c>
      <c r="R2242" s="7">
        <f t="shared" si="206"/>
        <v>2.7067999999999999</v>
      </c>
      <c r="S2242" s="8">
        <f t="shared" si="207"/>
        <v>140.97916666666666</v>
      </c>
      <c r="T2242" s="6" t="str">
        <f t="shared" si="208"/>
        <v>games</v>
      </c>
      <c r="U2242" s="6" t="str">
        <f t="shared" si="209"/>
        <v>tabletop games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14">
        <f t="shared" si="210"/>
        <v>42796.619212962956</v>
      </c>
      <c r="K2243" s="6">
        <v>1485892300</v>
      </c>
      <c r="L2243" s="14">
        <f t="shared" si="211"/>
        <v>42766.619212962956</v>
      </c>
      <c r="M2243" s="88">
        <f>Table1[[#This Row],[Data Ended Conversion]]-Table1[[#This Row],[Data Created Conversion]]</f>
        <v>30</v>
      </c>
      <c r="N2243" s="6" t="b">
        <v>0</v>
      </c>
      <c r="O2243" s="6">
        <v>163</v>
      </c>
      <c r="P2243" s="6" t="b">
        <v>1</v>
      </c>
      <c r="Q2243" s="6" t="s">
        <v>8297</v>
      </c>
      <c r="R2243" s="7">
        <f t="shared" ref="R2243:R2306" si="212">IFERROR(E2243/D2243,"-")</f>
        <v>8.0640000000000001</v>
      </c>
      <c r="S2243" s="8">
        <f t="shared" ref="S2243:S2306" si="213">IFERROR(E2243/O2243,"-")</f>
        <v>49.472392638036808</v>
      </c>
      <c r="T2243" s="6" t="str">
        <f t="shared" ref="T2243:T2306" si="214">LEFT(Q2243,FIND("/",Q2243)-1)</f>
        <v>games</v>
      </c>
      <c r="U2243" s="6" t="str">
        <f t="shared" ref="U2243:U2306" si="215">RIGHT(Q2243,LEN(Q2243)-FIND("/",Q2243))</f>
        <v>tabletop games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14">
        <f t="shared" si="210"/>
        <v>41604.91805555555</v>
      </c>
      <c r="K2244" s="6">
        <v>1382449733</v>
      </c>
      <c r="L2244" s="14">
        <f t="shared" si="211"/>
        <v>41569.367280092592</v>
      </c>
      <c r="M2244" s="88">
        <f>Table1[[#This Row],[Data Ended Conversion]]-Table1[[#This Row],[Data Created Conversion]]</f>
        <v>35.550775462957972</v>
      </c>
      <c r="N2244" s="6" t="b">
        <v>0</v>
      </c>
      <c r="O2244" s="6">
        <v>2525</v>
      </c>
      <c r="P2244" s="6" t="b">
        <v>1</v>
      </c>
      <c r="Q2244" s="6" t="s">
        <v>8297</v>
      </c>
      <c r="R2244" s="7">
        <f t="shared" si="212"/>
        <v>13.600976000000001</v>
      </c>
      <c r="S2244" s="8">
        <f t="shared" si="213"/>
        <v>53.865251485148519</v>
      </c>
      <c r="T2244" s="6" t="str">
        <f t="shared" si="214"/>
        <v>games</v>
      </c>
      <c r="U2244" s="6" t="str">
        <f t="shared" si="215"/>
        <v>tabletop games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14">
        <f t="shared" si="210"/>
        <v>42806.916666666664</v>
      </c>
      <c r="K2245" s="6">
        <v>1488823290</v>
      </c>
      <c r="L2245" s="14">
        <f t="shared" si="211"/>
        <v>42800.542708333327</v>
      </c>
      <c r="M2245" s="88">
        <f>Table1[[#This Row],[Data Ended Conversion]]-Table1[[#This Row],[Data Created Conversion]]</f>
        <v>6.3739583333372138</v>
      </c>
      <c r="N2245" s="6" t="b">
        <v>0</v>
      </c>
      <c r="O2245" s="6">
        <v>2035</v>
      </c>
      <c r="P2245" s="6" t="b">
        <v>1</v>
      </c>
      <c r="Q2245" s="6" t="s">
        <v>8297</v>
      </c>
      <c r="R2245" s="7">
        <f t="shared" si="212"/>
        <v>9302.5</v>
      </c>
      <c r="S2245" s="8">
        <f t="shared" si="213"/>
        <v>4.5712530712530715</v>
      </c>
      <c r="T2245" s="6" t="str">
        <f t="shared" si="214"/>
        <v>games</v>
      </c>
      <c r="U2245" s="6" t="str">
        <f t="shared" si="215"/>
        <v>tabletop games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14">
        <f t="shared" si="210"/>
        <v>42659.645833333336</v>
      </c>
      <c r="K2246" s="6">
        <v>1475609946</v>
      </c>
      <c r="L2246" s="14">
        <f t="shared" si="211"/>
        <v>42647.610486111109</v>
      </c>
      <c r="M2246" s="88">
        <f>Table1[[#This Row],[Data Ended Conversion]]-Table1[[#This Row],[Data Created Conversion]]</f>
        <v>12.035347222226846</v>
      </c>
      <c r="N2246" s="6" t="b">
        <v>0</v>
      </c>
      <c r="O2246" s="6">
        <v>290</v>
      </c>
      <c r="P2246" s="6" t="b">
        <v>1</v>
      </c>
      <c r="Q2246" s="6" t="s">
        <v>8297</v>
      </c>
      <c r="R2246" s="7">
        <f t="shared" si="212"/>
        <v>3.7702</v>
      </c>
      <c r="S2246" s="8">
        <f t="shared" si="213"/>
        <v>65.00344827586207</v>
      </c>
      <c r="T2246" s="6" t="str">
        <f t="shared" si="214"/>
        <v>games</v>
      </c>
      <c r="U2246" s="6" t="str">
        <f t="shared" si="215"/>
        <v>tabletop games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14">
        <f t="shared" si="210"/>
        <v>41691.541666666664</v>
      </c>
      <c r="K2247" s="6">
        <v>1390323617</v>
      </c>
      <c r="L2247" s="14">
        <f t="shared" si="211"/>
        <v>41660.500196759262</v>
      </c>
      <c r="M2247" s="88">
        <f>Table1[[#This Row],[Data Ended Conversion]]-Table1[[#This Row],[Data Created Conversion]]</f>
        <v>31.041469907402643</v>
      </c>
      <c r="N2247" s="6" t="b">
        <v>0</v>
      </c>
      <c r="O2247" s="6">
        <v>1980</v>
      </c>
      <c r="P2247" s="6" t="b">
        <v>1</v>
      </c>
      <c r="Q2247" s="6" t="s">
        <v>8297</v>
      </c>
      <c r="R2247" s="7">
        <f t="shared" si="212"/>
        <v>26.47025</v>
      </c>
      <c r="S2247" s="8">
        <f t="shared" si="213"/>
        <v>53.475252525252522</v>
      </c>
      <c r="T2247" s="6" t="str">
        <f t="shared" si="214"/>
        <v>games</v>
      </c>
      <c r="U2247" s="6" t="str">
        <f t="shared" si="215"/>
        <v>tabletop games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14">
        <f t="shared" si="210"/>
        <v>42251.583449074074</v>
      </c>
      <c r="K2248" s="6">
        <v>1438801210</v>
      </c>
      <c r="L2248" s="14">
        <f t="shared" si="211"/>
        <v>42221.583449074074</v>
      </c>
      <c r="M2248" s="88">
        <f>Table1[[#This Row],[Data Ended Conversion]]-Table1[[#This Row],[Data Created Conversion]]</f>
        <v>30</v>
      </c>
      <c r="N2248" s="6" t="b">
        <v>0</v>
      </c>
      <c r="O2248" s="6">
        <v>57</v>
      </c>
      <c r="P2248" s="6" t="b">
        <v>1</v>
      </c>
      <c r="Q2248" s="6" t="s">
        <v>8297</v>
      </c>
      <c r="R2248" s="7">
        <f t="shared" si="212"/>
        <v>1.0012000000000001</v>
      </c>
      <c r="S2248" s="8">
        <f t="shared" si="213"/>
        <v>43.912280701754383</v>
      </c>
      <c r="T2248" s="6" t="str">
        <f t="shared" si="214"/>
        <v>games</v>
      </c>
      <c r="U2248" s="6" t="str">
        <f t="shared" si="215"/>
        <v>tabletop games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14">
        <f t="shared" si="210"/>
        <v>42214.457928240743</v>
      </c>
      <c r="K2249" s="6">
        <v>1436975965</v>
      </c>
      <c r="L2249" s="14">
        <f t="shared" si="211"/>
        <v>42200.457928240743</v>
      </c>
      <c r="M2249" s="88">
        <f>Table1[[#This Row],[Data Ended Conversion]]-Table1[[#This Row],[Data Created Conversion]]</f>
        <v>14</v>
      </c>
      <c r="N2249" s="6" t="b">
        <v>0</v>
      </c>
      <c r="O2249" s="6">
        <v>380</v>
      </c>
      <c r="P2249" s="6" t="b">
        <v>1</v>
      </c>
      <c r="Q2249" s="6" t="s">
        <v>8297</v>
      </c>
      <c r="R2249" s="7">
        <f t="shared" si="212"/>
        <v>1.0445405405405406</v>
      </c>
      <c r="S2249" s="8">
        <f t="shared" si="213"/>
        <v>50.852631578947367</v>
      </c>
      <c r="T2249" s="6" t="str">
        <f t="shared" si="214"/>
        <v>games</v>
      </c>
      <c r="U2249" s="6" t="str">
        <f t="shared" si="215"/>
        <v>tabletop games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14">
        <f t="shared" si="210"/>
        <v>42718.667569444442</v>
      </c>
      <c r="K2250" s="6">
        <v>1479157278</v>
      </c>
      <c r="L2250" s="14">
        <f t="shared" si="211"/>
        <v>42688.667569444442</v>
      </c>
      <c r="M2250" s="88">
        <f>Table1[[#This Row],[Data Ended Conversion]]-Table1[[#This Row],[Data Created Conversion]]</f>
        <v>30</v>
      </c>
      <c r="N2250" s="6" t="b">
        <v>0</v>
      </c>
      <c r="O2250" s="6">
        <v>128</v>
      </c>
      <c r="P2250" s="6" t="b">
        <v>1</v>
      </c>
      <c r="Q2250" s="6" t="s">
        <v>8297</v>
      </c>
      <c r="R2250" s="7">
        <f t="shared" si="212"/>
        <v>1.0721428571428571</v>
      </c>
      <c r="S2250" s="8">
        <f t="shared" si="213"/>
        <v>58.6328125</v>
      </c>
      <c r="T2250" s="6" t="str">
        <f t="shared" si="214"/>
        <v>games</v>
      </c>
      <c r="U2250" s="6" t="str">
        <f t="shared" si="215"/>
        <v>tabletop games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14">
        <f t="shared" si="210"/>
        <v>41366.453298611108</v>
      </c>
      <c r="K2251" s="6">
        <v>1362329565</v>
      </c>
      <c r="L2251" s="14">
        <f t="shared" si="211"/>
        <v>41336.494965277772</v>
      </c>
      <c r="M2251" s="88">
        <f>Table1[[#This Row],[Data Ended Conversion]]-Table1[[#This Row],[Data Created Conversion]]</f>
        <v>29.958333333335759</v>
      </c>
      <c r="N2251" s="6" t="b">
        <v>0</v>
      </c>
      <c r="O2251" s="6">
        <v>180</v>
      </c>
      <c r="P2251" s="6" t="b">
        <v>1</v>
      </c>
      <c r="Q2251" s="6" t="s">
        <v>8297</v>
      </c>
      <c r="R2251" s="7">
        <f t="shared" si="212"/>
        <v>1.6877142857142857</v>
      </c>
      <c r="S2251" s="8">
        <f t="shared" si="213"/>
        <v>32.81666666666667</v>
      </c>
      <c r="T2251" s="6" t="str">
        <f t="shared" si="214"/>
        <v>games</v>
      </c>
      <c r="U2251" s="6" t="str">
        <f t="shared" si="215"/>
        <v>tabletop games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14">
        <f t="shared" si="210"/>
        <v>42706.838807870365</v>
      </c>
      <c r="K2252" s="6">
        <v>1478131673</v>
      </c>
      <c r="L2252" s="14">
        <f t="shared" si="211"/>
        <v>42676.7971412037</v>
      </c>
      <c r="M2252" s="88">
        <f>Table1[[#This Row],[Data Ended Conversion]]-Table1[[#This Row],[Data Created Conversion]]</f>
        <v>30.041666666664241</v>
      </c>
      <c r="N2252" s="6" t="b">
        <v>0</v>
      </c>
      <c r="O2252" s="6">
        <v>571</v>
      </c>
      <c r="P2252" s="6" t="b">
        <v>1</v>
      </c>
      <c r="Q2252" s="6" t="s">
        <v>8297</v>
      </c>
      <c r="R2252" s="7">
        <f t="shared" si="212"/>
        <v>9.7511200000000002</v>
      </c>
      <c r="S2252" s="8">
        <f t="shared" si="213"/>
        <v>426.93169877408059</v>
      </c>
      <c r="T2252" s="6" t="str">
        <f t="shared" si="214"/>
        <v>games</v>
      </c>
      <c r="U2252" s="6" t="str">
        <f t="shared" si="215"/>
        <v>tabletop games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14">
        <f t="shared" si="210"/>
        <v>41867.137465277774</v>
      </c>
      <c r="K2253" s="6">
        <v>1406362677</v>
      </c>
      <c r="L2253" s="14">
        <f t="shared" si="211"/>
        <v>41846.137465277774</v>
      </c>
      <c r="M2253" s="88">
        <f>Table1[[#This Row],[Data Ended Conversion]]-Table1[[#This Row],[Data Created Conversion]]</f>
        <v>21</v>
      </c>
      <c r="N2253" s="6" t="b">
        <v>0</v>
      </c>
      <c r="O2253" s="6">
        <v>480</v>
      </c>
      <c r="P2253" s="6" t="b">
        <v>1</v>
      </c>
      <c r="Q2253" s="6" t="s">
        <v>8297</v>
      </c>
      <c r="R2253" s="7">
        <f t="shared" si="212"/>
        <v>1.3444929411764706</v>
      </c>
      <c r="S2253" s="8">
        <f t="shared" si="213"/>
        <v>23.808729166666669</v>
      </c>
      <c r="T2253" s="6" t="str">
        <f t="shared" si="214"/>
        <v>games</v>
      </c>
      <c r="U2253" s="6" t="str">
        <f t="shared" si="215"/>
        <v>tabletop games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14">
        <f t="shared" si="210"/>
        <v>42588.119652777772</v>
      </c>
      <c r="K2254" s="6">
        <v>1469173938</v>
      </c>
      <c r="L2254" s="14">
        <f t="shared" si="211"/>
        <v>42573.119652777772</v>
      </c>
      <c r="M2254" s="88">
        <f>Table1[[#This Row],[Data Ended Conversion]]-Table1[[#This Row],[Data Created Conversion]]</f>
        <v>15</v>
      </c>
      <c r="N2254" s="6" t="b">
        <v>0</v>
      </c>
      <c r="O2254" s="6">
        <v>249</v>
      </c>
      <c r="P2254" s="6" t="b">
        <v>1</v>
      </c>
      <c r="Q2254" s="6" t="s">
        <v>8297</v>
      </c>
      <c r="R2254" s="7">
        <f t="shared" si="212"/>
        <v>2.722777777777778</v>
      </c>
      <c r="S2254" s="8">
        <f t="shared" si="213"/>
        <v>98.413654618473899</v>
      </c>
      <c r="T2254" s="6" t="str">
        <f t="shared" si="214"/>
        <v>games</v>
      </c>
      <c r="U2254" s="6" t="str">
        <f t="shared" si="215"/>
        <v>tabletop games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14">
        <f t="shared" si="210"/>
        <v>42326.46466435185</v>
      </c>
      <c r="K2255" s="6">
        <v>1445267347</v>
      </c>
      <c r="L2255" s="14">
        <f t="shared" si="211"/>
        <v>42296.422997685186</v>
      </c>
      <c r="M2255" s="88">
        <f>Table1[[#This Row],[Data Ended Conversion]]-Table1[[#This Row],[Data Created Conversion]]</f>
        <v>30.041666666664241</v>
      </c>
      <c r="N2255" s="6" t="b">
        <v>0</v>
      </c>
      <c r="O2255" s="6">
        <v>84</v>
      </c>
      <c r="P2255" s="6" t="b">
        <v>1</v>
      </c>
      <c r="Q2255" s="6" t="s">
        <v>8297</v>
      </c>
      <c r="R2255" s="7">
        <f t="shared" si="212"/>
        <v>1.1268750000000001</v>
      </c>
      <c r="S2255" s="8">
        <f t="shared" si="213"/>
        <v>107.32142857142857</v>
      </c>
      <c r="T2255" s="6" t="str">
        <f t="shared" si="214"/>
        <v>games</v>
      </c>
      <c r="U2255" s="6" t="str">
        <f t="shared" si="215"/>
        <v>tabletop games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14">
        <f t="shared" si="210"/>
        <v>42759.439444444441</v>
      </c>
      <c r="K2256" s="6">
        <v>1484667168</v>
      </c>
      <c r="L2256" s="14">
        <f t="shared" si="211"/>
        <v>42752.439444444441</v>
      </c>
      <c r="M2256" s="88">
        <f>Table1[[#This Row],[Data Ended Conversion]]-Table1[[#This Row],[Data Created Conversion]]</f>
        <v>7</v>
      </c>
      <c r="N2256" s="6" t="b">
        <v>0</v>
      </c>
      <c r="O2256" s="6">
        <v>197</v>
      </c>
      <c r="P2256" s="6" t="b">
        <v>1</v>
      </c>
      <c r="Q2256" s="6" t="s">
        <v>8297</v>
      </c>
      <c r="R2256" s="7">
        <f t="shared" si="212"/>
        <v>4.5979999999999999</v>
      </c>
      <c r="S2256" s="8">
        <f t="shared" si="213"/>
        <v>11.67005076142132</v>
      </c>
      <c r="T2256" s="6" t="str">
        <f t="shared" si="214"/>
        <v>games</v>
      </c>
      <c r="U2256" s="6" t="str">
        <f t="shared" si="215"/>
        <v>tabletop games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14">
        <f t="shared" si="210"/>
        <v>42497.743645833332</v>
      </c>
      <c r="K2257" s="6">
        <v>1460069451</v>
      </c>
      <c r="L2257" s="14">
        <f t="shared" si="211"/>
        <v>42467.743645833332</v>
      </c>
      <c r="M2257" s="88">
        <f>Table1[[#This Row],[Data Ended Conversion]]-Table1[[#This Row],[Data Created Conversion]]</f>
        <v>30</v>
      </c>
      <c r="N2257" s="6" t="b">
        <v>0</v>
      </c>
      <c r="O2257" s="6">
        <v>271</v>
      </c>
      <c r="P2257" s="6" t="b">
        <v>1</v>
      </c>
      <c r="Q2257" s="6" t="s">
        <v>8297</v>
      </c>
      <c r="R2257" s="7">
        <f t="shared" si="212"/>
        <v>2.8665822784810127</v>
      </c>
      <c r="S2257" s="8">
        <f t="shared" si="213"/>
        <v>41.782287822878232</v>
      </c>
      <c r="T2257" s="6" t="str">
        <f t="shared" si="214"/>
        <v>games</v>
      </c>
      <c r="U2257" s="6" t="str">
        <f t="shared" si="215"/>
        <v>tabletop games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14">
        <f t="shared" si="210"/>
        <v>42696.243587962956</v>
      </c>
      <c r="K2258" s="6">
        <v>1478602246</v>
      </c>
      <c r="L2258" s="14">
        <f t="shared" si="211"/>
        <v>42682.243587962956</v>
      </c>
      <c r="M2258" s="88">
        <f>Table1[[#This Row],[Data Ended Conversion]]-Table1[[#This Row],[Data Created Conversion]]</f>
        <v>14</v>
      </c>
      <c r="N2258" s="6" t="b">
        <v>0</v>
      </c>
      <c r="O2258" s="6">
        <v>50</v>
      </c>
      <c r="P2258" s="6" t="b">
        <v>1</v>
      </c>
      <c r="Q2258" s="6" t="s">
        <v>8297</v>
      </c>
      <c r="R2258" s="7">
        <f t="shared" si="212"/>
        <v>2.2270833333333333</v>
      </c>
      <c r="S2258" s="8">
        <f t="shared" si="213"/>
        <v>21.38</v>
      </c>
      <c r="T2258" s="6" t="str">
        <f t="shared" si="214"/>
        <v>games</v>
      </c>
      <c r="U2258" s="6" t="str">
        <f t="shared" si="215"/>
        <v>tabletop games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14">
        <f t="shared" si="210"/>
        <v>42540.749999999993</v>
      </c>
      <c r="K2259" s="6">
        <v>1463351329</v>
      </c>
      <c r="L2259" s="14">
        <f t="shared" si="211"/>
        <v>42505.728344907409</v>
      </c>
      <c r="M2259" s="88">
        <f>Table1[[#This Row],[Data Ended Conversion]]-Table1[[#This Row],[Data Created Conversion]]</f>
        <v>35.021655092583387</v>
      </c>
      <c r="N2259" s="6" t="b">
        <v>0</v>
      </c>
      <c r="O2259" s="6">
        <v>169</v>
      </c>
      <c r="P2259" s="6" t="b">
        <v>1</v>
      </c>
      <c r="Q2259" s="6" t="s">
        <v>8297</v>
      </c>
      <c r="R2259" s="7">
        <f t="shared" si="212"/>
        <v>6.3613999999999997</v>
      </c>
      <c r="S2259" s="8">
        <f t="shared" si="213"/>
        <v>94.103550295857985</v>
      </c>
      <c r="T2259" s="6" t="str">
        <f t="shared" si="214"/>
        <v>games</v>
      </c>
      <c r="U2259" s="6" t="str">
        <f t="shared" si="215"/>
        <v>tabletop games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14">
        <f t="shared" si="210"/>
        <v>42166.542673611104</v>
      </c>
      <c r="K2260" s="6">
        <v>1431453687</v>
      </c>
      <c r="L2260" s="14">
        <f t="shared" si="211"/>
        <v>42136.542673611104</v>
      </c>
      <c r="M2260" s="88">
        <f>Table1[[#This Row],[Data Ended Conversion]]-Table1[[#This Row],[Data Created Conversion]]</f>
        <v>30</v>
      </c>
      <c r="N2260" s="6" t="b">
        <v>0</v>
      </c>
      <c r="O2260" s="6">
        <v>205</v>
      </c>
      <c r="P2260" s="6" t="b">
        <v>1</v>
      </c>
      <c r="Q2260" s="6" t="s">
        <v>8297</v>
      </c>
      <c r="R2260" s="7">
        <f t="shared" si="212"/>
        <v>1.4650000000000001</v>
      </c>
      <c r="S2260" s="8">
        <f t="shared" si="213"/>
        <v>15.721951219512196</v>
      </c>
      <c r="T2260" s="6" t="str">
        <f t="shared" si="214"/>
        <v>games</v>
      </c>
      <c r="U2260" s="6" t="str">
        <f t="shared" si="215"/>
        <v>tabletop games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14">
        <f t="shared" si="210"/>
        <v>42712.59648148148</v>
      </c>
      <c r="K2261" s="6">
        <v>1480360736</v>
      </c>
      <c r="L2261" s="14">
        <f t="shared" si="211"/>
        <v>42702.59648148148</v>
      </c>
      <c r="M2261" s="88">
        <f>Table1[[#This Row],[Data Ended Conversion]]-Table1[[#This Row],[Data Created Conversion]]</f>
        <v>10</v>
      </c>
      <c r="N2261" s="6" t="b">
        <v>0</v>
      </c>
      <c r="O2261" s="6">
        <v>206</v>
      </c>
      <c r="P2261" s="6" t="b">
        <v>1</v>
      </c>
      <c r="Q2261" s="6" t="s">
        <v>8297</v>
      </c>
      <c r="R2261" s="7">
        <f t="shared" si="212"/>
        <v>18.670999999999999</v>
      </c>
      <c r="S2261" s="8">
        <f t="shared" si="213"/>
        <v>90.635922330097088</v>
      </c>
      <c r="T2261" s="6" t="str">
        <f t="shared" si="214"/>
        <v>games</v>
      </c>
      <c r="U2261" s="6" t="str">
        <f t="shared" si="215"/>
        <v>tabletop games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14">
        <f t="shared" si="210"/>
        <v>41724.766782407409</v>
      </c>
      <c r="K2262" s="6">
        <v>1393287850</v>
      </c>
      <c r="L2262" s="14">
        <f t="shared" si="211"/>
        <v>41694.808449074073</v>
      </c>
      <c r="M2262" s="88">
        <f>Table1[[#This Row],[Data Ended Conversion]]-Table1[[#This Row],[Data Created Conversion]]</f>
        <v>29.958333333335759</v>
      </c>
      <c r="N2262" s="6" t="b">
        <v>0</v>
      </c>
      <c r="O2262" s="6">
        <v>84</v>
      </c>
      <c r="P2262" s="6" t="b">
        <v>1</v>
      </c>
      <c r="Q2262" s="6" t="s">
        <v>8297</v>
      </c>
      <c r="R2262" s="7">
        <f t="shared" si="212"/>
        <v>3.2692000000000001</v>
      </c>
      <c r="S2262" s="8">
        <f t="shared" si="213"/>
        <v>97.297619047619051</v>
      </c>
      <c r="T2262" s="6" t="str">
        <f t="shared" si="214"/>
        <v>games</v>
      </c>
      <c r="U2262" s="6" t="str">
        <f t="shared" si="215"/>
        <v>tabletop games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14">
        <f t="shared" si="210"/>
        <v>42780.516435185178</v>
      </c>
      <c r="K2263" s="6">
        <v>1485278620</v>
      </c>
      <c r="L2263" s="14">
        <f t="shared" si="211"/>
        <v>42759.516435185178</v>
      </c>
      <c r="M2263" s="88">
        <f>Table1[[#This Row],[Data Ended Conversion]]-Table1[[#This Row],[Data Created Conversion]]</f>
        <v>21</v>
      </c>
      <c r="N2263" s="6" t="b">
        <v>0</v>
      </c>
      <c r="O2263" s="6">
        <v>210</v>
      </c>
      <c r="P2263" s="6" t="b">
        <v>1</v>
      </c>
      <c r="Q2263" s="6" t="s">
        <v>8297</v>
      </c>
      <c r="R2263" s="7">
        <f t="shared" si="212"/>
        <v>7.7949999999999999</v>
      </c>
      <c r="S2263" s="8">
        <f t="shared" si="213"/>
        <v>37.11904761904762</v>
      </c>
      <c r="T2263" s="6" t="str">
        <f t="shared" si="214"/>
        <v>games</v>
      </c>
      <c r="U2263" s="6" t="str">
        <f t="shared" si="215"/>
        <v>tabletop games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14">
        <f t="shared" si="210"/>
        <v>41960.791666666664</v>
      </c>
      <c r="K2264" s="6">
        <v>1413295358</v>
      </c>
      <c r="L2264" s="14">
        <f t="shared" si="211"/>
        <v>41926.376828703702</v>
      </c>
      <c r="M2264" s="88">
        <f>Table1[[#This Row],[Data Ended Conversion]]-Table1[[#This Row],[Data Created Conversion]]</f>
        <v>34.414837962962338</v>
      </c>
      <c r="N2264" s="6" t="b">
        <v>0</v>
      </c>
      <c r="O2264" s="6">
        <v>181</v>
      </c>
      <c r="P2264" s="6" t="b">
        <v>1</v>
      </c>
      <c r="Q2264" s="6" t="s">
        <v>8297</v>
      </c>
      <c r="R2264" s="7">
        <f t="shared" si="212"/>
        <v>1.5415151515151515</v>
      </c>
      <c r="S2264" s="8">
        <f t="shared" si="213"/>
        <v>28.104972375690608</v>
      </c>
      <c r="T2264" s="6" t="str">
        <f t="shared" si="214"/>
        <v>games</v>
      </c>
      <c r="U2264" s="6" t="str">
        <f t="shared" si="215"/>
        <v>tabletop games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14">
        <f t="shared" si="210"/>
        <v>42035.623993055553</v>
      </c>
      <c r="K2265" s="6">
        <v>1420919913</v>
      </c>
      <c r="L2265" s="14">
        <f t="shared" si="211"/>
        <v>42014.623993055553</v>
      </c>
      <c r="M2265" s="88">
        <f>Table1[[#This Row],[Data Ended Conversion]]-Table1[[#This Row],[Data Created Conversion]]</f>
        <v>21</v>
      </c>
      <c r="N2265" s="6" t="b">
        <v>0</v>
      </c>
      <c r="O2265" s="6">
        <v>60</v>
      </c>
      <c r="P2265" s="6" t="b">
        <v>1</v>
      </c>
      <c r="Q2265" s="6" t="s">
        <v>8297</v>
      </c>
      <c r="R2265" s="7">
        <f t="shared" si="212"/>
        <v>1.1554666666666666</v>
      </c>
      <c r="S2265" s="8">
        <f t="shared" si="213"/>
        <v>144.43333333333334</v>
      </c>
      <c r="T2265" s="6" t="str">
        <f t="shared" si="214"/>
        <v>games</v>
      </c>
      <c r="U2265" s="6" t="str">
        <f t="shared" si="215"/>
        <v>tabletop games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14">
        <f t="shared" si="210"/>
        <v>42512.916666666664</v>
      </c>
      <c r="K2266" s="6">
        <v>1462543114</v>
      </c>
      <c r="L2266" s="14">
        <f t="shared" si="211"/>
        <v>42496.374004629623</v>
      </c>
      <c r="M2266" s="88">
        <f>Table1[[#This Row],[Data Ended Conversion]]-Table1[[#This Row],[Data Created Conversion]]</f>
        <v>16.542662037041737</v>
      </c>
      <c r="N2266" s="6" t="b">
        <v>0</v>
      </c>
      <c r="O2266" s="6">
        <v>445</v>
      </c>
      <c r="P2266" s="6" t="b">
        <v>1</v>
      </c>
      <c r="Q2266" s="6" t="s">
        <v>8297</v>
      </c>
      <c r="R2266" s="7">
        <f t="shared" si="212"/>
        <v>1.8003333333333333</v>
      </c>
      <c r="S2266" s="8">
        <f t="shared" si="213"/>
        <v>24.274157303370785</v>
      </c>
      <c r="T2266" s="6" t="str">
        <f t="shared" si="214"/>
        <v>games</v>
      </c>
      <c r="U2266" s="6" t="str">
        <f t="shared" si="215"/>
        <v>tabletop games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14">
        <f t="shared" si="210"/>
        <v>42696.644756944443</v>
      </c>
      <c r="K2267" s="6">
        <v>1479241707</v>
      </c>
      <c r="L2267" s="14">
        <f t="shared" si="211"/>
        <v>42689.644756944443</v>
      </c>
      <c r="M2267" s="88">
        <f>Table1[[#This Row],[Data Ended Conversion]]-Table1[[#This Row],[Data Created Conversion]]</f>
        <v>7</v>
      </c>
      <c r="N2267" s="6" t="b">
        <v>0</v>
      </c>
      <c r="O2267" s="6">
        <v>17</v>
      </c>
      <c r="P2267" s="6" t="b">
        <v>1</v>
      </c>
      <c r="Q2267" s="6" t="s">
        <v>8297</v>
      </c>
      <c r="R2267" s="7">
        <f t="shared" si="212"/>
        <v>2.9849999999999999</v>
      </c>
      <c r="S2267" s="8">
        <f t="shared" si="213"/>
        <v>35.117647058823529</v>
      </c>
      <c r="T2267" s="6" t="str">
        <f t="shared" si="214"/>
        <v>games</v>
      </c>
      <c r="U2267" s="6" t="str">
        <f t="shared" si="215"/>
        <v>tabletop games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14">
        <f t="shared" si="210"/>
        <v>42486.874999999993</v>
      </c>
      <c r="K2268" s="6">
        <v>1460235592</v>
      </c>
      <c r="L2268" s="14">
        <f t="shared" si="211"/>
        <v>42469.666574074072</v>
      </c>
      <c r="M2268" s="88">
        <f>Table1[[#This Row],[Data Ended Conversion]]-Table1[[#This Row],[Data Created Conversion]]</f>
        <v>17.208425925920892</v>
      </c>
      <c r="N2268" s="6" t="b">
        <v>0</v>
      </c>
      <c r="O2268" s="6">
        <v>194</v>
      </c>
      <c r="P2268" s="6" t="b">
        <v>1</v>
      </c>
      <c r="Q2268" s="6" t="s">
        <v>8297</v>
      </c>
      <c r="R2268" s="7">
        <f t="shared" si="212"/>
        <v>3.2026666666666666</v>
      </c>
      <c r="S2268" s="8">
        <f t="shared" si="213"/>
        <v>24.762886597938145</v>
      </c>
      <c r="T2268" s="6" t="str">
        <f t="shared" si="214"/>
        <v>games</v>
      </c>
      <c r="U2268" s="6" t="str">
        <f t="shared" si="215"/>
        <v>tabletop games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14">
        <f t="shared" si="210"/>
        <v>41993.833333333336</v>
      </c>
      <c r="K2269" s="6">
        <v>1416945297</v>
      </c>
      <c r="L2269" s="14">
        <f t="shared" si="211"/>
        <v>41968.621493055551</v>
      </c>
      <c r="M2269" s="88">
        <f>Table1[[#This Row],[Data Ended Conversion]]-Table1[[#This Row],[Data Created Conversion]]</f>
        <v>25.211840277785086</v>
      </c>
      <c r="N2269" s="6" t="b">
        <v>0</v>
      </c>
      <c r="O2269" s="6">
        <v>404</v>
      </c>
      <c r="P2269" s="6" t="b">
        <v>1</v>
      </c>
      <c r="Q2269" s="6" t="s">
        <v>8297</v>
      </c>
      <c r="R2269" s="7">
        <f t="shared" si="212"/>
        <v>3.80525</v>
      </c>
      <c r="S2269" s="8">
        <f t="shared" si="213"/>
        <v>188.37871287128712</v>
      </c>
      <c r="T2269" s="6" t="str">
        <f t="shared" si="214"/>
        <v>games</v>
      </c>
      <c r="U2269" s="6" t="str">
        <f t="shared" si="215"/>
        <v>tabletop games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14">
        <f t="shared" si="210"/>
        <v>42805.874016203699</v>
      </c>
      <c r="K2270" s="6">
        <v>1486691915</v>
      </c>
      <c r="L2270" s="14">
        <f t="shared" si="211"/>
        <v>42775.874016203699</v>
      </c>
      <c r="M2270" s="88">
        <f>Table1[[#This Row],[Data Ended Conversion]]-Table1[[#This Row],[Data Created Conversion]]</f>
        <v>30</v>
      </c>
      <c r="N2270" s="6" t="b">
        <v>0</v>
      </c>
      <c r="O2270" s="6">
        <v>194</v>
      </c>
      <c r="P2270" s="6" t="b">
        <v>1</v>
      </c>
      <c r="Q2270" s="6" t="s">
        <v>8297</v>
      </c>
      <c r="R2270" s="7">
        <f t="shared" si="212"/>
        <v>1.026</v>
      </c>
      <c r="S2270" s="8">
        <f t="shared" si="213"/>
        <v>148.08247422680412</v>
      </c>
      <c r="T2270" s="6" t="str">
        <f t="shared" si="214"/>
        <v>games</v>
      </c>
      <c r="U2270" s="6" t="str">
        <f t="shared" si="215"/>
        <v>tabletop games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14">
        <f t="shared" si="210"/>
        <v>42800.999999999993</v>
      </c>
      <c r="K2271" s="6">
        <v>1486745663</v>
      </c>
      <c r="L2271" s="14">
        <f t="shared" si="211"/>
        <v>42776.496099537035</v>
      </c>
      <c r="M2271" s="88">
        <f>Table1[[#This Row],[Data Ended Conversion]]-Table1[[#This Row],[Data Created Conversion]]</f>
        <v>24.503900462957972</v>
      </c>
      <c r="N2271" s="6" t="b">
        <v>0</v>
      </c>
      <c r="O2271" s="6">
        <v>902</v>
      </c>
      <c r="P2271" s="6" t="b">
        <v>1</v>
      </c>
      <c r="Q2271" s="6" t="s">
        <v>8297</v>
      </c>
      <c r="R2271" s="7">
        <f t="shared" si="212"/>
        <v>18.016400000000001</v>
      </c>
      <c r="S2271" s="8">
        <f t="shared" si="213"/>
        <v>49.934589800443462</v>
      </c>
      <c r="T2271" s="6" t="str">
        <f t="shared" si="214"/>
        <v>games</v>
      </c>
      <c r="U2271" s="6" t="str">
        <f t="shared" si="215"/>
        <v>tabletop games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14">
        <f t="shared" si="210"/>
        <v>42745.707638888889</v>
      </c>
      <c r="K2272" s="6">
        <v>1482353513</v>
      </c>
      <c r="L2272" s="14">
        <f t="shared" si="211"/>
        <v>42725.661030092589</v>
      </c>
      <c r="M2272" s="88">
        <f>Table1[[#This Row],[Data Ended Conversion]]-Table1[[#This Row],[Data Created Conversion]]</f>
        <v>20.046608796299552</v>
      </c>
      <c r="N2272" s="6" t="b">
        <v>0</v>
      </c>
      <c r="O2272" s="6">
        <v>1670</v>
      </c>
      <c r="P2272" s="6" t="b">
        <v>1</v>
      </c>
      <c r="Q2272" s="6" t="s">
        <v>8297</v>
      </c>
      <c r="R2272" s="7">
        <f t="shared" si="212"/>
        <v>7.2024800000000004</v>
      </c>
      <c r="S2272" s="8">
        <f t="shared" si="213"/>
        <v>107.82155688622754</v>
      </c>
      <c r="T2272" s="6" t="str">
        <f t="shared" si="214"/>
        <v>games</v>
      </c>
      <c r="U2272" s="6" t="str">
        <f t="shared" si="215"/>
        <v>tabletop games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14">
        <f t="shared" si="210"/>
        <v>42713.791712962957</v>
      </c>
      <c r="K2273" s="6">
        <v>1478736004</v>
      </c>
      <c r="L2273" s="14">
        <f t="shared" si="211"/>
        <v>42683.791712962957</v>
      </c>
      <c r="M2273" s="88">
        <f>Table1[[#This Row],[Data Ended Conversion]]-Table1[[#This Row],[Data Created Conversion]]</f>
        <v>30</v>
      </c>
      <c r="N2273" s="6" t="b">
        <v>0</v>
      </c>
      <c r="O2273" s="6">
        <v>1328</v>
      </c>
      <c r="P2273" s="6" t="b">
        <v>1</v>
      </c>
      <c r="Q2273" s="6" t="s">
        <v>8297</v>
      </c>
      <c r="R2273" s="7">
        <f t="shared" si="212"/>
        <v>2.8309000000000002</v>
      </c>
      <c r="S2273" s="8">
        <f t="shared" si="213"/>
        <v>42.63403614457831</v>
      </c>
      <c r="T2273" s="6" t="str">
        <f t="shared" si="214"/>
        <v>games</v>
      </c>
      <c r="U2273" s="6" t="str">
        <f t="shared" si="215"/>
        <v>tabletop games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14">
        <f t="shared" si="210"/>
        <v>42345.491157407399</v>
      </c>
      <c r="K2274" s="6">
        <v>1446914836</v>
      </c>
      <c r="L2274" s="14">
        <f t="shared" si="211"/>
        <v>42315.491157407399</v>
      </c>
      <c r="M2274" s="88">
        <f>Table1[[#This Row],[Data Ended Conversion]]-Table1[[#This Row],[Data Created Conversion]]</f>
        <v>30</v>
      </c>
      <c r="N2274" s="6" t="b">
        <v>0</v>
      </c>
      <c r="O2274" s="6">
        <v>944</v>
      </c>
      <c r="P2274" s="6" t="b">
        <v>1</v>
      </c>
      <c r="Q2274" s="6" t="s">
        <v>8297</v>
      </c>
      <c r="R2274" s="7">
        <f t="shared" si="212"/>
        <v>13.566000000000001</v>
      </c>
      <c r="S2274" s="8">
        <f t="shared" si="213"/>
        <v>14.370762711864407</v>
      </c>
      <c r="T2274" s="6" t="str">
        <f t="shared" si="214"/>
        <v>games</v>
      </c>
      <c r="U2274" s="6" t="str">
        <f t="shared" si="215"/>
        <v>tabletop games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14">
        <f t="shared" si="210"/>
        <v>42806.299097222225</v>
      </c>
      <c r="K2275" s="6">
        <v>1487164242</v>
      </c>
      <c r="L2275" s="14">
        <f t="shared" si="211"/>
        <v>42781.340763888882</v>
      </c>
      <c r="M2275" s="88">
        <f>Table1[[#This Row],[Data Ended Conversion]]-Table1[[#This Row],[Data Created Conversion]]</f>
        <v>24.958333333343035</v>
      </c>
      <c r="N2275" s="6" t="b">
        <v>0</v>
      </c>
      <c r="O2275" s="6">
        <v>147</v>
      </c>
      <c r="P2275" s="6" t="b">
        <v>1</v>
      </c>
      <c r="Q2275" s="6" t="s">
        <v>8297</v>
      </c>
      <c r="R2275" s="7">
        <f t="shared" si="212"/>
        <v>2.2035999999999998</v>
      </c>
      <c r="S2275" s="8">
        <f t="shared" si="213"/>
        <v>37.476190476190474</v>
      </c>
      <c r="T2275" s="6" t="str">
        <f t="shared" si="214"/>
        <v>games</v>
      </c>
      <c r="U2275" s="6" t="str">
        <f t="shared" si="215"/>
        <v>tabletop games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14">
        <f t="shared" si="210"/>
        <v>41693.292326388888</v>
      </c>
      <c r="K2276" s="6">
        <v>1390564857</v>
      </c>
      <c r="L2276" s="14">
        <f t="shared" si="211"/>
        <v>41663.292326388888</v>
      </c>
      <c r="M2276" s="88">
        <f>Table1[[#This Row],[Data Ended Conversion]]-Table1[[#This Row],[Data Created Conversion]]</f>
        <v>30</v>
      </c>
      <c r="N2276" s="6" t="b">
        <v>0</v>
      </c>
      <c r="O2276" s="6">
        <v>99</v>
      </c>
      <c r="P2276" s="6" t="b">
        <v>1</v>
      </c>
      <c r="Q2276" s="6" t="s">
        <v>8297</v>
      </c>
      <c r="R2276" s="7">
        <f t="shared" si="212"/>
        <v>1.196</v>
      </c>
      <c r="S2276" s="8">
        <f t="shared" si="213"/>
        <v>30.202020202020201</v>
      </c>
      <c r="T2276" s="6" t="str">
        <f t="shared" si="214"/>
        <v>games</v>
      </c>
      <c r="U2276" s="6" t="str">
        <f t="shared" si="215"/>
        <v>tabletop games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14">
        <f t="shared" si="210"/>
        <v>41995.408321759263</v>
      </c>
      <c r="K2277" s="6">
        <v>1416667679</v>
      </c>
      <c r="L2277" s="14">
        <f t="shared" si="211"/>
        <v>41965.408321759263</v>
      </c>
      <c r="M2277" s="88">
        <f>Table1[[#This Row],[Data Ended Conversion]]-Table1[[#This Row],[Data Created Conversion]]</f>
        <v>30</v>
      </c>
      <c r="N2277" s="6" t="b">
        <v>0</v>
      </c>
      <c r="O2277" s="6">
        <v>79</v>
      </c>
      <c r="P2277" s="6" t="b">
        <v>1</v>
      </c>
      <c r="Q2277" s="6" t="s">
        <v>8297</v>
      </c>
      <c r="R2277" s="7">
        <f t="shared" si="212"/>
        <v>4.0776923076923079</v>
      </c>
      <c r="S2277" s="8">
        <f t="shared" si="213"/>
        <v>33.550632911392405</v>
      </c>
      <c r="T2277" s="6" t="str">
        <f t="shared" si="214"/>
        <v>games</v>
      </c>
      <c r="U2277" s="6" t="str">
        <f t="shared" si="215"/>
        <v>tabletop games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14">
        <f t="shared" si="210"/>
        <v>41644.443159722221</v>
      </c>
      <c r="K2278" s="6">
        <v>1386344289</v>
      </c>
      <c r="L2278" s="14">
        <f t="shared" si="211"/>
        <v>41614.443159722221</v>
      </c>
      <c r="M2278" s="88">
        <f>Table1[[#This Row],[Data Ended Conversion]]-Table1[[#This Row],[Data Created Conversion]]</f>
        <v>30</v>
      </c>
      <c r="N2278" s="6" t="b">
        <v>0</v>
      </c>
      <c r="O2278" s="6">
        <v>75</v>
      </c>
      <c r="P2278" s="6" t="b">
        <v>1</v>
      </c>
      <c r="Q2278" s="6" t="s">
        <v>8297</v>
      </c>
      <c r="R2278" s="7">
        <f t="shared" si="212"/>
        <v>1.0581826105905425</v>
      </c>
      <c r="S2278" s="8">
        <f t="shared" si="213"/>
        <v>64.74666666666667</v>
      </c>
      <c r="T2278" s="6" t="str">
        <f t="shared" si="214"/>
        <v>games</v>
      </c>
      <c r="U2278" s="6" t="str">
        <f t="shared" si="215"/>
        <v>tabletop games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14">
        <f t="shared" si="210"/>
        <v>40966.470173611109</v>
      </c>
      <c r="K2279" s="6">
        <v>1327767423</v>
      </c>
      <c r="L2279" s="14">
        <f t="shared" si="211"/>
        <v>40936.470173611109</v>
      </c>
      <c r="M2279" s="88">
        <f>Table1[[#This Row],[Data Ended Conversion]]-Table1[[#This Row],[Data Created Conversion]]</f>
        <v>30</v>
      </c>
      <c r="N2279" s="6" t="b">
        <v>0</v>
      </c>
      <c r="O2279" s="6">
        <v>207</v>
      </c>
      <c r="P2279" s="6" t="b">
        <v>1</v>
      </c>
      <c r="Q2279" s="6" t="s">
        <v>8297</v>
      </c>
      <c r="R2279" s="7">
        <f t="shared" si="212"/>
        <v>1.4108235294117648</v>
      </c>
      <c r="S2279" s="8">
        <f t="shared" si="213"/>
        <v>57.932367149758456</v>
      </c>
      <c r="T2279" s="6" t="str">
        <f t="shared" si="214"/>
        <v>games</v>
      </c>
      <c r="U2279" s="6" t="str">
        <f t="shared" si="215"/>
        <v>tabletop games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14">
        <f t="shared" si="210"/>
        <v>42372.749305555553</v>
      </c>
      <c r="K2280" s="6">
        <v>1448902867</v>
      </c>
      <c r="L2280" s="14">
        <f t="shared" si="211"/>
        <v>42338.500775462955</v>
      </c>
      <c r="M2280" s="88">
        <f>Table1[[#This Row],[Data Ended Conversion]]-Table1[[#This Row],[Data Created Conversion]]</f>
        <v>34.24853009259823</v>
      </c>
      <c r="N2280" s="6" t="b">
        <v>0</v>
      </c>
      <c r="O2280" s="6">
        <v>102</v>
      </c>
      <c r="P2280" s="6" t="b">
        <v>1</v>
      </c>
      <c r="Q2280" s="6" t="s">
        <v>8297</v>
      </c>
      <c r="R2280" s="7">
        <f t="shared" si="212"/>
        <v>2.7069999999999999</v>
      </c>
      <c r="S2280" s="8">
        <f t="shared" si="213"/>
        <v>53.078431372549019</v>
      </c>
      <c r="T2280" s="6" t="str">
        <f t="shared" si="214"/>
        <v>games</v>
      </c>
      <c r="U2280" s="6" t="str">
        <f t="shared" si="215"/>
        <v>tabletop games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14">
        <f t="shared" si="210"/>
        <v>42038.958333333336</v>
      </c>
      <c r="K2281" s="6">
        <v>1421436099</v>
      </c>
      <c r="L2281" s="14">
        <f t="shared" si="211"/>
        <v>42020.598368055551</v>
      </c>
      <c r="M2281" s="88">
        <f>Table1[[#This Row],[Data Ended Conversion]]-Table1[[#This Row],[Data Created Conversion]]</f>
        <v>18.359965277784795</v>
      </c>
      <c r="N2281" s="6" t="b">
        <v>0</v>
      </c>
      <c r="O2281" s="6">
        <v>32</v>
      </c>
      <c r="P2281" s="6" t="b">
        <v>1</v>
      </c>
      <c r="Q2281" s="6" t="s">
        <v>8297</v>
      </c>
      <c r="R2281" s="7">
        <f t="shared" si="212"/>
        <v>1.538</v>
      </c>
      <c r="S2281" s="8">
        <f t="shared" si="213"/>
        <v>48.0625</v>
      </c>
      <c r="T2281" s="6" t="str">
        <f t="shared" si="214"/>
        <v>games</v>
      </c>
      <c r="U2281" s="6" t="str">
        <f t="shared" si="215"/>
        <v>tabletop games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14">
        <f t="shared" si="210"/>
        <v>42264.416562499995</v>
      </c>
      <c r="K2282" s="6">
        <v>1439909991</v>
      </c>
      <c r="L2282" s="14">
        <f t="shared" si="211"/>
        <v>42234.416562499995</v>
      </c>
      <c r="M2282" s="88">
        <f>Table1[[#This Row],[Data Ended Conversion]]-Table1[[#This Row],[Data Created Conversion]]</f>
        <v>30</v>
      </c>
      <c r="N2282" s="6" t="b">
        <v>0</v>
      </c>
      <c r="O2282" s="6">
        <v>480</v>
      </c>
      <c r="P2282" s="6" t="b">
        <v>1</v>
      </c>
      <c r="Q2282" s="6" t="s">
        <v>8297</v>
      </c>
      <c r="R2282" s="7">
        <f t="shared" si="212"/>
        <v>4.0357653061224488</v>
      </c>
      <c r="S2282" s="8">
        <f t="shared" si="213"/>
        <v>82.396874999999994</v>
      </c>
      <c r="T2282" s="6" t="str">
        <f t="shared" si="214"/>
        <v>games</v>
      </c>
      <c r="U2282" s="6" t="str">
        <f t="shared" si="215"/>
        <v>tabletop games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14">
        <f t="shared" si="210"/>
        <v>40749.076388888883</v>
      </c>
      <c r="K2283" s="6">
        <v>1306219897</v>
      </c>
      <c r="L2283" s="14">
        <f t="shared" si="211"/>
        <v>40687.077511574069</v>
      </c>
      <c r="M2283" s="88">
        <f>Table1[[#This Row],[Data Ended Conversion]]-Table1[[#This Row],[Data Created Conversion]]</f>
        <v>61.998877314814308</v>
      </c>
      <c r="N2283" s="6" t="b">
        <v>0</v>
      </c>
      <c r="O2283" s="6">
        <v>11</v>
      </c>
      <c r="P2283" s="6" t="b">
        <v>1</v>
      </c>
      <c r="Q2283" s="6" t="s">
        <v>8276</v>
      </c>
      <c r="R2283" s="7">
        <f t="shared" si="212"/>
        <v>1.85</v>
      </c>
      <c r="S2283" s="8">
        <f t="shared" si="213"/>
        <v>50.454545454545453</v>
      </c>
      <c r="T2283" t="str">
        <f t="shared" si="214"/>
        <v>music</v>
      </c>
      <c r="U2283" t="str">
        <f t="shared" si="215"/>
        <v>rock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14">
        <f t="shared" si="210"/>
        <v>42382.966273148144</v>
      </c>
      <c r="K2284" s="6">
        <v>1447560686</v>
      </c>
      <c r="L2284" s="14">
        <f t="shared" si="211"/>
        <v>42322.966273148144</v>
      </c>
      <c r="M2284" s="88">
        <f>Table1[[#This Row],[Data Ended Conversion]]-Table1[[#This Row],[Data Created Conversion]]</f>
        <v>60</v>
      </c>
      <c r="N2284" s="6" t="b">
        <v>0</v>
      </c>
      <c r="O2284" s="6">
        <v>12</v>
      </c>
      <c r="P2284" s="6" t="b">
        <v>1</v>
      </c>
      <c r="Q2284" s="6" t="s">
        <v>8276</v>
      </c>
      <c r="R2284" s="7">
        <f t="shared" si="212"/>
        <v>1.8533333333333333</v>
      </c>
      <c r="S2284" s="8">
        <f t="shared" si="213"/>
        <v>115.83333333333333</v>
      </c>
      <c r="T2284" t="str">
        <f t="shared" si="214"/>
        <v>music</v>
      </c>
      <c r="U2284" t="str">
        <f t="shared" si="215"/>
        <v>rock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14">
        <f t="shared" si="210"/>
        <v>41037.875046296293</v>
      </c>
      <c r="K2285" s="6">
        <v>1331348404</v>
      </c>
      <c r="L2285" s="14">
        <f t="shared" si="211"/>
        <v>40977.916712962957</v>
      </c>
      <c r="M2285" s="88">
        <f>Table1[[#This Row],[Data Ended Conversion]]-Table1[[#This Row],[Data Created Conversion]]</f>
        <v>59.958333333335759</v>
      </c>
      <c r="N2285" s="6" t="b">
        <v>0</v>
      </c>
      <c r="O2285" s="6">
        <v>48</v>
      </c>
      <c r="P2285" s="6" t="b">
        <v>1</v>
      </c>
      <c r="Q2285" s="6" t="s">
        <v>8276</v>
      </c>
      <c r="R2285" s="7">
        <f t="shared" si="212"/>
        <v>1.0085533333333332</v>
      </c>
      <c r="S2285" s="8">
        <f t="shared" si="213"/>
        <v>63.03458333333333</v>
      </c>
      <c r="T2285" t="str">
        <f t="shared" si="214"/>
        <v>music</v>
      </c>
      <c r="U2285" t="str">
        <f t="shared" si="215"/>
        <v>rock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14">
        <f t="shared" si="210"/>
        <v>40613.958333333328</v>
      </c>
      <c r="K2286" s="6">
        <v>1297451245</v>
      </c>
      <c r="L2286" s="14">
        <f t="shared" si="211"/>
        <v>40585.588483796295</v>
      </c>
      <c r="M2286" s="88">
        <f>Table1[[#This Row],[Data Ended Conversion]]-Table1[[#This Row],[Data Created Conversion]]</f>
        <v>28.369849537033588</v>
      </c>
      <c r="N2286" s="6" t="b">
        <v>0</v>
      </c>
      <c r="O2286" s="6">
        <v>59</v>
      </c>
      <c r="P2286" s="6" t="b">
        <v>1</v>
      </c>
      <c r="Q2286" s="6" t="s">
        <v>8276</v>
      </c>
      <c r="R2286" s="7">
        <f t="shared" si="212"/>
        <v>1.0622116666666668</v>
      </c>
      <c r="S2286" s="8">
        <f t="shared" si="213"/>
        <v>108.02152542372882</v>
      </c>
      <c r="T2286" t="str">
        <f t="shared" si="214"/>
        <v>music</v>
      </c>
      <c r="U2286" t="str">
        <f t="shared" si="215"/>
        <v>rock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14">
        <f t="shared" si="210"/>
        <v>41088.977349537032</v>
      </c>
      <c r="K2287" s="6">
        <v>1338352043</v>
      </c>
      <c r="L2287" s="14">
        <f t="shared" si="211"/>
        <v>41058.977349537032</v>
      </c>
      <c r="M2287" s="88">
        <f>Table1[[#This Row],[Data Ended Conversion]]-Table1[[#This Row],[Data Created Conversion]]</f>
        <v>30</v>
      </c>
      <c r="N2287" s="6" t="b">
        <v>0</v>
      </c>
      <c r="O2287" s="6">
        <v>79</v>
      </c>
      <c r="P2287" s="6" t="b">
        <v>1</v>
      </c>
      <c r="Q2287" s="6" t="s">
        <v>8276</v>
      </c>
      <c r="R2287" s="7">
        <f t="shared" si="212"/>
        <v>1.2136666666666667</v>
      </c>
      <c r="S2287" s="8">
        <f t="shared" si="213"/>
        <v>46.088607594936711</v>
      </c>
      <c r="T2287" t="str">
        <f t="shared" si="214"/>
        <v>music</v>
      </c>
      <c r="U2287" t="str">
        <f t="shared" si="215"/>
        <v>rock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14">
        <f t="shared" si="210"/>
        <v>41522.957638888889</v>
      </c>
      <c r="K2288" s="6">
        <v>1376003254</v>
      </c>
      <c r="L2288" s="14">
        <f t="shared" si="211"/>
        <v>41494.755254629628</v>
      </c>
      <c r="M2288" s="88">
        <f>Table1[[#This Row],[Data Ended Conversion]]-Table1[[#This Row],[Data Created Conversion]]</f>
        <v>28.202384259260725</v>
      </c>
      <c r="N2288" s="6" t="b">
        <v>0</v>
      </c>
      <c r="O2288" s="6">
        <v>14</v>
      </c>
      <c r="P2288" s="6" t="b">
        <v>1</v>
      </c>
      <c r="Q2288" s="6" t="s">
        <v>8276</v>
      </c>
      <c r="R2288" s="7">
        <f t="shared" si="212"/>
        <v>1.0006666666666666</v>
      </c>
      <c r="S2288" s="8">
        <f t="shared" si="213"/>
        <v>107.21428571428571</v>
      </c>
      <c r="T2288" t="str">
        <f t="shared" si="214"/>
        <v>music</v>
      </c>
      <c r="U2288" t="str">
        <f t="shared" si="215"/>
        <v>rock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14">
        <f t="shared" si="210"/>
        <v>41813.459027777775</v>
      </c>
      <c r="K2289" s="6">
        <v>1401724860</v>
      </c>
      <c r="L2289" s="14">
        <f t="shared" si="211"/>
        <v>41792.459027777775</v>
      </c>
      <c r="M2289" s="88">
        <f>Table1[[#This Row],[Data Ended Conversion]]-Table1[[#This Row],[Data Created Conversion]]</f>
        <v>21</v>
      </c>
      <c r="N2289" s="6" t="b">
        <v>0</v>
      </c>
      <c r="O2289" s="6">
        <v>106</v>
      </c>
      <c r="P2289" s="6" t="b">
        <v>1</v>
      </c>
      <c r="Q2289" s="6" t="s">
        <v>8276</v>
      </c>
      <c r="R2289" s="7">
        <f t="shared" si="212"/>
        <v>1.1997755555555556</v>
      </c>
      <c r="S2289" s="8">
        <f t="shared" si="213"/>
        <v>50.9338679245283</v>
      </c>
      <c r="T2289" t="str">
        <f t="shared" si="214"/>
        <v>music</v>
      </c>
      <c r="U2289" t="str">
        <f t="shared" si="215"/>
        <v>rock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14">
        <f t="shared" si="210"/>
        <v>41086.541666666664</v>
      </c>
      <c r="K2290" s="6">
        <v>1339098689</v>
      </c>
      <c r="L2290" s="14">
        <f t="shared" si="211"/>
        <v>41067.619085648148</v>
      </c>
      <c r="M2290" s="88">
        <f>Table1[[#This Row],[Data Ended Conversion]]-Table1[[#This Row],[Data Created Conversion]]</f>
        <v>18.922581018516212</v>
      </c>
      <c r="N2290" s="6" t="b">
        <v>0</v>
      </c>
      <c r="O2290" s="6">
        <v>25</v>
      </c>
      <c r="P2290" s="6" t="b">
        <v>1</v>
      </c>
      <c r="Q2290" s="6" t="s">
        <v>8276</v>
      </c>
      <c r="R2290" s="7">
        <f t="shared" si="212"/>
        <v>1.0009999999999999</v>
      </c>
      <c r="S2290" s="8">
        <f t="shared" si="213"/>
        <v>40.04</v>
      </c>
      <c r="T2290" t="str">
        <f t="shared" si="214"/>
        <v>music</v>
      </c>
      <c r="U2290" t="str">
        <f t="shared" si="215"/>
        <v>rock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14">
        <f t="shared" si="210"/>
        <v>41614.765277777777</v>
      </c>
      <c r="K2291" s="6">
        <v>1382659060</v>
      </c>
      <c r="L2291" s="14">
        <f t="shared" si="211"/>
        <v>41571.790046296293</v>
      </c>
      <c r="M2291" s="88">
        <f>Table1[[#This Row],[Data Ended Conversion]]-Table1[[#This Row],[Data Created Conversion]]</f>
        <v>42.975231481483206</v>
      </c>
      <c r="N2291" s="6" t="b">
        <v>0</v>
      </c>
      <c r="O2291" s="6">
        <v>25</v>
      </c>
      <c r="P2291" s="6" t="b">
        <v>1</v>
      </c>
      <c r="Q2291" s="6" t="s">
        <v>8276</v>
      </c>
      <c r="R2291" s="7">
        <f t="shared" si="212"/>
        <v>1.0740000000000001</v>
      </c>
      <c r="S2291" s="8">
        <f t="shared" si="213"/>
        <v>64.44</v>
      </c>
      <c r="T2291" t="str">
        <f t="shared" si="214"/>
        <v>music</v>
      </c>
      <c r="U2291" t="str">
        <f t="shared" si="215"/>
        <v>rock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14">
        <f t="shared" si="210"/>
        <v>40148.5</v>
      </c>
      <c r="K2292" s="6">
        <v>1252908330</v>
      </c>
      <c r="L2292" s="14">
        <f t="shared" si="211"/>
        <v>40070.045486111107</v>
      </c>
      <c r="M2292" s="88">
        <f>Table1[[#This Row],[Data Ended Conversion]]-Table1[[#This Row],[Data Created Conversion]]</f>
        <v>78.454513888893416</v>
      </c>
      <c r="N2292" s="6" t="b">
        <v>0</v>
      </c>
      <c r="O2292" s="6">
        <v>29</v>
      </c>
      <c r="P2292" s="6" t="b">
        <v>1</v>
      </c>
      <c r="Q2292" s="6" t="s">
        <v>8276</v>
      </c>
      <c r="R2292" s="7">
        <f t="shared" si="212"/>
        <v>1.0406666666666666</v>
      </c>
      <c r="S2292" s="8">
        <f t="shared" si="213"/>
        <v>53.827586206896555</v>
      </c>
      <c r="T2292" t="str">
        <f t="shared" si="214"/>
        <v>music</v>
      </c>
      <c r="U2292" t="str">
        <f t="shared" si="215"/>
        <v>rock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14">
        <f t="shared" si="210"/>
        <v>41021.958333333328</v>
      </c>
      <c r="K2293" s="6">
        <v>1332199618</v>
      </c>
      <c r="L2293" s="14">
        <f t="shared" si="211"/>
        <v>40987.768726851849</v>
      </c>
      <c r="M2293" s="88">
        <f>Table1[[#This Row],[Data Ended Conversion]]-Table1[[#This Row],[Data Created Conversion]]</f>
        <v>34.189606481479132</v>
      </c>
      <c r="N2293" s="6" t="b">
        <v>0</v>
      </c>
      <c r="O2293" s="6">
        <v>43</v>
      </c>
      <c r="P2293" s="6" t="b">
        <v>1</v>
      </c>
      <c r="Q2293" s="6" t="s">
        <v>8276</v>
      </c>
      <c r="R2293" s="7">
        <f t="shared" si="212"/>
        <v>1.728</v>
      </c>
      <c r="S2293" s="8">
        <f t="shared" si="213"/>
        <v>100.46511627906976</v>
      </c>
      <c r="T2293" t="str">
        <f t="shared" si="214"/>
        <v>music</v>
      </c>
      <c r="U2293" t="str">
        <f t="shared" si="215"/>
        <v>rock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14">
        <f t="shared" si="210"/>
        <v>41017.489305555551</v>
      </c>
      <c r="K2294" s="6">
        <v>1332175476</v>
      </c>
      <c r="L2294" s="14">
        <f t="shared" si="211"/>
        <v>40987.489305555551</v>
      </c>
      <c r="M2294" s="88">
        <f>Table1[[#This Row],[Data Ended Conversion]]-Table1[[#This Row],[Data Created Conversion]]</f>
        <v>30</v>
      </c>
      <c r="N2294" s="6" t="b">
        <v>0</v>
      </c>
      <c r="O2294" s="6">
        <v>46</v>
      </c>
      <c r="P2294" s="6" t="b">
        <v>1</v>
      </c>
      <c r="Q2294" s="6" t="s">
        <v>8276</v>
      </c>
      <c r="R2294" s="7">
        <f t="shared" si="212"/>
        <v>1.072505</v>
      </c>
      <c r="S2294" s="8">
        <f t="shared" si="213"/>
        <v>46.630652173913049</v>
      </c>
      <c r="T2294" t="str">
        <f t="shared" si="214"/>
        <v>music</v>
      </c>
      <c r="U2294" t="str">
        <f t="shared" si="215"/>
        <v>rock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14">
        <f t="shared" si="210"/>
        <v>41176.957638888889</v>
      </c>
      <c r="K2295" s="6">
        <v>1346345999</v>
      </c>
      <c r="L2295" s="14">
        <f t="shared" si="211"/>
        <v>41151.499988425923</v>
      </c>
      <c r="M2295" s="88">
        <f>Table1[[#This Row],[Data Ended Conversion]]-Table1[[#This Row],[Data Created Conversion]]</f>
        <v>25.45765046296583</v>
      </c>
      <c r="N2295" s="6" t="b">
        <v>0</v>
      </c>
      <c r="O2295" s="6">
        <v>27</v>
      </c>
      <c r="P2295" s="6" t="b">
        <v>1</v>
      </c>
      <c r="Q2295" s="6" t="s">
        <v>8276</v>
      </c>
      <c r="R2295" s="7">
        <f t="shared" si="212"/>
        <v>1.0823529411764705</v>
      </c>
      <c r="S2295" s="8">
        <f t="shared" si="213"/>
        <v>34.074074074074076</v>
      </c>
      <c r="T2295" t="str">
        <f t="shared" si="214"/>
        <v>music</v>
      </c>
      <c r="U2295" t="str">
        <f t="shared" si="215"/>
        <v>rock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14">
        <f t="shared" si="210"/>
        <v>41294.514814814815</v>
      </c>
      <c r="K2296" s="6">
        <v>1356110480</v>
      </c>
      <c r="L2296" s="14">
        <f t="shared" si="211"/>
        <v>41264.514814814815</v>
      </c>
      <c r="M2296" s="88">
        <f>Table1[[#This Row],[Data Ended Conversion]]-Table1[[#This Row],[Data Created Conversion]]</f>
        <v>30</v>
      </c>
      <c r="N2296" s="6" t="b">
        <v>0</v>
      </c>
      <c r="O2296" s="6">
        <v>112</v>
      </c>
      <c r="P2296" s="6" t="b">
        <v>1</v>
      </c>
      <c r="Q2296" s="6" t="s">
        <v>8276</v>
      </c>
      <c r="R2296" s="7">
        <f t="shared" si="212"/>
        <v>1.4608079999999999</v>
      </c>
      <c r="S2296" s="8">
        <f t="shared" si="213"/>
        <v>65.214642857142863</v>
      </c>
      <c r="T2296" t="str">
        <f t="shared" si="214"/>
        <v>music</v>
      </c>
      <c r="U2296" t="str">
        <f t="shared" si="215"/>
        <v>rock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14">
        <f t="shared" si="210"/>
        <v>41300.746018518512</v>
      </c>
      <c r="K2297" s="6">
        <v>1356648856</v>
      </c>
      <c r="L2297" s="14">
        <f t="shared" si="211"/>
        <v>41270.746018518512</v>
      </c>
      <c r="M2297" s="88">
        <f>Table1[[#This Row],[Data Ended Conversion]]-Table1[[#This Row],[Data Created Conversion]]</f>
        <v>30</v>
      </c>
      <c r="N2297" s="6" t="b">
        <v>0</v>
      </c>
      <c r="O2297" s="6">
        <v>34</v>
      </c>
      <c r="P2297" s="6" t="b">
        <v>1</v>
      </c>
      <c r="Q2297" s="6" t="s">
        <v>8276</v>
      </c>
      <c r="R2297" s="7">
        <f t="shared" si="212"/>
        <v>1.2524999999999999</v>
      </c>
      <c r="S2297" s="8">
        <f t="shared" si="213"/>
        <v>44.205882352941174</v>
      </c>
      <c r="T2297" t="str">
        <f t="shared" si="214"/>
        <v>music</v>
      </c>
      <c r="U2297" t="str">
        <f t="shared" si="215"/>
        <v>rock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14">
        <f t="shared" si="210"/>
        <v>40962.52344907407</v>
      </c>
      <c r="K2298" s="6">
        <v>1326994426</v>
      </c>
      <c r="L2298" s="14">
        <f t="shared" si="211"/>
        <v>40927.52344907407</v>
      </c>
      <c r="M2298" s="88">
        <f>Table1[[#This Row],[Data Ended Conversion]]-Table1[[#This Row],[Data Created Conversion]]</f>
        <v>35</v>
      </c>
      <c r="N2298" s="6" t="b">
        <v>0</v>
      </c>
      <c r="O2298" s="6">
        <v>145</v>
      </c>
      <c r="P2298" s="6" t="b">
        <v>1</v>
      </c>
      <c r="Q2298" s="6" t="s">
        <v>8276</v>
      </c>
      <c r="R2298" s="7">
        <f t="shared" si="212"/>
        <v>1.4907142857142857</v>
      </c>
      <c r="S2298" s="8">
        <f t="shared" si="213"/>
        <v>71.965517241379317</v>
      </c>
      <c r="T2298" t="str">
        <f t="shared" si="214"/>
        <v>music</v>
      </c>
      <c r="U2298" t="str">
        <f t="shared" si="215"/>
        <v>rock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14">
        <f t="shared" si="210"/>
        <v>40981.957638888889</v>
      </c>
      <c r="K2299" s="6">
        <v>1328749249</v>
      </c>
      <c r="L2299" s="14">
        <f t="shared" si="211"/>
        <v>40947.83390046296</v>
      </c>
      <c r="M2299" s="88">
        <f>Table1[[#This Row],[Data Ended Conversion]]-Table1[[#This Row],[Data Created Conversion]]</f>
        <v>34.123738425929332</v>
      </c>
      <c r="N2299" s="6" t="b">
        <v>0</v>
      </c>
      <c r="O2299" s="6">
        <v>19</v>
      </c>
      <c r="P2299" s="6" t="b">
        <v>1</v>
      </c>
      <c r="Q2299" s="6" t="s">
        <v>8276</v>
      </c>
      <c r="R2299" s="7">
        <f t="shared" si="212"/>
        <v>1.006</v>
      </c>
      <c r="S2299" s="8">
        <f t="shared" si="213"/>
        <v>52.94736842105263</v>
      </c>
      <c r="T2299" t="str">
        <f t="shared" si="214"/>
        <v>music</v>
      </c>
      <c r="U2299" t="str">
        <f t="shared" si="215"/>
        <v>rock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14">
        <f t="shared" si="210"/>
        <v>41724.59065972222</v>
      </c>
      <c r="K2300" s="6">
        <v>1393272633</v>
      </c>
      <c r="L2300" s="14">
        <f t="shared" si="211"/>
        <v>41694.632326388884</v>
      </c>
      <c r="M2300" s="88">
        <f>Table1[[#This Row],[Data Ended Conversion]]-Table1[[#This Row],[Data Created Conversion]]</f>
        <v>29.958333333335759</v>
      </c>
      <c r="N2300" s="6" t="b">
        <v>0</v>
      </c>
      <c r="O2300" s="6">
        <v>288</v>
      </c>
      <c r="P2300" s="6" t="b">
        <v>1</v>
      </c>
      <c r="Q2300" s="6" t="s">
        <v>8276</v>
      </c>
      <c r="R2300" s="7">
        <f t="shared" si="212"/>
        <v>1.0507333333333333</v>
      </c>
      <c r="S2300" s="8">
        <f t="shared" si="213"/>
        <v>109.45138888888889</v>
      </c>
      <c r="T2300" t="str">
        <f t="shared" si="214"/>
        <v>music</v>
      </c>
      <c r="U2300" t="str">
        <f t="shared" si="215"/>
        <v>rock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14">
        <f t="shared" si="210"/>
        <v>40579.824178240735</v>
      </c>
      <c r="K2301" s="6">
        <v>1295657209</v>
      </c>
      <c r="L2301" s="14">
        <f t="shared" si="211"/>
        <v>40564.824178240735</v>
      </c>
      <c r="M2301" s="88">
        <f>Table1[[#This Row],[Data Ended Conversion]]-Table1[[#This Row],[Data Created Conversion]]</f>
        <v>15</v>
      </c>
      <c r="N2301" s="6" t="b">
        <v>0</v>
      </c>
      <c r="O2301" s="6">
        <v>14</v>
      </c>
      <c r="P2301" s="6" t="b">
        <v>1</v>
      </c>
      <c r="Q2301" s="6" t="s">
        <v>8276</v>
      </c>
      <c r="R2301" s="7">
        <f t="shared" si="212"/>
        <v>3.5016666666666665</v>
      </c>
      <c r="S2301" s="8">
        <f t="shared" si="213"/>
        <v>75.035714285714292</v>
      </c>
      <c r="T2301" t="str">
        <f t="shared" si="214"/>
        <v>music</v>
      </c>
      <c r="U2301" t="str">
        <f t="shared" si="215"/>
        <v>rock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14">
        <f t="shared" si="210"/>
        <v>41088.518703703703</v>
      </c>
      <c r="K2302" s="6">
        <v>1339694816</v>
      </c>
      <c r="L2302" s="14">
        <f t="shared" si="211"/>
        <v>41074.518703703703</v>
      </c>
      <c r="M2302" s="88">
        <f>Table1[[#This Row],[Data Ended Conversion]]-Table1[[#This Row],[Data Created Conversion]]</f>
        <v>14</v>
      </c>
      <c r="N2302" s="6" t="b">
        <v>0</v>
      </c>
      <c r="O2302" s="6">
        <v>7</v>
      </c>
      <c r="P2302" s="6" t="b">
        <v>1</v>
      </c>
      <c r="Q2302" s="6" t="s">
        <v>8276</v>
      </c>
      <c r="R2302" s="7">
        <f t="shared" si="212"/>
        <v>1.0125</v>
      </c>
      <c r="S2302" s="8">
        <f t="shared" si="213"/>
        <v>115.71428571428571</v>
      </c>
      <c r="T2302" t="str">
        <f t="shared" si="214"/>
        <v>music</v>
      </c>
      <c r="U2302" t="str">
        <f t="shared" si="215"/>
        <v>rock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14">
        <f t="shared" si="210"/>
        <v>41445.938611111109</v>
      </c>
      <c r="K2303" s="6">
        <v>1369193496</v>
      </c>
      <c r="L2303" s="14">
        <f t="shared" si="211"/>
        <v>41415.938611111109</v>
      </c>
      <c r="M2303" s="88">
        <f>Table1[[#This Row],[Data Ended Conversion]]-Table1[[#This Row],[Data Created Conversion]]</f>
        <v>30</v>
      </c>
      <c r="N2303" s="6" t="b">
        <v>1</v>
      </c>
      <c r="O2303" s="6">
        <v>211</v>
      </c>
      <c r="P2303" s="6" t="b">
        <v>1</v>
      </c>
      <c r="Q2303" s="6" t="s">
        <v>8279</v>
      </c>
      <c r="R2303" s="7">
        <f t="shared" si="212"/>
        <v>1.336044</v>
      </c>
      <c r="S2303" s="8">
        <f t="shared" si="213"/>
        <v>31.659810426540286</v>
      </c>
      <c r="T2303" t="str">
        <f t="shared" si="214"/>
        <v>music</v>
      </c>
      <c r="U2303" t="str">
        <f t="shared" si="215"/>
        <v>indie rock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14">
        <f t="shared" si="210"/>
        <v>41639.083333333328</v>
      </c>
      <c r="K2304" s="6">
        <v>1385585434</v>
      </c>
      <c r="L2304" s="14">
        <f t="shared" si="211"/>
        <v>41605.660115740735</v>
      </c>
      <c r="M2304" s="88">
        <f>Table1[[#This Row],[Data Ended Conversion]]-Table1[[#This Row],[Data Created Conversion]]</f>
        <v>33.423217592593573</v>
      </c>
      <c r="N2304" s="6" t="b">
        <v>1</v>
      </c>
      <c r="O2304" s="6">
        <v>85</v>
      </c>
      <c r="P2304" s="6" t="b">
        <v>1</v>
      </c>
      <c r="Q2304" s="6" t="s">
        <v>8279</v>
      </c>
      <c r="R2304" s="7">
        <f t="shared" si="212"/>
        <v>1.7065217391304348</v>
      </c>
      <c r="S2304" s="8">
        <f t="shared" si="213"/>
        <v>46.176470588235297</v>
      </c>
      <c r="T2304" t="str">
        <f t="shared" si="214"/>
        <v>music</v>
      </c>
      <c r="U2304" t="str">
        <f t="shared" si="215"/>
        <v>indie rock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14">
        <f t="shared" si="210"/>
        <v>40889.944398148145</v>
      </c>
      <c r="K2305" s="6">
        <v>1320287996</v>
      </c>
      <c r="L2305" s="14">
        <f t="shared" si="211"/>
        <v>40849.902731481481</v>
      </c>
      <c r="M2305" s="88">
        <f>Table1[[#This Row],[Data Ended Conversion]]-Table1[[#This Row],[Data Created Conversion]]</f>
        <v>40.041666666664241</v>
      </c>
      <c r="N2305" s="6" t="b">
        <v>1</v>
      </c>
      <c r="O2305" s="6">
        <v>103</v>
      </c>
      <c r="P2305" s="6" t="b">
        <v>1</v>
      </c>
      <c r="Q2305" s="6" t="s">
        <v>8279</v>
      </c>
      <c r="R2305" s="7">
        <f t="shared" si="212"/>
        <v>1.0935829457364341</v>
      </c>
      <c r="S2305" s="8">
        <f t="shared" si="213"/>
        <v>68.481650485436887</v>
      </c>
      <c r="T2305" t="str">
        <f t="shared" si="214"/>
        <v>music</v>
      </c>
      <c r="U2305" t="str">
        <f t="shared" si="215"/>
        <v>indie rock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14">
        <f t="shared" ref="J2306:J2369" si="216">(((I2306/60)/60)/24)+DATE(1970,1,1)+(-5/24)</f>
        <v>40543.999305555553</v>
      </c>
      <c r="K2306" s="6">
        <v>1290281691</v>
      </c>
      <c r="L2306" s="14">
        <f t="shared" ref="L2306:L2369" si="217">(((K2306/60)/60)/24)+DATE(1970,1,1)+(-5/24)</f>
        <v>40502.607534722221</v>
      </c>
      <c r="M2306" s="88">
        <f>Table1[[#This Row],[Data Ended Conversion]]-Table1[[#This Row],[Data Created Conversion]]</f>
        <v>41.391770833331975</v>
      </c>
      <c r="N2306" s="6" t="b">
        <v>1</v>
      </c>
      <c r="O2306" s="6">
        <v>113</v>
      </c>
      <c r="P2306" s="6" t="b">
        <v>1</v>
      </c>
      <c r="Q2306" s="6" t="s">
        <v>8279</v>
      </c>
      <c r="R2306" s="7">
        <f t="shared" si="212"/>
        <v>1.0070033333333335</v>
      </c>
      <c r="S2306" s="8">
        <f t="shared" si="213"/>
        <v>53.469203539823013</v>
      </c>
      <c r="T2306" t="str">
        <f t="shared" si="214"/>
        <v>music</v>
      </c>
      <c r="U2306" t="str">
        <f t="shared" si="215"/>
        <v>indie rock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14">
        <f t="shared" si="216"/>
        <v>41859.541666666664</v>
      </c>
      <c r="K2307" s="6">
        <v>1405356072</v>
      </c>
      <c r="L2307" s="14">
        <f t="shared" si="217"/>
        <v>41834.486944444441</v>
      </c>
      <c r="M2307" s="88">
        <f>Table1[[#This Row],[Data Ended Conversion]]-Table1[[#This Row],[Data Created Conversion]]</f>
        <v>25.054722222223063</v>
      </c>
      <c r="N2307" s="6" t="b">
        <v>1</v>
      </c>
      <c r="O2307" s="6">
        <v>167</v>
      </c>
      <c r="P2307" s="6" t="b">
        <v>1</v>
      </c>
      <c r="Q2307" s="6" t="s">
        <v>8279</v>
      </c>
      <c r="R2307" s="7">
        <f t="shared" ref="R2307:R2370" si="218">IFERROR(E2307/D2307,"-")</f>
        <v>1.0122777777777778</v>
      </c>
      <c r="S2307" s="8">
        <f t="shared" ref="S2307:S2370" si="219">IFERROR(E2307/O2307,"-")</f>
        <v>109.10778443113773</v>
      </c>
      <c r="T2307" t="str">
        <f t="shared" ref="T2307:T2370" si="220">LEFT(Q2307,FIND("/",Q2307)-1)</f>
        <v>music</v>
      </c>
      <c r="U2307" t="str">
        <f t="shared" ref="U2307:U2370" si="221">RIGHT(Q2307,LEN(Q2307)-FIND("/",Q2307))</f>
        <v>indie rock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14">
        <f t="shared" si="216"/>
        <v>40977.959826388884</v>
      </c>
      <c r="K2308" s="6">
        <v>1328760129</v>
      </c>
      <c r="L2308" s="14">
        <f t="shared" si="217"/>
        <v>40947.959826388884</v>
      </c>
      <c r="M2308" s="88">
        <f>Table1[[#This Row],[Data Ended Conversion]]-Table1[[#This Row],[Data Created Conversion]]</f>
        <v>30</v>
      </c>
      <c r="N2308" s="6" t="b">
        <v>1</v>
      </c>
      <c r="O2308" s="6">
        <v>73</v>
      </c>
      <c r="P2308" s="6" t="b">
        <v>1</v>
      </c>
      <c r="Q2308" s="6" t="s">
        <v>8279</v>
      </c>
      <c r="R2308" s="7">
        <f t="shared" si="218"/>
        <v>1.0675857142857144</v>
      </c>
      <c r="S2308" s="8">
        <f t="shared" si="219"/>
        <v>51.185616438356163</v>
      </c>
      <c r="T2308" t="str">
        <f t="shared" si="220"/>
        <v>music</v>
      </c>
      <c r="U2308" t="str">
        <f t="shared" si="221"/>
        <v>indie rock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14">
        <f t="shared" si="216"/>
        <v>41034.59407407407</v>
      </c>
      <c r="K2309" s="6">
        <v>1333653333</v>
      </c>
      <c r="L2309" s="14">
        <f t="shared" si="217"/>
        <v>41004.594131944439</v>
      </c>
      <c r="M2309" s="88">
        <f>Table1[[#This Row],[Data Ended Conversion]]-Table1[[#This Row],[Data Created Conversion]]</f>
        <v>29.999942129630654</v>
      </c>
      <c r="N2309" s="6" t="b">
        <v>1</v>
      </c>
      <c r="O2309" s="6">
        <v>75</v>
      </c>
      <c r="P2309" s="6" t="b">
        <v>1</v>
      </c>
      <c r="Q2309" s="6" t="s">
        <v>8279</v>
      </c>
      <c r="R2309" s="7">
        <f t="shared" si="218"/>
        <v>1.0665777537961894</v>
      </c>
      <c r="S2309" s="8">
        <f t="shared" si="219"/>
        <v>27.936800000000002</v>
      </c>
      <c r="T2309" t="str">
        <f t="shared" si="220"/>
        <v>music</v>
      </c>
      <c r="U2309" t="str">
        <f t="shared" si="221"/>
        <v>indie rock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14">
        <f t="shared" si="216"/>
        <v>41879.833333333328</v>
      </c>
      <c r="K2310" s="6">
        <v>1406847996</v>
      </c>
      <c r="L2310" s="14">
        <f t="shared" si="217"/>
        <v>41851.754583333335</v>
      </c>
      <c r="M2310" s="88">
        <f>Table1[[#This Row],[Data Ended Conversion]]-Table1[[#This Row],[Data Created Conversion]]</f>
        <v>28.078749999993306</v>
      </c>
      <c r="N2310" s="6" t="b">
        <v>1</v>
      </c>
      <c r="O2310" s="6">
        <v>614</v>
      </c>
      <c r="P2310" s="6" t="b">
        <v>1</v>
      </c>
      <c r="Q2310" s="6" t="s">
        <v>8279</v>
      </c>
      <c r="R2310" s="7">
        <f t="shared" si="218"/>
        <v>1.0130622</v>
      </c>
      <c r="S2310" s="8">
        <f t="shared" si="219"/>
        <v>82.496921824104234</v>
      </c>
      <c r="T2310" t="str">
        <f t="shared" si="220"/>
        <v>music</v>
      </c>
      <c r="U2310" t="str">
        <f t="shared" si="221"/>
        <v>indie rock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14">
        <f t="shared" si="216"/>
        <v>41342.779363425921</v>
      </c>
      <c r="K2311" s="6">
        <v>1359848537</v>
      </c>
      <c r="L2311" s="14">
        <f t="shared" si="217"/>
        <v>41307.779363425921</v>
      </c>
      <c r="M2311" s="88">
        <f>Table1[[#This Row],[Data Ended Conversion]]-Table1[[#This Row],[Data Created Conversion]]</f>
        <v>35</v>
      </c>
      <c r="N2311" s="6" t="b">
        <v>1</v>
      </c>
      <c r="O2311" s="6">
        <v>107</v>
      </c>
      <c r="P2311" s="6" t="b">
        <v>1</v>
      </c>
      <c r="Q2311" s="6" t="s">
        <v>8279</v>
      </c>
      <c r="R2311" s="7">
        <f t="shared" si="218"/>
        <v>1.0667450000000001</v>
      </c>
      <c r="S2311" s="8">
        <f t="shared" si="219"/>
        <v>59.817476635514019</v>
      </c>
      <c r="T2311" t="str">
        <f t="shared" si="220"/>
        <v>music</v>
      </c>
      <c r="U2311" t="str">
        <f t="shared" si="221"/>
        <v>indie rock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14">
        <f t="shared" si="216"/>
        <v>41354.54415509259</v>
      </c>
      <c r="K2312" s="6">
        <v>1361300615</v>
      </c>
      <c r="L2312" s="14">
        <f t="shared" si="217"/>
        <v>41324.585821759254</v>
      </c>
      <c r="M2312" s="88">
        <f>Table1[[#This Row],[Data Ended Conversion]]-Table1[[#This Row],[Data Created Conversion]]</f>
        <v>29.958333333335759</v>
      </c>
      <c r="N2312" s="6" t="b">
        <v>1</v>
      </c>
      <c r="O2312" s="6">
        <v>1224</v>
      </c>
      <c r="P2312" s="6" t="b">
        <v>1</v>
      </c>
      <c r="Q2312" s="6" t="s">
        <v>8279</v>
      </c>
      <c r="R2312" s="7">
        <f t="shared" si="218"/>
        <v>4.288397837837838</v>
      </c>
      <c r="S2312" s="8">
        <f t="shared" si="219"/>
        <v>64.816470588235291</v>
      </c>
      <c r="T2312" t="str">
        <f t="shared" si="220"/>
        <v>music</v>
      </c>
      <c r="U2312" t="str">
        <f t="shared" si="221"/>
        <v>indie rock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14">
        <f t="shared" si="216"/>
        <v>41765.796168981477</v>
      </c>
      <c r="K2313" s="6">
        <v>1396829189</v>
      </c>
      <c r="L2313" s="14">
        <f t="shared" si="217"/>
        <v>41735.796168981477</v>
      </c>
      <c r="M2313" s="88">
        <f>Table1[[#This Row],[Data Ended Conversion]]-Table1[[#This Row],[Data Created Conversion]]</f>
        <v>30</v>
      </c>
      <c r="N2313" s="6" t="b">
        <v>1</v>
      </c>
      <c r="O2313" s="6">
        <v>104</v>
      </c>
      <c r="P2313" s="6" t="b">
        <v>1</v>
      </c>
      <c r="Q2313" s="6" t="s">
        <v>8279</v>
      </c>
      <c r="R2313" s="7">
        <f t="shared" si="218"/>
        <v>1.0411111111111111</v>
      </c>
      <c r="S2313" s="8">
        <f t="shared" si="219"/>
        <v>90.09615384615384</v>
      </c>
      <c r="T2313" t="str">
        <f t="shared" si="220"/>
        <v>music</v>
      </c>
      <c r="U2313" t="str">
        <f t="shared" si="221"/>
        <v>indie rock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14">
        <f t="shared" si="216"/>
        <v>41747.75</v>
      </c>
      <c r="K2314" s="6">
        <v>1395155478</v>
      </c>
      <c r="L2314" s="14">
        <f t="shared" si="217"/>
        <v>41716.424513888887</v>
      </c>
      <c r="M2314" s="88">
        <f>Table1[[#This Row],[Data Ended Conversion]]-Table1[[#This Row],[Data Created Conversion]]</f>
        <v>31.325486111112696</v>
      </c>
      <c r="N2314" s="6" t="b">
        <v>1</v>
      </c>
      <c r="O2314" s="6">
        <v>79</v>
      </c>
      <c r="P2314" s="6" t="b">
        <v>1</v>
      </c>
      <c r="Q2314" s="6" t="s">
        <v>8279</v>
      </c>
      <c r="R2314" s="7">
        <f t="shared" si="218"/>
        <v>1.0786666666666667</v>
      </c>
      <c r="S2314" s="8">
        <f t="shared" si="219"/>
        <v>40.962025316455694</v>
      </c>
      <c r="T2314" t="str">
        <f t="shared" si="220"/>
        <v>music</v>
      </c>
      <c r="U2314" t="str">
        <f t="shared" si="221"/>
        <v>indie rock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14">
        <f t="shared" si="216"/>
        <v>41032.750300925924</v>
      </c>
      <c r="K2315" s="6">
        <v>1333494026</v>
      </c>
      <c r="L2315" s="14">
        <f t="shared" si="217"/>
        <v>41002.750300925924</v>
      </c>
      <c r="M2315" s="88">
        <f>Table1[[#This Row],[Data Ended Conversion]]-Table1[[#This Row],[Data Created Conversion]]</f>
        <v>30</v>
      </c>
      <c r="N2315" s="6" t="b">
        <v>1</v>
      </c>
      <c r="O2315" s="6">
        <v>157</v>
      </c>
      <c r="P2315" s="6" t="b">
        <v>1</v>
      </c>
      <c r="Q2315" s="6" t="s">
        <v>8279</v>
      </c>
      <c r="R2315" s="7">
        <f t="shared" si="218"/>
        <v>1.7584040000000001</v>
      </c>
      <c r="S2315" s="8">
        <f t="shared" si="219"/>
        <v>56.000127388535034</v>
      </c>
      <c r="T2315" t="str">
        <f t="shared" si="220"/>
        <v>music</v>
      </c>
      <c r="U2315" t="str">
        <f t="shared" si="221"/>
        <v>indie rock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14">
        <f t="shared" si="216"/>
        <v>41067.343252314815</v>
      </c>
      <c r="K2316" s="6">
        <v>1336482857</v>
      </c>
      <c r="L2316" s="14">
        <f t="shared" si="217"/>
        <v>41037.343252314815</v>
      </c>
      <c r="M2316" s="88">
        <f>Table1[[#This Row],[Data Ended Conversion]]-Table1[[#This Row],[Data Created Conversion]]</f>
        <v>30</v>
      </c>
      <c r="N2316" s="6" t="b">
        <v>1</v>
      </c>
      <c r="O2316" s="6">
        <v>50</v>
      </c>
      <c r="P2316" s="6" t="b">
        <v>1</v>
      </c>
      <c r="Q2316" s="6" t="s">
        <v>8279</v>
      </c>
      <c r="R2316" s="7">
        <f t="shared" si="218"/>
        <v>1.5697000000000001</v>
      </c>
      <c r="S2316" s="8">
        <f t="shared" si="219"/>
        <v>37.672800000000002</v>
      </c>
      <c r="T2316" t="str">
        <f t="shared" si="220"/>
        <v>music</v>
      </c>
      <c r="U2316" t="str">
        <f t="shared" si="221"/>
        <v>indie rock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14">
        <f t="shared" si="216"/>
        <v>41034.517858796295</v>
      </c>
      <c r="K2317" s="6">
        <v>1333646743</v>
      </c>
      <c r="L2317" s="14">
        <f t="shared" si="217"/>
        <v>41004.517858796295</v>
      </c>
      <c r="M2317" s="88">
        <f>Table1[[#This Row],[Data Ended Conversion]]-Table1[[#This Row],[Data Created Conversion]]</f>
        <v>30</v>
      </c>
      <c r="N2317" s="6" t="b">
        <v>1</v>
      </c>
      <c r="O2317" s="6">
        <v>64</v>
      </c>
      <c r="P2317" s="6" t="b">
        <v>1</v>
      </c>
      <c r="Q2317" s="6" t="s">
        <v>8279</v>
      </c>
      <c r="R2317" s="7">
        <f t="shared" si="218"/>
        <v>1.026</v>
      </c>
      <c r="S2317" s="8">
        <f t="shared" si="219"/>
        <v>40.078125</v>
      </c>
      <c r="T2317" t="str">
        <f t="shared" si="220"/>
        <v>music</v>
      </c>
      <c r="U2317" t="str">
        <f t="shared" si="221"/>
        <v>indie rock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14">
        <f t="shared" si="216"/>
        <v>40156.558333333334</v>
      </c>
      <c r="K2318" s="6">
        <v>1253726650</v>
      </c>
      <c r="L2318" s="14">
        <f t="shared" si="217"/>
        <v>40079.516782407409</v>
      </c>
      <c r="M2318" s="88">
        <f>Table1[[#This Row],[Data Ended Conversion]]-Table1[[#This Row],[Data Created Conversion]]</f>
        <v>77.041550925925549</v>
      </c>
      <c r="N2318" s="6" t="b">
        <v>1</v>
      </c>
      <c r="O2318" s="6">
        <v>200</v>
      </c>
      <c r="P2318" s="6" t="b">
        <v>1</v>
      </c>
      <c r="Q2318" s="6" t="s">
        <v>8279</v>
      </c>
      <c r="R2318" s="7">
        <f t="shared" si="218"/>
        <v>1.0404266666666666</v>
      </c>
      <c r="S2318" s="8">
        <f t="shared" si="219"/>
        <v>78.031999999999996</v>
      </c>
      <c r="T2318" t="str">
        <f t="shared" si="220"/>
        <v>music</v>
      </c>
      <c r="U2318" t="str">
        <f t="shared" si="221"/>
        <v>indie rock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14">
        <f t="shared" si="216"/>
        <v>40224</v>
      </c>
      <c r="K2319" s="6">
        <v>1263474049</v>
      </c>
      <c r="L2319" s="14">
        <f t="shared" si="217"/>
        <v>40192.33390046296</v>
      </c>
      <c r="M2319" s="88">
        <f>Table1[[#This Row],[Data Ended Conversion]]-Table1[[#This Row],[Data Created Conversion]]</f>
        <v>31.666099537040282</v>
      </c>
      <c r="N2319" s="6" t="b">
        <v>1</v>
      </c>
      <c r="O2319" s="6">
        <v>22</v>
      </c>
      <c r="P2319" s="6" t="b">
        <v>1</v>
      </c>
      <c r="Q2319" s="6" t="s">
        <v>8279</v>
      </c>
      <c r="R2319" s="7">
        <f t="shared" si="218"/>
        <v>1.04</v>
      </c>
      <c r="S2319" s="8">
        <f t="shared" si="219"/>
        <v>18.90909090909091</v>
      </c>
      <c r="T2319" t="str">
        <f t="shared" si="220"/>
        <v>music</v>
      </c>
      <c r="U2319" t="str">
        <f t="shared" si="221"/>
        <v>indie rock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14">
        <f t="shared" si="216"/>
        <v>40081.957638888889</v>
      </c>
      <c r="K2320" s="6">
        <v>1251214014</v>
      </c>
      <c r="L2320" s="14">
        <f t="shared" si="217"/>
        <v>40050.435347222221</v>
      </c>
      <c r="M2320" s="88">
        <f>Table1[[#This Row],[Data Ended Conversion]]-Table1[[#This Row],[Data Created Conversion]]</f>
        <v>31.522291666668025</v>
      </c>
      <c r="N2320" s="6" t="b">
        <v>1</v>
      </c>
      <c r="O2320" s="6">
        <v>163</v>
      </c>
      <c r="P2320" s="6" t="b">
        <v>1</v>
      </c>
      <c r="Q2320" s="6" t="s">
        <v>8279</v>
      </c>
      <c r="R2320" s="7">
        <f t="shared" si="218"/>
        <v>1.2105999999999999</v>
      </c>
      <c r="S2320" s="8">
        <f t="shared" si="219"/>
        <v>37.134969325153371</v>
      </c>
      <c r="T2320" t="str">
        <f t="shared" si="220"/>
        <v>music</v>
      </c>
      <c r="U2320" t="str">
        <f t="shared" si="221"/>
        <v>indie rock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14">
        <f t="shared" si="216"/>
        <v>41622.873668981476</v>
      </c>
      <c r="K2321" s="6">
        <v>1384480685</v>
      </c>
      <c r="L2321" s="14">
        <f t="shared" si="217"/>
        <v>41592.873668981476</v>
      </c>
      <c r="M2321" s="88">
        <f>Table1[[#This Row],[Data Ended Conversion]]-Table1[[#This Row],[Data Created Conversion]]</f>
        <v>30</v>
      </c>
      <c r="N2321" s="6" t="b">
        <v>1</v>
      </c>
      <c r="O2321" s="6">
        <v>77</v>
      </c>
      <c r="P2321" s="6" t="b">
        <v>1</v>
      </c>
      <c r="Q2321" s="6" t="s">
        <v>8279</v>
      </c>
      <c r="R2321" s="7">
        <f t="shared" si="218"/>
        <v>1.077</v>
      </c>
      <c r="S2321" s="8">
        <f t="shared" si="219"/>
        <v>41.961038961038959</v>
      </c>
      <c r="T2321" t="str">
        <f t="shared" si="220"/>
        <v>music</v>
      </c>
      <c r="U2321" t="str">
        <f t="shared" si="221"/>
        <v>indie rock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14">
        <f t="shared" si="216"/>
        <v>41731.567129629628</v>
      </c>
      <c r="K2322" s="6">
        <v>1393443400</v>
      </c>
      <c r="L2322" s="14">
        <f t="shared" si="217"/>
        <v>41696.608796296292</v>
      </c>
      <c r="M2322" s="88">
        <f>Table1[[#This Row],[Data Ended Conversion]]-Table1[[#This Row],[Data Created Conversion]]</f>
        <v>34.958333333335759</v>
      </c>
      <c r="N2322" s="6" t="b">
        <v>1</v>
      </c>
      <c r="O2322" s="6">
        <v>89</v>
      </c>
      <c r="P2322" s="6" t="b">
        <v>1</v>
      </c>
      <c r="Q2322" s="6" t="s">
        <v>8279</v>
      </c>
      <c r="R2322" s="7">
        <f t="shared" si="218"/>
        <v>1.0866</v>
      </c>
      <c r="S2322" s="8">
        <f t="shared" si="219"/>
        <v>61.044943820224717</v>
      </c>
      <c r="T2322" t="str">
        <f t="shared" si="220"/>
        <v>music</v>
      </c>
      <c r="U2322" t="str">
        <f t="shared" si="221"/>
        <v>indie rock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14">
        <f t="shared" si="216"/>
        <v>42829.010428240734</v>
      </c>
      <c r="K2323" s="6">
        <v>1488694501</v>
      </c>
      <c r="L2323" s="14">
        <f t="shared" si="217"/>
        <v>42799.052094907405</v>
      </c>
      <c r="M2323" s="88">
        <f>Table1[[#This Row],[Data Ended Conversion]]-Table1[[#This Row],[Data Created Conversion]]</f>
        <v>29.958333333328483</v>
      </c>
      <c r="N2323" s="6" t="b">
        <v>0</v>
      </c>
      <c r="O2323" s="6">
        <v>64</v>
      </c>
      <c r="P2323" s="6" t="b">
        <v>0</v>
      </c>
      <c r="Q2323" s="6" t="s">
        <v>8298</v>
      </c>
      <c r="R2323" s="7">
        <f t="shared" si="218"/>
        <v>0.39120962394619685</v>
      </c>
      <c r="S2323" s="8">
        <f t="shared" si="219"/>
        <v>64.53125</v>
      </c>
      <c r="T2323" s="6" t="str">
        <f t="shared" si="220"/>
        <v>food</v>
      </c>
      <c r="U2323" s="6" t="str">
        <f t="shared" si="221"/>
        <v>small batch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14">
        <f t="shared" si="216"/>
        <v>42834.645474537036</v>
      </c>
      <c r="K2324" s="6">
        <v>1489181369</v>
      </c>
      <c r="L2324" s="14">
        <f t="shared" si="217"/>
        <v>42804.687141203707</v>
      </c>
      <c r="M2324" s="88">
        <f>Table1[[#This Row],[Data Ended Conversion]]-Table1[[#This Row],[Data Created Conversion]]</f>
        <v>29.958333333328483</v>
      </c>
      <c r="N2324" s="6" t="b">
        <v>0</v>
      </c>
      <c r="O2324" s="6">
        <v>4</v>
      </c>
      <c r="P2324" s="6" t="b">
        <v>0</v>
      </c>
      <c r="Q2324" s="6" t="s">
        <v>8298</v>
      </c>
      <c r="R2324" s="7">
        <f t="shared" si="218"/>
        <v>3.1481481481481478E-2</v>
      </c>
      <c r="S2324" s="8">
        <f t="shared" si="219"/>
        <v>21.25</v>
      </c>
      <c r="T2324" s="6" t="str">
        <f t="shared" si="220"/>
        <v>food</v>
      </c>
      <c r="U2324" s="6" t="str">
        <f t="shared" si="221"/>
        <v>small batch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14">
        <f t="shared" si="216"/>
        <v>42814.54684027777</v>
      </c>
      <c r="K2325" s="6">
        <v>1489428447</v>
      </c>
      <c r="L2325" s="14">
        <f t="shared" si="217"/>
        <v>42807.54684027777</v>
      </c>
      <c r="M2325" s="88">
        <f>Table1[[#This Row],[Data Ended Conversion]]-Table1[[#This Row],[Data Created Conversion]]</f>
        <v>7</v>
      </c>
      <c r="N2325" s="6" t="b">
        <v>0</v>
      </c>
      <c r="O2325" s="6">
        <v>4</v>
      </c>
      <c r="P2325" s="6" t="b">
        <v>0</v>
      </c>
      <c r="Q2325" s="6" t="s">
        <v>8298</v>
      </c>
      <c r="R2325" s="7">
        <f t="shared" si="218"/>
        <v>0.48</v>
      </c>
      <c r="S2325" s="8">
        <f t="shared" si="219"/>
        <v>30</v>
      </c>
      <c r="T2325" s="6" t="str">
        <f t="shared" si="220"/>
        <v>food</v>
      </c>
      <c r="U2325" s="6" t="str">
        <f t="shared" si="221"/>
        <v>small batch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14">
        <f t="shared" si="216"/>
        <v>42820.635243055549</v>
      </c>
      <c r="K2326" s="6">
        <v>1487970885</v>
      </c>
      <c r="L2326" s="14">
        <f t="shared" si="217"/>
        <v>42790.67690972222</v>
      </c>
      <c r="M2326" s="88">
        <f>Table1[[#This Row],[Data Ended Conversion]]-Table1[[#This Row],[Data Created Conversion]]</f>
        <v>29.958333333328483</v>
      </c>
      <c r="N2326" s="6" t="b">
        <v>0</v>
      </c>
      <c r="O2326" s="6">
        <v>61</v>
      </c>
      <c r="P2326" s="6" t="b">
        <v>0</v>
      </c>
      <c r="Q2326" s="6" t="s">
        <v>8298</v>
      </c>
      <c r="R2326" s="7">
        <f t="shared" si="218"/>
        <v>0.20733333333333334</v>
      </c>
      <c r="S2326" s="8">
        <f t="shared" si="219"/>
        <v>25.491803278688526</v>
      </c>
      <c r="T2326" s="6" t="str">
        <f t="shared" si="220"/>
        <v>food</v>
      </c>
      <c r="U2326" s="6" t="str">
        <f t="shared" si="221"/>
        <v>small batch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14">
        <f t="shared" si="216"/>
        <v>42823.772349537037</v>
      </c>
      <c r="K2327" s="6">
        <v>1488241931</v>
      </c>
      <c r="L2327" s="14">
        <f t="shared" si="217"/>
        <v>42793.814016203702</v>
      </c>
      <c r="M2327" s="88">
        <f>Table1[[#This Row],[Data Ended Conversion]]-Table1[[#This Row],[Data Created Conversion]]</f>
        <v>29.958333333335759</v>
      </c>
      <c r="N2327" s="6" t="b">
        <v>0</v>
      </c>
      <c r="O2327" s="6">
        <v>7</v>
      </c>
      <c r="P2327" s="6" t="b">
        <v>0</v>
      </c>
      <c r="Q2327" s="6" t="s">
        <v>8298</v>
      </c>
      <c r="R2327" s="7">
        <f t="shared" si="218"/>
        <v>0.08</v>
      </c>
      <c r="S2327" s="8">
        <f t="shared" si="219"/>
        <v>11.428571428571429</v>
      </c>
      <c r="T2327" s="6" t="str">
        <f t="shared" si="220"/>
        <v>food</v>
      </c>
      <c r="U2327" s="6" t="str">
        <f t="shared" si="221"/>
        <v>small batch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14">
        <f t="shared" si="216"/>
        <v>42855.499999999993</v>
      </c>
      <c r="K2328" s="6">
        <v>1489106948</v>
      </c>
      <c r="L2328" s="14">
        <f t="shared" si="217"/>
        <v>42803.825787037036</v>
      </c>
      <c r="M2328" s="88">
        <f>Table1[[#This Row],[Data Ended Conversion]]-Table1[[#This Row],[Data Created Conversion]]</f>
        <v>51.674212962956517</v>
      </c>
      <c r="N2328" s="6" t="b">
        <v>0</v>
      </c>
      <c r="O2328" s="6">
        <v>1</v>
      </c>
      <c r="P2328" s="6" t="b">
        <v>0</v>
      </c>
      <c r="Q2328" s="6" t="s">
        <v>8298</v>
      </c>
      <c r="R2328" s="7">
        <f t="shared" si="218"/>
        <v>7.1999999999999998E-3</v>
      </c>
      <c r="S2328" s="8">
        <f t="shared" si="219"/>
        <v>108</v>
      </c>
      <c r="T2328" s="6" t="str">
        <f t="shared" si="220"/>
        <v>food</v>
      </c>
      <c r="U2328" s="6" t="str">
        <f t="shared" si="221"/>
        <v>small batch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14">
        <f t="shared" si="216"/>
        <v>41877.708796296298</v>
      </c>
      <c r="K2329" s="6">
        <v>1406066440</v>
      </c>
      <c r="L2329" s="14">
        <f t="shared" si="217"/>
        <v>41842.708796296298</v>
      </c>
      <c r="M2329" s="88">
        <f>Table1[[#This Row],[Data Ended Conversion]]-Table1[[#This Row],[Data Created Conversion]]</f>
        <v>35</v>
      </c>
      <c r="N2329" s="6" t="b">
        <v>1</v>
      </c>
      <c r="O2329" s="6">
        <v>3355</v>
      </c>
      <c r="P2329" s="6" t="b">
        <v>1</v>
      </c>
      <c r="Q2329" s="6" t="s">
        <v>8298</v>
      </c>
      <c r="R2329" s="7">
        <f t="shared" si="218"/>
        <v>5.2609431428571432</v>
      </c>
      <c r="S2329" s="8">
        <f t="shared" si="219"/>
        <v>54.883162444113267</v>
      </c>
      <c r="T2329" s="6" t="str">
        <f t="shared" si="220"/>
        <v>food</v>
      </c>
      <c r="U2329" s="6" t="str">
        <f t="shared" si="221"/>
        <v>small batch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14">
        <f t="shared" si="216"/>
        <v>42169.573344907411</v>
      </c>
      <c r="K2330" s="6">
        <v>1431715537</v>
      </c>
      <c r="L2330" s="14">
        <f t="shared" si="217"/>
        <v>42139.573344907411</v>
      </c>
      <c r="M2330" s="88">
        <f>Table1[[#This Row],[Data Ended Conversion]]-Table1[[#This Row],[Data Created Conversion]]</f>
        <v>30</v>
      </c>
      <c r="N2330" s="6" t="b">
        <v>1</v>
      </c>
      <c r="O2330" s="6">
        <v>537</v>
      </c>
      <c r="P2330" s="6" t="b">
        <v>1</v>
      </c>
      <c r="Q2330" s="6" t="s">
        <v>8298</v>
      </c>
      <c r="R2330" s="7">
        <f t="shared" si="218"/>
        <v>2.5445000000000002</v>
      </c>
      <c r="S2330" s="8">
        <f t="shared" si="219"/>
        <v>47.383612662942269</v>
      </c>
      <c r="T2330" s="6" t="str">
        <f t="shared" si="220"/>
        <v>food</v>
      </c>
      <c r="U2330" s="6" t="str">
        <f t="shared" si="221"/>
        <v>small batch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14">
        <f t="shared" si="216"/>
        <v>41837.416041666664</v>
      </c>
      <c r="K2331" s="6">
        <v>1403017146</v>
      </c>
      <c r="L2331" s="14">
        <f t="shared" si="217"/>
        <v>41807.416041666664</v>
      </c>
      <c r="M2331" s="88">
        <f>Table1[[#This Row],[Data Ended Conversion]]-Table1[[#This Row],[Data Created Conversion]]</f>
        <v>30</v>
      </c>
      <c r="N2331" s="6" t="b">
        <v>1</v>
      </c>
      <c r="O2331" s="6">
        <v>125</v>
      </c>
      <c r="P2331" s="6" t="b">
        <v>1</v>
      </c>
      <c r="Q2331" s="6" t="s">
        <v>8298</v>
      </c>
      <c r="R2331" s="7">
        <f t="shared" si="218"/>
        <v>1.0591999999999999</v>
      </c>
      <c r="S2331" s="8">
        <f t="shared" si="219"/>
        <v>211.84</v>
      </c>
      <c r="T2331" s="6" t="str">
        <f t="shared" si="220"/>
        <v>food</v>
      </c>
      <c r="U2331" s="6" t="str">
        <f t="shared" si="221"/>
        <v>small batch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14">
        <f t="shared" si="216"/>
        <v>42362.791666666664</v>
      </c>
      <c r="K2332" s="6">
        <v>1448400943</v>
      </c>
      <c r="L2332" s="14">
        <f t="shared" si="217"/>
        <v>42332.691469907404</v>
      </c>
      <c r="M2332" s="88">
        <f>Table1[[#This Row],[Data Ended Conversion]]-Table1[[#This Row],[Data Created Conversion]]</f>
        <v>30.100196759260143</v>
      </c>
      <c r="N2332" s="6" t="b">
        <v>1</v>
      </c>
      <c r="O2332" s="6">
        <v>163</v>
      </c>
      <c r="P2332" s="6" t="b">
        <v>1</v>
      </c>
      <c r="Q2332" s="6" t="s">
        <v>8298</v>
      </c>
      <c r="R2332" s="7">
        <f t="shared" si="218"/>
        <v>1.0242285714285715</v>
      </c>
      <c r="S2332" s="8">
        <f t="shared" si="219"/>
        <v>219.92638036809817</v>
      </c>
      <c r="T2332" s="6" t="str">
        <f t="shared" si="220"/>
        <v>food</v>
      </c>
      <c r="U2332" s="6" t="str">
        <f t="shared" si="221"/>
        <v>small batch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14">
        <f t="shared" si="216"/>
        <v>41868.797337962962</v>
      </c>
      <c r="K2333" s="6">
        <v>1405728490</v>
      </c>
      <c r="L2333" s="14">
        <f t="shared" si="217"/>
        <v>41838.797337962962</v>
      </c>
      <c r="M2333" s="88">
        <f>Table1[[#This Row],[Data Ended Conversion]]-Table1[[#This Row],[Data Created Conversion]]</f>
        <v>30</v>
      </c>
      <c r="N2333" s="6" t="b">
        <v>1</v>
      </c>
      <c r="O2333" s="6">
        <v>283</v>
      </c>
      <c r="P2333" s="6" t="b">
        <v>1</v>
      </c>
      <c r="Q2333" s="6" t="s">
        <v>8298</v>
      </c>
      <c r="R2333" s="7">
        <f t="shared" si="218"/>
        <v>1.4431375</v>
      </c>
      <c r="S2333" s="8">
        <f t="shared" si="219"/>
        <v>40.795406360424032</v>
      </c>
      <c r="T2333" s="6" t="str">
        <f t="shared" si="220"/>
        <v>food</v>
      </c>
      <c r="U2333" s="6" t="str">
        <f t="shared" si="221"/>
        <v>small batch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14">
        <f t="shared" si="216"/>
        <v>42041.419803240737</v>
      </c>
      <c r="K2334" s="6">
        <v>1420643071</v>
      </c>
      <c r="L2334" s="14">
        <f t="shared" si="217"/>
        <v>42011.419803240737</v>
      </c>
      <c r="M2334" s="88">
        <f>Table1[[#This Row],[Data Ended Conversion]]-Table1[[#This Row],[Data Created Conversion]]</f>
        <v>30</v>
      </c>
      <c r="N2334" s="6" t="b">
        <v>1</v>
      </c>
      <c r="O2334" s="6">
        <v>352</v>
      </c>
      <c r="P2334" s="6" t="b">
        <v>1</v>
      </c>
      <c r="Q2334" s="6" t="s">
        <v>8298</v>
      </c>
      <c r="R2334" s="7">
        <f t="shared" si="218"/>
        <v>1.06308</v>
      </c>
      <c r="S2334" s="8">
        <f t="shared" si="219"/>
        <v>75.502840909090907</v>
      </c>
      <c r="T2334" s="6" t="str">
        <f t="shared" si="220"/>
        <v>food</v>
      </c>
      <c r="U2334" s="6" t="str">
        <f t="shared" si="221"/>
        <v>small batch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14">
        <f t="shared" si="216"/>
        <v>41788.534722222219</v>
      </c>
      <c r="K2335" s="6">
        <v>1399563390</v>
      </c>
      <c r="L2335" s="14">
        <f t="shared" si="217"/>
        <v>41767.442013888889</v>
      </c>
      <c r="M2335" s="88">
        <f>Table1[[#This Row],[Data Ended Conversion]]-Table1[[#This Row],[Data Created Conversion]]</f>
        <v>21.092708333329938</v>
      </c>
      <c r="N2335" s="6" t="b">
        <v>1</v>
      </c>
      <c r="O2335" s="6">
        <v>94</v>
      </c>
      <c r="P2335" s="6" t="b">
        <v>1</v>
      </c>
      <c r="Q2335" s="6" t="s">
        <v>8298</v>
      </c>
      <c r="R2335" s="7">
        <f t="shared" si="218"/>
        <v>2.1216666666666666</v>
      </c>
      <c r="S2335" s="8">
        <f t="shared" si="219"/>
        <v>13.542553191489361</v>
      </c>
      <c r="T2335" s="6" t="str">
        <f t="shared" si="220"/>
        <v>food</v>
      </c>
      <c r="U2335" s="6" t="str">
        <f t="shared" si="221"/>
        <v>small batch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14">
        <f t="shared" si="216"/>
        <v>41948.523611111108</v>
      </c>
      <c r="K2336" s="6">
        <v>1412611498</v>
      </c>
      <c r="L2336" s="14">
        <f t="shared" si="217"/>
        <v>41918.461782407401</v>
      </c>
      <c r="M2336" s="88">
        <f>Table1[[#This Row],[Data Ended Conversion]]-Table1[[#This Row],[Data Created Conversion]]</f>
        <v>30.061828703706851</v>
      </c>
      <c r="N2336" s="6" t="b">
        <v>1</v>
      </c>
      <c r="O2336" s="6">
        <v>67</v>
      </c>
      <c r="P2336" s="6" t="b">
        <v>1</v>
      </c>
      <c r="Q2336" s="6" t="s">
        <v>8298</v>
      </c>
      <c r="R2336" s="7">
        <f t="shared" si="218"/>
        <v>1.0195000000000001</v>
      </c>
      <c r="S2336" s="8">
        <f t="shared" si="219"/>
        <v>60.865671641791046</v>
      </c>
      <c r="T2336" s="6" t="str">
        <f t="shared" si="220"/>
        <v>food</v>
      </c>
      <c r="U2336" s="6" t="str">
        <f t="shared" si="221"/>
        <v>small batch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14">
        <f t="shared" si="216"/>
        <v>41801.363923611112</v>
      </c>
      <c r="K2337" s="6">
        <v>1399902243</v>
      </c>
      <c r="L2337" s="14">
        <f t="shared" si="217"/>
        <v>41771.363923611112</v>
      </c>
      <c r="M2337" s="88">
        <f>Table1[[#This Row],[Data Ended Conversion]]-Table1[[#This Row],[Data Created Conversion]]</f>
        <v>30</v>
      </c>
      <c r="N2337" s="6" t="b">
        <v>1</v>
      </c>
      <c r="O2337" s="6">
        <v>221</v>
      </c>
      <c r="P2337" s="6" t="b">
        <v>1</v>
      </c>
      <c r="Q2337" s="6" t="s">
        <v>8298</v>
      </c>
      <c r="R2337" s="7">
        <f t="shared" si="218"/>
        <v>1.0227200000000001</v>
      </c>
      <c r="S2337" s="8">
        <f t="shared" si="219"/>
        <v>115.69230769230769</v>
      </c>
      <c r="T2337" s="6" t="str">
        <f t="shared" si="220"/>
        <v>food</v>
      </c>
      <c r="U2337" s="6" t="str">
        <f t="shared" si="221"/>
        <v>small batch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14">
        <f t="shared" si="216"/>
        <v>41706.716377314813</v>
      </c>
      <c r="K2338" s="6">
        <v>1390860695</v>
      </c>
      <c r="L2338" s="14">
        <f t="shared" si="217"/>
        <v>41666.716377314813</v>
      </c>
      <c r="M2338" s="88">
        <f>Table1[[#This Row],[Data Ended Conversion]]-Table1[[#This Row],[Data Created Conversion]]</f>
        <v>40</v>
      </c>
      <c r="N2338" s="6" t="b">
        <v>1</v>
      </c>
      <c r="O2338" s="6">
        <v>2165</v>
      </c>
      <c r="P2338" s="6" t="b">
        <v>1</v>
      </c>
      <c r="Q2338" s="6" t="s">
        <v>8298</v>
      </c>
      <c r="R2338" s="7">
        <f t="shared" si="218"/>
        <v>5.2073254999999996</v>
      </c>
      <c r="S2338" s="8">
        <f t="shared" si="219"/>
        <v>48.104623556581984</v>
      </c>
      <c r="T2338" s="6" t="str">
        <f t="shared" si="220"/>
        <v>food</v>
      </c>
      <c r="U2338" s="6" t="str">
        <f t="shared" si="221"/>
        <v>small batch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14">
        <f t="shared" si="216"/>
        <v>41816.432210648149</v>
      </c>
      <c r="K2339" s="6">
        <v>1401204143</v>
      </c>
      <c r="L2339" s="14">
        <f t="shared" si="217"/>
        <v>41786.432210648149</v>
      </c>
      <c r="M2339" s="88">
        <f>Table1[[#This Row],[Data Ended Conversion]]-Table1[[#This Row],[Data Created Conversion]]</f>
        <v>30</v>
      </c>
      <c r="N2339" s="6" t="b">
        <v>1</v>
      </c>
      <c r="O2339" s="6">
        <v>179</v>
      </c>
      <c r="P2339" s="6" t="b">
        <v>1</v>
      </c>
      <c r="Q2339" s="6" t="s">
        <v>8298</v>
      </c>
      <c r="R2339" s="7">
        <f t="shared" si="218"/>
        <v>1.1065833333333333</v>
      </c>
      <c r="S2339" s="8">
        <f t="shared" si="219"/>
        <v>74.184357541899445</v>
      </c>
      <c r="T2339" s="6" t="str">
        <f t="shared" si="220"/>
        <v>food</v>
      </c>
      <c r="U2339" s="6" t="str">
        <f t="shared" si="221"/>
        <v>small batch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14">
        <f t="shared" si="216"/>
        <v>41819.688472222217</v>
      </c>
      <c r="K2340" s="6">
        <v>1401485484</v>
      </c>
      <c r="L2340" s="14">
        <f t="shared" si="217"/>
        <v>41789.688472222217</v>
      </c>
      <c r="M2340" s="88">
        <f>Table1[[#This Row],[Data Ended Conversion]]-Table1[[#This Row],[Data Created Conversion]]</f>
        <v>30</v>
      </c>
      <c r="N2340" s="6" t="b">
        <v>1</v>
      </c>
      <c r="O2340" s="6">
        <v>123</v>
      </c>
      <c r="P2340" s="6" t="b">
        <v>1</v>
      </c>
      <c r="Q2340" s="6" t="s">
        <v>8298</v>
      </c>
      <c r="R2340" s="7">
        <f t="shared" si="218"/>
        <v>1.0114333333333334</v>
      </c>
      <c r="S2340" s="8">
        <f t="shared" si="219"/>
        <v>123.34552845528455</v>
      </c>
      <c r="T2340" s="6" t="str">
        <f t="shared" si="220"/>
        <v>food</v>
      </c>
      <c r="U2340" s="6" t="str">
        <f t="shared" si="221"/>
        <v>small batch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14">
        <f t="shared" si="216"/>
        <v>42723.124305555553</v>
      </c>
      <c r="K2341" s="6">
        <v>1479496309</v>
      </c>
      <c r="L2341" s="14">
        <f t="shared" si="217"/>
        <v>42692.591539351844</v>
      </c>
      <c r="M2341" s="88">
        <f>Table1[[#This Row],[Data Ended Conversion]]-Table1[[#This Row],[Data Created Conversion]]</f>
        <v>30.532766203708888</v>
      </c>
      <c r="N2341" s="6" t="b">
        <v>1</v>
      </c>
      <c r="O2341" s="6">
        <v>1104</v>
      </c>
      <c r="P2341" s="6" t="b">
        <v>1</v>
      </c>
      <c r="Q2341" s="6" t="s">
        <v>8298</v>
      </c>
      <c r="R2341" s="7">
        <f t="shared" si="218"/>
        <v>2.9420799999999998</v>
      </c>
      <c r="S2341" s="8">
        <f t="shared" si="219"/>
        <v>66.623188405797094</v>
      </c>
      <c r="T2341" s="6" t="str">
        <f t="shared" si="220"/>
        <v>food</v>
      </c>
      <c r="U2341" s="6" t="str">
        <f t="shared" si="221"/>
        <v>small batch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14">
        <f t="shared" si="216"/>
        <v>42673.434467592589</v>
      </c>
      <c r="K2342" s="6">
        <v>1475249138</v>
      </c>
      <c r="L2342" s="14">
        <f t="shared" si="217"/>
        <v>42643.434467592589</v>
      </c>
      <c r="M2342" s="88">
        <f>Table1[[#This Row],[Data Ended Conversion]]-Table1[[#This Row],[Data Created Conversion]]</f>
        <v>30</v>
      </c>
      <c r="N2342" s="6" t="b">
        <v>1</v>
      </c>
      <c r="O2342" s="6">
        <v>403</v>
      </c>
      <c r="P2342" s="6" t="b">
        <v>1</v>
      </c>
      <c r="Q2342" s="6" t="s">
        <v>8298</v>
      </c>
      <c r="R2342" s="7">
        <f t="shared" si="218"/>
        <v>1.0577749999999999</v>
      </c>
      <c r="S2342" s="8">
        <f t="shared" si="219"/>
        <v>104.99007444168734</v>
      </c>
      <c r="T2342" s="6" t="str">
        <f t="shared" si="220"/>
        <v>food</v>
      </c>
      <c r="U2342" s="6" t="str">
        <f t="shared" si="221"/>
        <v>small batch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14">
        <f t="shared" si="216"/>
        <v>42197.605370370373</v>
      </c>
      <c r="K2343" s="6">
        <v>1434137504</v>
      </c>
      <c r="L2343" s="14">
        <f t="shared" si="217"/>
        <v>42167.605370370373</v>
      </c>
      <c r="M2343" s="88">
        <f>Table1[[#This Row],[Data Ended Conversion]]-Table1[[#This Row],[Data Created Conversion]]</f>
        <v>30</v>
      </c>
      <c r="N2343" s="6" t="b">
        <v>0</v>
      </c>
      <c r="O2343" s="6">
        <v>0</v>
      </c>
      <c r="P2343" s="6" t="b">
        <v>0</v>
      </c>
      <c r="Q2343" s="6" t="s">
        <v>8272</v>
      </c>
      <c r="R2343" s="7">
        <f t="shared" si="218"/>
        <v>0</v>
      </c>
      <c r="S2343" s="8" t="str">
        <f t="shared" si="219"/>
        <v>-</v>
      </c>
      <c r="T2343" t="str">
        <f t="shared" si="220"/>
        <v>technology</v>
      </c>
      <c r="U2343" t="str">
        <f t="shared" si="221"/>
        <v>web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14">
        <f t="shared" si="216"/>
        <v>41918</v>
      </c>
      <c r="K2344" s="6">
        <v>1410799870</v>
      </c>
      <c r="L2344" s="14">
        <f t="shared" si="217"/>
        <v>41897.49386574074</v>
      </c>
      <c r="M2344" s="88">
        <f>Table1[[#This Row],[Data Ended Conversion]]-Table1[[#This Row],[Data Created Conversion]]</f>
        <v>20.506134259259852</v>
      </c>
      <c r="N2344" s="6" t="b">
        <v>0</v>
      </c>
      <c r="O2344" s="6">
        <v>0</v>
      </c>
      <c r="P2344" s="6" t="b">
        <v>0</v>
      </c>
      <c r="Q2344" s="6" t="s">
        <v>8272</v>
      </c>
      <c r="R2344" s="7">
        <f t="shared" si="218"/>
        <v>0</v>
      </c>
      <c r="S2344" s="8" t="str">
        <f t="shared" si="219"/>
        <v>-</v>
      </c>
      <c r="T2344" t="str">
        <f t="shared" si="220"/>
        <v>technology</v>
      </c>
      <c r="U2344" t="str">
        <f t="shared" si="221"/>
        <v>web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14">
        <f t="shared" si="216"/>
        <v>42377.615972222215</v>
      </c>
      <c r="K2345" s="6">
        <v>1447962505</v>
      </c>
      <c r="L2345" s="14">
        <f t="shared" si="217"/>
        <v>42327.616956018515</v>
      </c>
      <c r="M2345" s="88">
        <f>Table1[[#This Row],[Data Ended Conversion]]-Table1[[#This Row],[Data Created Conversion]]</f>
        <v>49.999016203699284</v>
      </c>
      <c r="N2345" s="6" t="b">
        <v>0</v>
      </c>
      <c r="O2345" s="6">
        <v>1</v>
      </c>
      <c r="P2345" s="6" t="b">
        <v>0</v>
      </c>
      <c r="Q2345" s="6" t="s">
        <v>8272</v>
      </c>
      <c r="R2345" s="7">
        <f t="shared" si="218"/>
        <v>0.03</v>
      </c>
      <c r="S2345" s="8">
        <f t="shared" si="219"/>
        <v>300</v>
      </c>
      <c r="T2345" t="str">
        <f t="shared" si="220"/>
        <v>technology</v>
      </c>
      <c r="U2345" t="str">
        <f t="shared" si="221"/>
        <v>web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14">
        <f t="shared" si="216"/>
        <v>42545.519317129627</v>
      </c>
      <c r="K2346" s="6">
        <v>1464197269</v>
      </c>
      <c r="L2346" s="14">
        <f t="shared" si="217"/>
        <v>42515.519317129627</v>
      </c>
      <c r="M2346" s="88">
        <f>Table1[[#This Row],[Data Ended Conversion]]-Table1[[#This Row],[Data Created Conversion]]</f>
        <v>30</v>
      </c>
      <c r="N2346" s="6" t="b">
        <v>0</v>
      </c>
      <c r="O2346" s="6">
        <v>1</v>
      </c>
      <c r="P2346" s="6" t="b">
        <v>0</v>
      </c>
      <c r="Q2346" s="6" t="s">
        <v>8272</v>
      </c>
      <c r="R2346" s="7">
        <f t="shared" si="218"/>
        <v>1E-3</v>
      </c>
      <c r="S2346" s="8">
        <f t="shared" si="219"/>
        <v>1</v>
      </c>
      <c r="T2346" t="str">
        <f t="shared" si="220"/>
        <v>technology</v>
      </c>
      <c r="U2346" t="str">
        <f t="shared" si="221"/>
        <v>web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14">
        <f t="shared" si="216"/>
        <v>42094.777083333327</v>
      </c>
      <c r="K2347" s="6">
        <v>1424822556</v>
      </c>
      <c r="L2347" s="14">
        <f t="shared" si="217"/>
        <v>42059.79347222222</v>
      </c>
      <c r="M2347" s="88">
        <f>Table1[[#This Row],[Data Ended Conversion]]-Table1[[#This Row],[Data Created Conversion]]</f>
        <v>34.983611111107166</v>
      </c>
      <c r="N2347" s="6" t="b">
        <v>0</v>
      </c>
      <c r="O2347" s="6">
        <v>0</v>
      </c>
      <c r="P2347" s="6" t="b">
        <v>0</v>
      </c>
      <c r="Q2347" s="6" t="s">
        <v>8272</v>
      </c>
      <c r="R2347" s="7">
        <f t="shared" si="218"/>
        <v>0</v>
      </c>
      <c r="S2347" s="8" t="str">
        <f t="shared" si="219"/>
        <v>-</v>
      </c>
      <c r="T2347" t="str">
        <f t="shared" si="220"/>
        <v>technology</v>
      </c>
      <c r="U2347" t="str">
        <f t="shared" si="221"/>
        <v>web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14">
        <f t="shared" si="216"/>
        <v>42660.590636574074</v>
      </c>
      <c r="K2348" s="6">
        <v>1472843431</v>
      </c>
      <c r="L2348" s="14">
        <f t="shared" si="217"/>
        <v>42615.590636574074</v>
      </c>
      <c r="M2348" s="88">
        <f>Table1[[#This Row],[Data Ended Conversion]]-Table1[[#This Row],[Data Created Conversion]]</f>
        <v>45</v>
      </c>
      <c r="N2348" s="6" t="b">
        <v>0</v>
      </c>
      <c r="O2348" s="6">
        <v>3</v>
      </c>
      <c r="P2348" s="6" t="b">
        <v>0</v>
      </c>
      <c r="Q2348" s="6" t="s">
        <v>8272</v>
      </c>
      <c r="R2348" s="7">
        <f t="shared" si="218"/>
        <v>6.4999999999999997E-4</v>
      </c>
      <c r="S2348" s="8">
        <f t="shared" si="219"/>
        <v>13</v>
      </c>
      <c r="T2348" t="str">
        <f t="shared" si="220"/>
        <v>technology</v>
      </c>
      <c r="U2348" t="str">
        <f t="shared" si="221"/>
        <v>web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14">
        <f t="shared" si="216"/>
        <v>42607.399027777778</v>
      </c>
      <c r="K2349" s="6">
        <v>1469543676</v>
      </c>
      <c r="L2349" s="14">
        <f t="shared" si="217"/>
        <v>42577.399027777778</v>
      </c>
      <c r="M2349" s="88">
        <f>Table1[[#This Row],[Data Ended Conversion]]-Table1[[#This Row],[Data Created Conversion]]</f>
        <v>30</v>
      </c>
      <c r="N2349" s="6" t="b">
        <v>0</v>
      </c>
      <c r="O2349" s="6">
        <v>1</v>
      </c>
      <c r="P2349" s="6" t="b">
        <v>0</v>
      </c>
      <c r="Q2349" s="6" t="s">
        <v>8272</v>
      </c>
      <c r="R2349" s="7">
        <f t="shared" si="218"/>
        <v>1.4999999999999999E-2</v>
      </c>
      <c r="S2349" s="8">
        <f t="shared" si="219"/>
        <v>15</v>
      </c>
      <c r="T2349" t="str">
        <f t="shared" si="220"/>
        <v>technology</v>
      </c>
      <c r="U2349" t="str">
        <f t="shared" si="221"/>
        <v>web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14">
        <f t="shared" si="216"/>
        <v>42420.723819444444</v>
      </c>
      <c r="K2350" s="6">
        <v>1450822938</v>
      </c>
      <c r="L2350" s="14">
        <f t="shared" si="217"/>
        <v>42360.723819444444</v>
      </c>
      <c r="M2350" s="88">
        <f>Table1[[#This Row],[Data Ended Conversion]]-Table1[[#This Row],[Data Created Conversion]]</f>
        <v>60</v>
      </c>
      <c r="N2350" s="6" t="b">
        <v>0</v>
      </c>
      <c r="O2350" s="6">
        <v>5</v>
      </c>
      <c r="P2350" s="6" t="b">
        <v>0</v>
      </c>
      <c r="Q2350" s="6" t="s">
        <v>8272</v>
      </c>
      <c r="R2350" s="7">
        <f t="shared" si="218"/>
        <v>3.8571428571428572E-3</v>
      </c>
      <c r="S2350" s="8">
        <f t="shared" si="219"/>
        <v>54</v>
      </c>
      <c r="T2350" t="str">
        <f t="shared" si="220"/>
        <v>technology</v>
      </c>
      <c r="U2350" t="str">
        <f t="shared" si="221"/>
        <v>web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14">
        <f t="shared" si="216"/>
        <v>42227.567453703705</v>
      </c>
      <c r="K2351" s="6">
        <v>1436812628</v>
      </c>
      <c r="L2351" s="14">
        <f t="shared" si="217"/>
        <v>42198.567453703705</v>
      </c>
      <c r="M2351" s="88">
        <f>Table1[[#This Row],[Data Ended Conversion]]-Table1[[#This Row],[Data Created Conversion]]</f>
        <v>29</v>
      </c>
      <c r="N2351" s="6" t="b">
        <v>0</v>
      </c>
      <c r="O2351" s="6">
        <v>0</v>
      </c>
      <c r="P2351" s="6" t="b">
        <v>0</v>
      </c>
      <c r="Q2351" s="6" t="s">
        <v>8272</v>
      </c>
      <c r="R2351" s="7">
        <f t="shared" si="218"/>
        <v>0</v>
      </c>
      <c r="S2351" s="8" t="str">
        <f t="shared" si="219"/>
        <v>-</v>
      </c>
      <c r="T2351" t="str">
        <f t="shared" si="220"/>
        <v>technology</v>
      </c>
      <c r="U2351" t="str">
        <f t="shared" si="221"/>
        <v>web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14">
        <f t="shared" si="216"/>
        <v>42738.633912037032</v>
      </c>
      <c r="K2352" s="6">
        <v>1480882370</v>
      </c>
      <c r="L2352" s="14">
        <f t="shared" si="217"/>
        <v>42708.633912037032</v>
      </c>
      <c r="M2352" s="88">
        <f>Table1[[#This Row],[Data Ended Conversion]]-Table1[[#This Row],[Data Created Conversion]]</f>
        <v>30</v>
      </c>
      <c r="N2352" s="6" t="b">
        <v>0</v>
      </c>
      <c r="O2352" s="6">
        <v>0</v>
      </c>
      <c r="P2352" s="6" t="b">
        <v>0</v>
      </c>
      <c r="Q2352" s="6" t="s">
        <v>8272</v>
      </c>
      <c r="R2352" s="7">
        <f t="shared" si="218"/>
        <v>0</v>
      </c>
      <c r="S2352" s="8" t="str">
        <f t="shared" si="219"/>
        <v>-</v>
      </c>
      <c r="T2352" t="str">
        <f t="shared" si="220"/>
        <v>technology</v>
      </c>
      <c r="U2352" t="str">
        <f t="shared" si="221"/>
        <v>web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14">
        <f t="shared" si="216"/>
        <v>42123.892812500002</v>
      </c>
      <c r="K2353" s="6">
        <v>1427768739</v>
      </c>
      <c r="L2353" s="14">
        <f t="shared" si="217"/>
        <v>42093.892812500002</v>
      </c>
      <c r="M2353" s="88">
        <f>Table1[[#This Row],[Data Ended Conversion]]-Table1[[#This Row],[Data Created Conversion]]</f>
        <v>30</v>
      </c>
      <c r="N2353" s="6" t="b">
        <v>0</v>
      </c>
      <c r="O2353" s="6">
        <v>7</v>
      </c>
      <c r="P2353" s="6" t="b">
        <v>0</v>
      </c>
      <c r="Q2353" s="6" t="s">
        <v>8272</v>
      </c>
      <c r="R2353" s="7">
        <f t="shared" si="218"/>
        <v>5.7142857142857143E-3</v>
      </c>
      <c r="S2353" s="8">
        <f t="shared" si="219"/>
        <v>15.428571428571429</v>
      </c>
      <c r="T2353" t="str">
        <f t="shared" si="220"/>
        <v>technology</v>
      </c>
      <c r="U2353" t="str">
        <f t="shared" si="221"/>
        <v>web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14">
        <f t="shared" si="216"/>
        <v>42161.425370370365</v>
      </c>
      <c r="K2354" s="6">
        <v>1428419552</v>
      </c>
      <c r="L2354" s="14">
        <f t="shared" si="217"/>
        <v>42101.425370370365</v>
      </c>
      <c r="M2354" s="88">
        <f>Table1[[#This Row],[Data Ended Conversion]]-Table1[[#This Row],[Data Created Conversion]]</f>
        <v>60</v>
      </c>
      <c r="N2354" s="6" t="b">
        <v>0</v>
      </c>
      <c r="O2354" s="6">
        <v>0</v>
      </c>
      <c r="P2354" s="6" t="b">
        <v>0</v>
      </c>
      <c r="Q2354" s="6" t="s">
        <v>8272</v>
      </c>
      <c r="R2354" s="7">
        <f t="shared" si="218"/>
        <v>0</v>
      </c>
      <c r="S2354" s="8" t="str">
        <f t="shared" si="219"/>
        <v>-</v>
      </c>
      <c r="T2354" t="str">
        <f t="shared" si="220"/>
        <v>technology</v>
      </c>
      <c r="U2354" t="str">
        <f t="shared" si="221"/>
        <v>web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14">
        <f t="shared" si="216"/>
        <v>42115.467847222222</v>
      </c>
      <c r="K2355" s="6">
        <v>1428596022</v>
      </c>
      <c r="L2355" s="14">
        <f t="shared" si="217"/>
        <v>42103.467847222222</v>
      </c>
      <c r="M2355" s="88">
        <f>Table1[[#This Row],[Data Ended Conversion]]-Table1[[#This Row],[Data Created Conversion]]</f>
        <v>12</v>
      </c>
      <c r="N2355" s="6" t="b">
        <v>0</v>
      </c>
      <c r="O2355" s="6">
        <v>0</v>
      </c>
      <c r="P2355" s="6" t="b">
        <v>0</v>
      </c>
      <c r="Q2355" s="6" t="s">
        <v>8272</v>
      </c>
      <c r="R2355" s="7">
        <f t="shared" si="218"/>
        <v>0</v>
      </c>
      <c r="S2355" s="8" t="str">
        <f t="shared" si="219"/>
        <v>-</v>
      </c>
      <c r="T2355" t="str">
        <f t="shared" si="220"/>
        <v>technology</v>
      </c>
      <c r="U2355" t="str">
        <f t="shared" si="221"/>
        <v>web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14">
        <f t="shared" si="216"/>
        <v>42014.51458333333</v>
      </c>
      <c r="K2356" s="6">
        <v>1415726460</v>
      </c>
      <c r="L2356" s="14">
        <f t="shared" si="217"/>
        <v>41954.51458333333</v>
      </c>
      <c r="M2356" s="88">
        <f>Table1[[#This Row],[Data Ended Conversion]]-Table1[[#This Row],[Data Created Conversion]]</f>
        <v>60</v>
      </c>
      <c r="N2356" s="6" t="b">
        <v>0</v>
      </c>
      <c r="O2356" s="6">
        <v>1</v>
      </c>
      <c r="P2356" s="6" t="b">
        <v>0</v>
      </c>
      <c r="Q2356" s="6" t="s">
        <v>8272</v>
      </c>
      <c r="R2356" s="7">
        <f t="shared" si="218"/>
        <v>7.1428571428571429E-4</v>
      </c>
      <c r="S2356" s="8">
        <f t="shared" si="219"/>
        <v>25</v>
      </c>
      <c r="T2356" t="str">
        <f t="shared" si="220"/>
        <v>technology</v>
      </c>
      <c r="U2356" t="str">
        <f t="shared" si="221"/>
        <v>web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14">
        <f t="shared" si="216"/>
        <v>42126.709907407399</v>
      </c>
      <c r="K2357" s="6">
        <v>1428012136</v>
      </c>
      <c r="L2357" s="14">
        <f t="shared" si="217"/>
        <v>42096.709907407399</v>
      </c>
      <c r="M2357" s="88">
        <f>Table1[[#This Row],[Data Ended Conversion]]-Table1[[#This Row],[Data Created Conversion]]</f>
        <v>30</v>
      </c>
      <c r="N2357" s="6" t="b">
        <v>0</v>
      </c>
      <c r="O2357" s="6">
        <v>2</v>
      </c>
      <c r="P2357" s="6" t="b">
        <v>0</v>
      </c>
      <c r="Q2357" s="6" t="s">
        <v>8272</v>
      </c>
      <c r="R2357" s="7">
        <f t="shared" si="218"/>
        <v>6.875E-3</v>
      </c>
      <c r="S2357" s="8">
        <f t="shared" si="219"/>
        <v>27.5</v>
      </c>
      <c r="T2357" t="str">
        <f t="shared" si="220"/>
        <v>technology</v>
      </c>
      <c r="U2357" t="str">
        <f t="shared" si="221"/>
        <v>web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14">
        <f t="shared" si="216"/>
        <v>42160.575277777774</v>
      </c>
      <c r="K2358" s="6">
        <v>1430938104</v>
      </c>
      <c r="L2358" s="14">
        <f t="shared" si="217"/>
        <v>42130.575277777774</v>
      </c>
      <c r="M2358" s="88">
        <f>Table1[[#This Row],[Data Ended Conversion]]-Table1[[#This Row],[Data Created Conversion]]</f>
        <v>30</v>
      </c>
      <c r="N2358" s="6" t="b">
        <v>0</v>
      </c>
      <c r="O2358" s="6">
        <v>0</v>
      </c>
      <c r="P2358" s="6" t="b">
        <v>0</v>
      </c>
      <c r="Q2358" s="6" t="s">
        <v>8272</v>
      </c>
      <c r="R2358" s="7">
        <f t="shared" si="218"/>
        <v>0</v>
      </c>
      <c r="S2358" s="8" t="str">
        <f t="shared" si="219"/>
        <v>-</v>
      </c>
      <c r="T2358" t="str">
        <f t="shared" si="220"/>
        <v>technology</v>
      </c>
      <c r="U2358" t="str">
        <f t="shared" si="221"/>
        <v>web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14">
        <f t="shared" si="216"/>
        <v>42294.411782407398</v>
      </c>
      <c r="K2359" s="6">
        <v>1442501578</v>
      </c>
      <c r="L2359" s="14">
        <f t="shared" si="217"/>
        <v>42264.411782407398</v>
      </c>
      <c r="M2359" s="88">
        <f>Table1[[#This Row],[Data Ended Conversion]]-Table1[[#This Row],[Data Created Conversion]]</f>
        <v>30</v>
      </c>
      <c r="N2359" s="6" t="b">
        <v>0</v>
      </c>
      <c r="O2359" s="6">
        <v>0</v>
      </c>
      <c r="P2359" s="6" t="b">
        <v>0</v>
      </c>
      <c r="Q2359" s="6" t="s">
        <v>8272</v>
      </c>
      <c r="R2359" s="7">
        <f t="shared" si="218"/>
        <v>0</v>
      </c>
      <c r="S2359" s="8" t="str">
        <f t="shared" si="219"/>
        <v>-</v>
      </c>
      <c r="T2359" t="str">
        <f t="shared" si="220"/>
        <v>technology</v>
      </c>
      <c r="U2359" t="str">
        <f t="shared" si="221"/>
        <v>web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14">
        <f t="shared" si="216"/>
        <v>42034.818749999999</v>
      </c>
      <c r="K2360" s="6">
        <v>1417818036</v>
      </c>
      <c r="L2360" s="14">
        <f t="shared" si="217"/>
        <v>41978.722638888888</v>
      </c>
      <c r="M2360" s="88">
        <f>Table1[[#This Row],[Data Ended Conversion]]-Table1[[#This Row],[Data Created Conversion]]</f>
        <v>56.096111111110076</v>
      </c>
      <c r="N2360" s="6" t="b">
        <v>0</v>
      </c>
      <c r="O2360" s="6">
        <v>0</v>
      </c>
      <c r="P2360" s="6" t="b">
        <v>0</v>
      </c>
      <c r="Q2360" s="6" t="s">
        <v>8272</v>
      </c>
      <c r="R2360" s="7">
        <f t="shared" si="218"/>
        <v>0</v>
      </c>
      <c r="S2360" s="8" t="str">
        <f t="shared" si="219"/>
        <v>-</v>
      </c>
      <c r="T2360" t="str">
        <f t="shared" si="220"/>
        <v>technology</v>
      </c>
      <c r="U2360" t="str">
        <f t="shared" si="221"/>
        <v>web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14">
        <f t="shared" si="216"/>
        <v>42219.441249999996</v>
      </c>
      <c r="K2361" s="6">
        <v>1433432124</v>
      </c>
      <c r="L2361" s="14">
        <f t="shared" si="217"/>
        <v>42159.441249999996</v>
      </c>
      <c r="M2361" s="88">
        <f>Table1[[#This Row],[Data Ended Conversion]]-Table1[[#This Row],[Data Created Conversion]]</f>
        <v>60</v>
      </c>
      <c r="N2361" s="6" t="b">
        <v>0</v>
      </c>
      <c r="O2361" s="6">
        <v>3</v>
      </c>
      <c r="P2361" s="6" t="b">
        <v>0</v>
      </c>
      <c r="Q2361" s="6" t="s">
        <v>8272</v>
      </c>
      <c r="R2361" s="7">
        <f t="shared" si="218"/>
        <v>0.14680000000000001</v>
      </c>
      <c r="S2361" s="8">
        <f t="shared" si="219"/>
        <v>367</v>
      </c>
      <c r="T2361" t="str">
        <f t="shared" si="220"/>
        <v>technology</v>
      </c>
      <c r="U2361" t="str">
        <f t="shared" si="221"/>
        <v>web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14">
        <f t="shared" si="216"/>
        <v>42407.498611111114</v>
      </c>
      <c r="K2362" s="6">
        <v>1452272280</v>
      </c>
      <c r="L2362" s="14">
        <f t="shared" si="217"/>
        <v>42377.498611111114</v>
      </c>
      <c r="M2362" s="88">
        <f>Table1[[#This Row],[Data Ended Conversion]]-Table1[[#This Row],[Data Created Conversion]]</f>
        <v>30</v>
      </c>
      <c r="N2362" s="6" t="b">
        <v>0</v>
      </c>
      <c r="O2362" s="6">
        <v>1</v>
      </c>
      <c r="P2362" s="6" t="b">
        <v>0</v>
      </c>
      <c r="Q2362" s="6" t="s">
        <v>8272</v>
      </c>
      <c r="R2362" s="7">
        <f t="shared" si="218"/>
        <v>4.0000000000000002E-4</v>
      </c>
      <c r="S2362" s="8">
        <f t="shared" si="219"/>
        <v>2</v>
      </c>
      <c r="T2362" t="str">
        <f t="shared" si="220"/>
        <v>technology</v>
      </c>
      <c r="U2362" t="str">
        <f t="shared" si="221"/>
        <v>web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14">
        <f t="shared" si="216"/>
        <v>42490.708333333336</v>
      </c>
      <c r="K2363" s="6">
        <v>1459975008</v>
      </c>
      <c r="L2363" s="14">
        <f t="shared" si="217"/>
        <v>42466.650555555556</v>
      </c>
      <c r="M2363" s="88">
        <f>Table1[[#This Row],[Data Ended Conversion]]-Table1[[#This Row],[Data Created Conversion]]</f>
        <v>24.057777777779847</v>
      </c>
      <c r="N2363" s="6" t="b">
        <v>0</v>
      </c>
      <c r="O2363" s="6">
        <v>0</v>
      </c>
      <c r="P2363" s="6" t="b">
        <v>0</v>
      </c>
      <c r="Q2363" s="6" t="s">
        <v>8272</v>
      </c>
      <c r="R2363" s="7">
        <f t="shared" si="218"/>
        <v>0</v>
      </c>
      <c r="S2363" s="8" t="str">
        <f t="shared" si="219"/>
        <v>-</v>
      </c>
      <c r="T2363" t="str">
        <f t="shared" si="220"/>
        <v>technology</v>
      </c>
      <c r="U2363" t="str">
        <f t="shared" si="221"/>
        <v>web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14">
        <f t="shared" si="216"/>
        <v>41984.47997685185</v>
      </c>
      <c r="K2364" s="6">
        <v>1415723470</v>
      </c>
      <c r="L2364" s="14">
        <f t="shared" si="217"/>
        <v>41954.47997685185</v>
      </c>
      <c r="M2364" s="88">
        <f>Table1[[#This Row],[Data Ended Conversion]]-Table1[[#This Row],[Data Created Conversion]]</f>
        <v>30</v>
      </c>
      <c r="N2364" s="6" t="b">
        <v>0</v>
      </c>
      <c r="O2364" s="6">
        <v>2</v>
      </c>
      <c r="P2364" s="6" t="b">
        <v>0</v>
      </c>
      <c r="Q2364" s="6" t="s">
        <v>8272</v>
      </c>
      <c r="R2364" s="7">
        <f t="shared" si="218"/>
        <v>0.2857142857142857</v>
      </c>
      <c r="S2364" s="8">
        <f t="shared" si="219"/>
        <v>60</v>
      </c>
      <c r="T2364" t="str">
        <f t="shared" si="220"/>
        <v>technology</v>
      </c>
      <c r="U2364" t="str">
        <f t="shared" si="221"/>
        <v>web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14">
        <f t="shared" si="216"/>
        <v>42366.803240740737</v>
      </c>
      <c r="K2365" s="6">
        <v>1447460200</v>
      </c>
      <c r="L2365" s="14">
        <f t="shared" si="217"/>
        <v>42321.803240740737</v>
      </c>
      <c r="M2365" s="88">
        <f>Table1[[#This Row],[Data Ended Conversion]]-Table1[[#This Row],[Data Created Conversion]]</f>
        <v>45</v>
      </c>
      <c r="N2365" s="6" t="b">
        <v>0</v>
      </c>
      <c r="O2365" s="6">
        <v>0</v>
      </c>
      <c r="P2365" s="6" t="b">
        <v>0</v>
      </c>
      <c r="Q2365" s="6" t="s">
        <v>8272</v>
      </c>
      <c r="R2365" s="7">
        <f t="shared" si="218"/>
        <v>0</v>
      </c>
      <c r="S2365" s="8" t="str">
        <f t="shared" si="219"/>
        <v>-</v>
      </c>
      <c r="T2365" t="str">
        <f t="shared" si="220"/>
        <v>technology</v>
      </c>
      <c r="U2365" t="str">
        <f t="shared" si="221"/>
        <v>web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14">
        <f t="shared" si="216"/>
        <v>42303.726342592585</v>
      </c>
      <c r="K2366" s="6">
        <v>1441146356</v>
      </c>
      <c r="L2366" s="14">
        <f t="shared" si="217"/>
        <v>42248.726342592585</v>
      </c>
      <c r="M2366" s="88">
        <f>Table1[[#This Row],[Data Ended Conversion]]-Table1[[#This Row],[Data Created Conversion]]</f>
        <v>55</v>
      </c>
      <c r="N2366" s="6" t="b">
        <v>0</v>
      </c>
      <c r="O2366" s="6">
        <v>0</v>
      </c>
      <c r="P2366" s="6" t="b">
        <v>0</v>
      </c>
      <c r="Q2366" s="6" t="s">
        <v>8272</v>
      </c>
      <c r="R2366" s="7">
        <f t="shared" si="218"/>
        <v>0</v>
      </c>
      <c r="S2366" s="8" t="str">
        <f t="shared" si="219"/>
        <v>-</v>
      </c>
      <c r="T2366" t="str">
        <f t="shared" si="220"/>
        <v>technology</v>
      </c>
      <c r="U2366" t="str">
        <f t="shared" si="221"/>
        <v>web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14">
        <f t="shared" si="216"/>
        <v>42386.749999999993</v>
      </c>
      <c r="K2367" s="6">
        <v>1449596425</v>
      </c>
      <c r="L2367" s="14">
        <f t="shared" si="217"/>
        <v>42346.528067129628</v>
      </c>
      <c r="M2367" s="88">
        <f>Table1[[#This Row],[Data Ended Conversion]]-Table1[[#This Row],[Data Created Conversion]]</f>
        <v>40.221932870364981</v>
      </c>
      <c r="N2367" s="6" t="b">
        <v>0</v>
      </c>
      <c r="O2367" s="6">
        <v>0</v>
      </c>
      <c r="P2367" s="6" t="b">
        <v>0</v>
      </c>
      <c r="Q2367" s="6" t="s">
        <v>8272</v>
      </c>
      <c r="R2367" s="7">
        <f t="shared" si="218"/>
        <v>0</v>
      </c>
      <c r="S2367" s="8" t="str">
        <f t="shared" si="219"/>
        <v>-</v>
      </c>
      <c r="T2367" t="str">
        <f t="shared" si="220"/>
        <v>technology</v>
      </c>
      <c r="U2367" t="str">
        <f t="shared" si="221"/>
        <v>web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14">
        <f t="shared" si="216"/>
        <v>42298.323298611103</v>
      </c>
      <c r="K2368" s="6">
        <v>1442839533</v>
      </c>
      <c r="L2368" s="14">
        <f t="shared" si="217"/>
        <v>42268.323298611103</v>
      </c>
      <c r="M2368" s="88">
        <f>Table1[[#This Row],[Data Ended Conversion]]-Table1[[#This Row],[Data Created Conversion]]</f>
        <v>30</v>
      </c>
      <c r="N2368" s="6" t="b">
        <v>0</v>
      </c>
      <c r="O2368" s="6">
        <v>27</v>
      </c>
      <c r="P2368" s="6" t="b">
        <v>0</v>
      </c>
      <c r="Q2368" s="6" t="s">
        <v>8272</v>
      </c>
      <c r="R2368" s="7">
        <f t="shared" si="218"/>
        <v>0.1052</v>
      </c>
      <c r="S2368" s="8">
        <f t="shared" si="219"/>
        <v>97.407407407407405</v>
      </c>
      <c r="T2368" t="str">
        <f t="shared" si="220"/>
        <v>technology</v>
      </c>
      <c r="U2368" t="str">
        <f t="shared" si="221"/>
        <v>web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14">
        <f t="shared" si="216"/>
        <v>42485.720092592594</v>
      </c>
      <c r="K2369" s="6">
        <v>1456442216</v>
      </c>
      <c r="L2369" s="14">
        <f t="shared" si="217"/>
        <v>42425.761759259258</v>
      </c>
      <c r="M2369" s="88">
        <f>Table1[[#This Row],[Data Ended Conversion]]-Table1[[#This Row],[Data Created Conversion]]</f>
        <v>59.958333333335759</v>
      </c>
      <c r="N2369" s="6" t="b">
        <v>0</v>
      </c>
      <c r="O2369" s="6">
        <v>14</v>
      </c>
      <c r="P2369" s="6" t="b">
        <v>0</v>
      </c>
      <c r="Q2369" s="6" t="s">
        <v>8272</v>
      </c>
      <c r="R2369" s="7">
        <f t="shared" si="218"/>
        <v>1.34E-2</v>
      </c>
      <c r="S2369" s="8">
        <f t="shared" si="219"/>
        <v>47.857142857142854</v>
      </c>
      <c r="T2369" t="str">
        <f t="shared" si="220"/>
        <v>technology</v>
      </c>
      <c r="U2369" t="str">
        <f t="shared" si="221"/>
        <v>web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14">
        <f t="shared" ref="J2370:J2433" si="222">(((I2370/60)/60)/24)+DATE(1970,1,1)+(-5/24)</f>
        <v>42108.471817129634</v>
      </c>
      <c r="K2370" s="6">
        <v>1425143965</v>
      </c>
      <c r="L2370" s="14">
        <f t="shared" ref="L2370:L2433" si="223">(((K2370/60)/60)/24)+DATE(1970,1,1)+(-5/24)</f>
        <v>42063.513483796291</v>
      </c>
      <c r="M2370" s="88">
        <f>Table1[[#This Row],[Data Ended Conversion]]-Table1[[#This Row],[Data Created Conversion]]</f>
        <v>44.958333333343035</v>
      </c>
      <c r="N2370" s="6" t="b">
        <v>0</v>
      </c>
      <c r="O2370" s="6">
        <v>2</v>
      </c>
      <c r="P2370" s="6" t="b">
        <v>0</v>
      </c>
      <c r="Q2370" s="6" t="s">
        <v>8272</v>
      </c>
      <c r="R2370" s="7">
        <f t="shared" si="218"/>
        <v>2.5000000000000001E-3</v>
      </c>
      <c r="S2370" s="8">
        <f t="shared" si="219"/>
        <v>50</v>
      </c>
      <c r="T2370" t="str">
        <f t="shared" si="220"/>
        <v>technology</v>
      </c>
      <c r="U2370" t="str">
        <f t="shared" si="221"/>
        <v>web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14">
        <f t="shared" si="222"/>
        <v>42410.60429398148</v>
      </c>
      <c r="K2371" s="6">
        <v>1452540611</v>
      </c>
      <c r="L2371" s="14">
        <f t="shared" si="223"/>
        <v>42380.60429398148</v>
      </c>
      <c r="M2371" s="88">
        <f>Table1[[#This Row],[Data Ended Conversion]]-Table1[[#This Row],[Data Created Conversion]]</f>
        <v>30</v>
      </c>
      <c r="N2371" s="6" t="b">
        <v>0</v>
      </c>
      <c r="O2371" s="6">
        <v>0</v>
      </c>
      <c r="P2371" s="6" t="b">
        <v>0</v>
      </c>
      <c r="Q2371" s="6" t="s">
        <v>8272</v>
      </c>
      <c r="R2371" s="7">
        <f t="shared" ref="R2371:R2434" si="224">IFERROR(E2371/D2371,"-")</f>
        <v>0</v>
      </c>
      <c r="S2371" s="8" t="str">
        <f t="shared" ref="S2371:S2434" si="225">IFERROR(E2371/O2371,"-")</f>
        <v>-</v>
      </c>
      <c r="T2371" t="str">
        <f t="shared" ref="T2371:T2434" si="226">LEFT(Q2371,FIND("/",Q2371)-1)</f>
        <v>technology</v>
      </c>
      <c r="U2371" t="str">
        <f t="shared" ref="U2371:U2434" si="227">RIGHT(Q2371,LEN(Q2371)-FIND("/",Q2371))</f>
        <v>web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14">
        <f t="shared" si="222"/>
        <v>41990.980798611105</v>
      </c>
      <c r="K2372" s="6">
        <v>1416285141</v>
      </c>
      <c r="L2372" s="14">
        <f t="shared" si="223"/>
        <v>41960.980798611105</v>
      </c>
      <c r="M2372" s="88">
        <f>Table1[[#This Row],[Data Ended Conversion]]-Table1[[#This Row],[Data Created Conversion]]</f>
        <v>30</v>
      </c>
      <c r="N2372" s="6" t="b">
        <v>0</v>
      </c>
      <c r="O2372" s="6">
        <v>4</v>
      </c>
      <c r="P2372" s="6" t="b">
        <v>0</v>
      </c>
      <c r="Q2372" s="6" t="s">
        <v>8272</v>
      </c>
      <c r="R2372" s="7">
        <f t="shared" si="224"/>
        <v>3.2799999999999999E-3</v>
      </c>
      <c r="S2372" s="8">
        <f t="shared" si="225"/>
        <v>20.5</v>
      </c>
      <c r="T2372" t="str">
        <f t="shared" si="226"/>
        <v>technology</v>
      </c>
      <c r="U2372" t="str">
        <f t="shared" si="227"/>
        <v>web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14">
        <f t="shared" si="222"/>
        <v>42180.569398148145</v>
      </c>
      <c r="K2373" s="6">
        <v>1432665596</v>
      </c>
      <c r="L2373" s="14">
        <f t="shared" si="223"/>
        <v>42150.569398148145</v>
      </c>
      <c r="M2373" s="88">
        <f>Table1[[#This Row],[Data Ended Conversion]]-Table1[[#This Row],[Data Created Conversion]]</f>
        <v>30</v>
      </c>
      <c r="N2373" s="6" t="b">
        <v>0</v>
      </c>
      <c r="O2373" s="6">
        <v>0</v>
      </c>
      <c r="P2373" s="6" t="b">
        <v>0</v>
      </c>
      <c r="Q2373" s="6" t="s">
        <v>8272</v>
      </c>
      <c r="R2373" s="7">
        <f t="shared" si="224"/>
        <v>0</v>
      </c>
      <c r="S2373" s="8" t="str">
        <f t="shared" si="225"/>
        <v>-</v>
      </c>
      <c r="T2373" t="str">
        <f t="shared" si="226"/>
        <v>technology</v>
      </c>
      <c r="U2373" t="str">
        <f t="shared" si="227"/>
        <v>web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14">
        <f t="shared" si="222"/>
        <v>42117.860775462956</v>
      </c>
      <c r="K2374" s="6">
        <v>1427247571</v>
      </c>
      <c r="L2374" s="14">
        <f t="shared" si="223"/>
        <v>42087.860775462956</v>
      </c>
      <c r="M2374" s="88">
        <f>Table1[[#This Row],[Data Ended Conversion]]-Table1[[#This Row],[Data Created Conversion]]</f>
        <v>30</v>
      </c>
      <c r="N2374" s="6" t="b">
        <v>0</v>
      </c>
      <c r="O2374" s="6">
        <v>6</v>
      </c>
      <c r="P2374" s="6" t="b">
        <v>0</v>
      </c>
      <c r="Q2374" s="6" t="s">
        <v>8272</v>
      </c>
      <c r="R2374" s="7">
        <f t="shared" si="224"/>
        <v>3.272727272727273E-2</v>
      </c>
      <c r="S2374" s="8">
        <f t="shared" si="225"/>
        <v>30</v>
      </c>
      <c r="T2374" t="str">
        <f t="shared" si="226"/>
        <v>technology</v>
      </c>
      <c r="U2374" t="str">
        <f t="shared" si="227"/>
        <v>web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14">
        <f t="shared" si="222"/>
        <v>42245.453981481485</v>
      </c>
      <c r="K2375" s="6">
        <v>1438271624</v>
      </c>
      <c r="L2375" s="14">
        <f t="shared" si="223"/>
        <v>42215.453981481485</v>
      </c>
      <c r="M2375" s="88">
        <f>Table1[[#This Row],[Data Ended Conversion]]-Table1[[#This Row],[Data Created Conversion]]</f>
        <v>30</v>
      </c>
      <c r="N2375" s="6" t="b">
        <v>0</v>
      </c>
      <c r="O2375" s="6">
        <v>1</v>
      </c>
      <c r="P2375" s="6" t="b">
        <v>0</v>
      </c>
      <c r="Q2375" s="6" t="s">
        <v>8272</v>
      </c>
      <c r="R2375" s="7">
        <f t="shared" si="224"/>
        <v>5.8823529411764708E-5</v>
      </c>
      <c r="S2375" s="8">
        <f t="shared" si="225"/>
        <v>50</v>
      </c>
      <c r="T2375" t="str">
        <f t="shared" si="226"/>
        <v>technology</v>
      </c>
      <c r="U2375" t="str">
        <f t="shared" si="227"/>
        <v>web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14">
        <f t="shared" si="222"/>
        <v>42047.634953703695</v>
      </c>
      <c r="K2376" s="6">
        <v>1421180060</v>
      </c>
      <c r="L2376" s="14">
        <f t="shared" si="223"/>
        <v>42017.634953703695</v>
      </c>
      <c r="M2376" s="88">
        <f>Table1[[#This Row],[Data Ended Conversion]]-Table1[[#This Row],[Data Created Conversion]]</f>
        <v>30</v>
      </c>
      <c r="N2376" s="6" t="b">
        <v>0</v>
      </c>
      <c r="O2376" s="6">
        <v>1</v>
      </c>
      <c r="P2376" s="6" t="b">
        <v>0</v>
      </c>
      <c r="Q2376" s="6" t="s">
        <v>8272</v>
      </c>
      <c r="R2376" s="7">
        <f t="shared" si="224"/>
        <v>4.5454545454545455E-4</v>
      </c>
      <c r="S2376" s="8">
        <f t="shared" si="225"/>
        <v>10</v>
      </c>
      <c r="T2376" t="str">
        <f t="shared" si="226"/>
        <v>technology</v>
      </c>
      <c r="U2376" t="str">
        <f t="shared" si="227"/>
        <v>web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14">
        <f t="shared" si="222"/>
        <v>42622.627743055556</v>
      </c>
      <c r="K2377" s="6">
        <v>1470859437</v>
      </c>
      <c r="L2377" s="14">
        <f t="shared" si="223"/>
        <v>42592.627743055556</v>
      </c>
      <c r="M2377" s="88">
        <f>Table1[[#This Row],[Data Ended Conversion]]-Table1[[#This Row],[Data Created Conversion]]</f>
        <v>30</v>
      </c>
      <c r="N2377" s="6" t="b">
        <v>0</v>
      </c>
      <c r="O2377" s="6">
        <v>0</v>
      </c>
      <c r="P2377" s="6" t="b">
        <v>0</v>
      </c>
      <c r="Q2377" s="6" t="s">
        <v>8272</v>
      </c>
      <c r="R2377" s="7">
        <f t="shared" si="224"/>
        <v>0</v>
      </c>
      <c r="S2377" s="8" t="str">
        <f t="shared" si="225"/>
        <v>-</v>
      </c>
      <c r="T2377" t="str">
        <f t="shared" si="226"/>
        <v>technology</v>
      </c>
      <c r="U2377" t="str">
        <f t="shared" si="227"/>
        <v>web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14">
        <f t="shared" si="222"/>
        <v>42348.717199074068</v>
      </c>
      <c r="K2378" s="6">
        <v>1447193566</v>
      </c>
      <c r="L2378" s="14">
        <f t="shared" si="223"/>
        <v>42318.717199074068</v>
      </c>
      <c r="M2378" s="88">
        <f>Table1[[#This Row],[Data Ended Conversion]]-Table1[[#This Row],[Data Created Conversion]]</f>
        <v>30</v>
      </c>
      <c r="N2378" s="6" t="b">
        <v>0</v>
      </c>
      <c r="O2378" s="6">
        <v>4</v>
      </c>
      <c r="P2378" s="6" t="b">
        <v>0</v>
      </c>
      <c r="Q2378" s="6" t="s">
        <v>8272</v>
      </c>
      <c r="R2378" s="7">
        <f t="shared" si="224"/>
        <v>0.10877666666666666</v>
      </c>
      <c r="S2378" s="8">
        <f t="shared" si="225"/>
        <v>81.582499999999996</v>
      </c>
      <c r="T2378" t="str">
        <f t="shared" si="226"/>
        <v>technology</v>
      </c>
      <c r="U2378" t="str">
        <f t="shared" si="227"/>
        <v>web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14">
        <f t="shared" si="222"/>
        <v>42699.703506944446</v>
      </c>
      <c r="K2379" s="6">
        <v>1477515183</v>
      </c>
      <c r="L2379" s="14">
        <f t="shared" si="223"/>
        <v>42669.661840277775</v>
      </c>
      <c r="M2379" s="88">
        <f>Table1[[#This Row],[Data Ended Conversion]]-Table1[[#This Row],[Data Created Conversion]]</f>
        <v>30.041666666671517</v>
      </c>
      <c r="N2379" s="6" t="b">
        <v>0</v>
      </c>
      <c r="O2379" s="6">
        <v>0</v>
      </c>
      <c r="P2379" s="6" t="b">
        <v>0</v>
      </c>
      <c r="Q2379" s="6" t="s">
        <v>8272</v>
      </c>
      <c r="R2379" s="7">
        <f t="shared" si="224"/>
        <v>0</v>
      </c>
      <c r="S2379" s="8" t="str">
        <f t="shared" si="225"/>
        <v>-</v>
      </c>
      <c r="T2379" t="str">
        <f t="shared" si="226"/>
        <v>technology</v>
      </c>
      <c r="U2379" t="str">
        <f t="shared" si="227"/>
        <v>web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14">
        <f t="shared" si="222"/>
        <v>42241.804745370369</v>
      </c>
      <c r="K2380" s="6">
        <v>1438042730</v>
      </c>
      <c r="L2380" s="14">
        <f t="shared" si="223"/>
        <v>42212.804745370369</v>
      </c>
      <c r="M2380" s="88">
        <f>Table1[[#This Row],[Data Ended Conversion]]-Table1[[#This Row],[Data Created Conversion]]</f>
        <v>29</v>
      </c>
      <c r="N2380" s="6" t="b">
        <v>0</v>
      </c>
      <c r="O2380" s="6">
        <v>0</v>
      </c>
      <c r="P2380" s="6" t="b">
        <v>0</v>
      </c>
      <c r="Q2380" s="6" t="s">
        <v>8272</v>
      </c>
      <c r="R2380" s="7">
        <f t="shared" si="224"/>
        <v>0</v>
      </c>
      <c r="S2380" s="8" t="str">
        <f t="shared" si="225"/>
        <v>-</v>
      </c>
      <c r="T2380" t="str">
        <f t="shared" si="226"/>
        <v>technology</v>
      </c>
      <c r="U2380" t="str">
        <f t="shared" si="227"/>
        <v>web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14">
        <f t="shared" si="222"/>
        <v>42281.808055555557</v>
      </c>
      <c r="K2381" s="6">
        <v>1440116616</v>
      </c>
      <c r="L2381" s="14">
        <f t="shared" si="223"/>
        <v>42236.808055555557</v>
      </c>
      <c r="M2381" s="88">
        <f>Table1[[#This Row],[Data Ended Conversion]]-Table1[[#This Row],[Data Created Conversion]]</f>
        <v>45</v>
      </c>
      <c r="N2381" s="6" t="b">
        <v>0</v>
      </c>
      <c r="O2381" s="6">
        <v>0</v>
      </c>
      <c r="P2381" s="6" t="b">
        <v>0</v>
      </c>
      <c r="Q2381" s="6" t="s">
        <v>8272</v>
      </c>
      <c r="R2381" s="7">
        <f t="shared" si="224"/>
        <v>0</v>
      </c>
      <c r="S2381" s="8" t="str">
        <f t="shared" si="225"/>
        <v>-</v>
      </c>
      <c r="T2381" t="str">
        <f t="shared" si="226"/>
        <v>technology</v>
      </c>
      <c r="U2381" t="str">
        <f t="shared" si="227"/>
        <v>web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14">
        <f t="shared" si="222"/>
        <v>42278.584976851846</v>
      </c>
      <c r="K2382" s="6">
        <v>1441134142</v>
      </c>
      <c r="L2382" s="14">
        <f t="shared" si="223"/>
        <v>42248.584976851846</v>
      </c>
      <c r="M2382" s="88">
        <f>Table1[[#This Row],[Data Ended Conversion]]-Table1[[#This Row],[Data Created Conversion]]</f>
        <v>30</v>
      </c>
      <c r="N2382" s="6" t="b">
        <v>0</v>
      </c>
      <c r="O2382" s="6">
        <v>3</v>
      </c>
      <c r="P2382" s="6" t="b">
        <v>0</v>
      </c>
      <c r="Q2382" s="6" t="s">
        <v>8272</v>
      </c>
      <c r="R2382" s="7">
        <f t="shared" si="224"/>
        <v>3.6666666666666666E-3</v>
      </c>
      <c r="S2382" s="8">
        <f t="shared" si="225"/>
        <v>18.333333333333332</v>
      </c>
      <c r="T2382" t="str">
        <f t="shared" si="226"/>
        <v>technology</v>
      </c>
      <c r="U2382" t="str">
        <f t="shared" si="227"/>
        <v>web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14">
        <f t="shared" si="222"/>
        <v>42104.727407407401</v>
      </c>
      <c r="K2383" s="6">
        <v>1426112848</v>
      </c>
      <c r="L2383" s="14">
        <f t="shared" si="223"/>
        <v>42074.727407407401</v>
      </c>
      <c r="M2383" s="88">
        <f>Table1[[#This Row],[Data Ended Conversion]]-Table1[[#This Row],[Data Created Conversion]]</f>
        <v>30</v>
      </c>
      <c r="N2383" s="6" t="b">
        <v>0</v>
      </c>
      <c r="O2383" s="6">
        <v>7</v>
      </c>
      <c r="P2383" s="6" t="b">
        <v>0</v>
      </c>
      <c r="Q2383" s="6" t="s">
        <v>8272</v>
      </c>
      <c r="R2383" s="7">
        <f t="shared" si="224"/>
        <v>1.8193398957730169E-2</v>
      </c>
      <c r="S2383" s="8">
        <f t="shared" si="225"/>
        <v>224.42857142857142</v>
      </c>
      <c r="T2383" t="str">
        <f t="shared" si="226"/>
        <v>technology</v>
      </c>
      <c r="U2383" t="str">
        <f t="shared" si="227"/>
        <v>web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14">
        <f t="shared" si="222"/>
        <v>42219.979201388887</v>
      </c>
      <c r="K2384" s="6">
        <v>1436502603</v>
      </c>
      <c r="L2384" s="14">
        <f t="shared" si="223"/>
        <v>42194.979201388887</v>
      </c>
      <c r="M2384" s="88">
        <f>Table1[[#This Row],[Data Ended Conversion]]-Table1[[#This Row],[Data Created Conversion]]</f>
        <v>25</v>
      </c>
      <c r="N2384" s="6" t="b">
        <v>0</v>
      </c>
      <c r="O2384" s="6">
        <v>2</v>
      </c>
      <c r="P2384" s="6" t="b">
        <v>0</v>
      </c>
      <c r="Q2384" s="6" t="s">
        <v>8272</v>
      </c>
      <c r="R2384" s="7">
        <f t="shared" si="224"/>
        <v>2.5000000000000001E-2</v>
      </c>
      <c r="S2384" s="8">
        <f t="shared" si="225"/>
        <v>37.5</v>
      </c>
      <c r="T2384" t="str">
        <f t="shared" si="226"/>
        <v>technology</v>
      </c>
      <c r="U2384" t="str">
        <f t="shared" si="227"/>
        <v>web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14">
        <f t="shared" si="222"/>
        <v>42056.848460648143</v>
      </c>
      <c r="K2385" s="6">
        <v>1421976107</v>
      </c>
      <c r="L2385" s="14">
        <f t="shared" si="223"/>
        <v>42026.848460648143</v>
      </c>
      <c r="M2385" s="88">
        <f>Table1[[#This Row],[Data Ended Conversion]]-Table1[[#This Row],[Data Created Conversion]]</f>
        <v>30</v>
      </c>
      <c r="N2385" s="6" t="b">
        <v>0</v>
      </c>
      <c r="O2385" s="6">
        <v>3</v>
      </c>
      <c r="P2385" s="6" t="b">
        <v>0</v>
      </c>
      <c r="Q2385" s="6" t="s">
        <v>8272</v>
      </c>
      <c r="R2385" s="7">
        <f t="shared" si="224"/>
        <v>4.3499999999999997E-2</v>
      </c>
      <c r="S2385" s="8">
        <f t="shared" si="225"/>
        <v>145</v>
      </c>
      <c r="T2385" t="str">
        <f t="shared" si="226"/>
        <v>technology</v>
      </c>
      <c r="U2385" t="str">
        <f t="shared" si="227"/>
        <v>web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14">
        <f t="shared" si="222"/>
        <v>41956.900960648149</v>
      </c>
      <c r="K2386" s="6">
        <v>1413337043</v>
      </c>
      <c r="L2386" s="14">
        <f t="shared" si="223"/>
        <v>41926.859293981477</v>
      </c>
      <c r="M2386" s="88">
        <f>Table1[[#This Row],[Data Ended Conversion]]-Table1[[#This Row],[Data Created Conversion]]</f>
        <v>30.041666666671517</v>
      </c>
      <c r="N2386" s="6" t="b">
        <v>0</v>
      </c>
      <c r="O2386" s="6">
        <v>8</v>
      </c>
      <c r="P2386" s="6" t="b">
        <v>0</v>
      </c>
      <c r="Q2386" s="6" t="s">
        <v>8272</v>
      </c>
      <c r="R2386" s="7">
        <f t="shared" si="224"/>
        <v>8.0000000000000002E-3</v>
      </c>
      <c r="S2386" s="8">
        <f t="shared" si="225"/>
        <v>1</v>
      </c>
      <c r="T2386" t="str">
        <f t="shared" si="226"/>
        <v>technology</v>
      </c>
      <c r="U2386" t="str">
        <f t="shared" si="227"/>
        <v>web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14">
        <f t="shared" si="222"/>
        <v>42221.493425925924</v>
      </c>
      <c r="K2387" s="6">
        <v>1436201432</v>
      </c>
      <c r="L2387" s="14">
        <f t="shared" si="223"/>
        <v>42191.493425925924</v>
      </c>
      <c r="M2387" s="88">
        <f>Table1[[#This Row],[Data Ended Conversion]]-Table1[[#This Row],[Data Created Conversion]]</f>
        <v>30</v>
      </c>
      <c r="N2387" s="6" t="b">
        <v>0</v>
      </c>
      <c r="O2387" s="6">
        <v>7</v>
      </c>
      <c r="P2387" s="6" t="b">
        <v>0</v>
      </c>
      <c r="Q2387" s="6" t="s">
        <v>8272</v>
      </c>
      <c r="R2387" s="7">
        <f t="shared" si="224"/>
        <v>1.2123076923076924E-2</v>
      </c>
      <c r="S2387" s="8">
        <f t="shared" si="225"/>
        <v>112.57142857142857</v>
      </c>
      <c r="T2387" t="str">
        <f t="shared" si="226"/>
        <v>technology</v>
      </c>
      <c r="U2387" t="str">
        <f t="shared" si="227"/>
        <v>web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14">
        <f t="shared" si="222"/>
        <v>42014.629907407405</v>
      </c>
      <c r="K2388" s="6">
        <v>1415736424</v>
      </c>
      <c r="L2388" s="14">
        <f t="shared" si="223"/>
        <v>41954.629907407405</v>
      </c>
      <c r="M2388" s="88">
        <f>Table1[[#This Row],[Data Ended Conversion]]-Table1[[#This Row],[Data Created Conversion]]</f>
        <v>60</v>
      </c>
      <c r="N2388" s="6" t="b">
        <v>0</v>
      </c>
      <c r="O2388" s="6">
        <v>0</v>
      </c>
      <c r="P2388" s="6" t="b">
        <v>0</v>
      </c>
      <c r="Q2388" s="6" t="s">
        <v>8272</v>
      </c>
      <c r="R2388" s="7">
        <f t="shared" si="224"/>
        <v>0</v>
      </c>
      <c r="S2388" s="8" t="str">
        <f t="shared" si="225"/>
        <v>-</v>
      </c>
      <c r="T2388" t="str">
        <f t="shared" si="226"/>
        <v>technology</v>
      </c>
      <c r="U2388" t="str">
        <f t="shared" si="227"/>
        <v>web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14">
        <f t="shared" si="222"/>
        <v>42573.418287037035</v>
      </c>
      <c r="K2389" s="6">
        <v>1465311740</v>
      </c>
      <c r="L2389" s="14">
        <f t="shared" si="223"/>
        <v>42528.418287037035</v>
      </c>
      <c r="M2389" s="88">
        <f>Table1[[#This Row],[Data Ended Conversion]]-Table1[[#This Row],[Data Created Conversion]]</f>
        <v>45</v>
      </c>
      <c r="N2389" s="6" t="b">
        <v>0</v>
      </c>
      <c r="O2389" s="6">
        <v>3</v>
      </c>
      <c r="P2389" s="6" t="b">
        <v>0</v>
      </c>
      <c r="Q2389" s="6" t="s">
        <v>8272</v>
      </c>
      <c r="R2389" s="7">
        <f t="shared" si="224"/>
        <v>6.8399999999999997E-3</v>
      </c>
      <c r="S2389" s="8">
        <f t="shared" si="225"/>
        <v>342</v>
      </c>
      <c r="T2389" t="str">
        <f t="shared" si="226"/>
        <v>technology</v>
      </c>
      <c r="U2389" t="str">
        <f t="shared" si="227"/>
        <v>web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14">
        <f t="shared" si="222"/>
        <v>42019.603472222218</v>
      </c>
      <c r="K2390" s="6">
        <v>1418761759</v>
      </c>
      <c r="L2390" s="14">
        <f t="shared" si="223"/>
        <v>41989.645358796297</v>
      </c>
      <c r="M2390" s="88">
        <f>Table1[[#This Row],[Data Ended Conversion]]-Table1[[#This Row],[Data Created Conversion]]</f>
        <v>29.958113425920601</v>
      </c>
      <c r="N2390" s="6" t="b">
        <v>0</v>
      </c>
      <c r="O2390" s="6">
        <v>8</v>
      </c>
      <c r="P2390" s="6" t="b">
        <v>0</v>
      </c>
      <c r="Q2390" s="6" t="s">
        <v>8272</v>
      </c>
      <c r="R2390" s="7">
        <f t="shared" si="224"/>
        <v>1.2513513513513513E-2</v>
      </c>
      <c r="S2390" s="8">
        <f t="shared" si="225"/>
        <v>57.875</v>
      </c>
      <c r="T2390" t="str">
        <f t="shared" si="226"/>
        <v>technology</v>
      </c>
      <c r="U2390" t="str">
        <f t="shared" si="227"/>
        <v>web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14">
        <f t="shared" si="222"/>
        <v>42210.707638888889</v>
      </c>
      <c r="K2391" s="6">
        <v>1435160452</v>
      </c>
      <c r="L2391" s="14">
        <f t="shared" si="223"/>
        <v>42179.445046296292</v>
      </c>
      <c r="M2391" s="88">
        <f>Table1[[#This Row],[Data Ended Conversion]]-Table1[[#This Row],[Data Created Conversion]]</f>
        <v>31.262592592596775</v>
      </c>
      <c r="N2391" s="6" t="b">
        <v>0</v>
      </c>
      <c r="O2391" s="6">
        <v>1</v>
      </c>
      <c r="P2391" s="6" t="b">
        <v>0</v>
      </c>
      <c r="Q2391" s="6" t="s">
        <v>8272</v>
      </c>
      <c r="R2391" s="7">
        <f t="shared" si="224"/>
        <v>1.8749999999999999E-3</v>
      </c>
      <c r="S2391" s="8">
        <f t="shared" si="225"/>
        <v>30</v>
      </c>
      <c r="T2391" t="str">
        <f t="shared" si="226"/>
        <v>technology</v>
      </c>
      <c r="U2391" t="str">
        <f t="shared" si="227"/>
        <v>web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14">
        <f t="shared" si="222"/>
        <v>42008.053981481477</v>
      </c>
      <c r="K2392" s="6">
        <v>1416896264</v>
      </c>
      <c r="L2392" s="14">
        <f t="shared" si="223"/>
        <v>41968.053981481477</v>
      </c>
      <c r="M2392" s="88">
        <f>Table1[[#This Row],[Data Ended Conversion]]-Table1[[#This Row],[Data Created Conversion]]</f>
        <v>40</v>
      </c>
      <c r="N2392" s="6" t="b">
        <v>0</v>
      </c>
      <c r="O2392" s="6">
        <v>0</v>
      </c>
      <c r="P2392" s="6" t="b">
        <v>0</v>
      </c>
      <c r="Q2392" s="6" t="s">
        <v>8272</v>
      </c>
      <c r="R2392" s="7">
        <f t="shared" si="224"/>
        <v>0</v>
      </c>
      <c r="S2392" s="8" t="str">
        <f t="shared" si="225"/>
        <v>-</v>
      </c>
      <c r="T2392" t="str">
        <f t="shared" si="226"/>
        <v>technology</v>
      </c>
      <c r="U2392" t="str">
        <f t="shared" si="227"/>
        <v>web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14">
        <f t="shared" si="222"/>
        <v>42094.544490740744</v>
      </c>
      <c r="K2393" s="6">
        <v>1425236644</v>
      </c>
      <c r="L2393" s="14">
        <f t="shared" si="223"/>
        <v>42064.586157407401</v>
      </c>
      <c r="M2393" s="88">
        <f>Table1[[#This Row],[Data Ended Conversion]]-Table1[[#This Row],[Data Created Conversion]]</f>
        <v>29.958333333343035</v>
      </c>
      <c r="N2393" s="6" t="b">
        <v>0</v>
      </c>
      <c r="O2393" s="6">
        <v>1</v>
      </c>
      <c r="P2393" s="6" t="b">
        <v>0</v>
      </c>
      <c r="Q2393" s="6" t="s">
        <v>8272</v>
      </c>
      <c r="R2393" s="7">
        <f t="shared" si="224"/>
        <v>1.25E-3</v>
      </c>
      <c r="S2393" s="8">
        <f t="shared" si="225"/>
        <v>25</v>
      </c>
      <c r="T2393" t="str">
        <f t="shared" si="226"/>
        <v>technology</v>
      </c>
      <c r="U2393" t="str">
        <f t="shared" si="227"/>
        <v>web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14">
        <f t="shared" si="222"/>
        <v>42305.912303240737</v>
      </c>
      <c r="K2394" s="6">
        <v>1443495223</v>
      </c>
      <c r="L2394" s="14">
        <f t="shared" si="223"/>
        <v>42275.912303240737</v>
      </c>
      <c r="M2394" s="88">
        <f>Table1[[#This Row],[Data Ended Conversion]]-Table1[[#This Row],[Data Created Conversion]]</f>
        <v>30</v>
      </c>
      <c r="N2394" s="6" t="b">
        <v>0</v>
      </c>
      <c r="O2394" s="6">
        <v>0</v>
      </c>
      <c r="P2394" s="6" t="b">
        <v>0</v>
      </c>
      <c r="Q2394" s="6" t="s">
        <v>8272</v>
      </c>
      <c r="R2394" s="7">
        <f t="shared" si="224"/>
        <v>0</v>
      </c>
      <c r="S2394" s="8" t="str">
        <f t="shared" si="225"/>
        <v>-</v>
      </c>
      <c r="T2394" t="str">
        <f t="shared" si="226"/>
        <v>technology</v>
      </c>
      <c r="U2394" t="str">
        <f t="shared" si="227"/>
        <v>web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14">
        <f t="shared" si="222"/>
        <v>42224.440011574072</v>
      </c>
      <c r="K2395" s="6">
        <v>1436456017</v>
      </c>
      <c r="L2395" s="14">
        <f t="shared" si="223"/>
        <v>42194.440011574072</v>
      </c>
      <c r="M2395" s="88">
        <f>Table1[[#This Row],[Data Ended Conversion]]-Table1[[#This Row],[Data Created Conversion]]</f>
        <v>30</v>
      </c>
      <c r="N2395" s="6" t="b">
        <v>0</v>
      </c>
      <c r="O2395" s="6">
        <v>1</v>
      </c>
      <c r="P2395" s="6" t="b">
        <v>0</v>
      </c>
      <c r="Q2395" s="6" t="s">
        <v>8272</v>
      </c>
      <c r="R2395" s="7">
        <f t="shared" si="224"/>
        <v>5.0000000000000001E-4</v>
      </c>
      <c r="S2395" s="8">
        <f t="shared" si="225"/>
        <v>50</v>
      </c>
      <c r="T2395" t="str">
        <f t="shared" si="226"/>
        <v>technology</v>
      </c>
      <c r="U2395" t="str">
        <f t="shared" si="227"/>
        <v>web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14">
        <f t="shared" si="222"/>
        <v>42061.15385416666</v>
      </c>
      <c r="K2396" s="6">
        <v>1422348093</v>
      </c>
      <c r="L2396" s="14">
        <f t="shared" si="223"/>
        <v>42031.15385416666</v>
      </c>
      <c r="M2396" s="88">
        <f>Table1[[#This Row],[Data Ended Conversion]]-Table1[[#This Row],[Data Created Conversion]]</f>
        <v>30</v>
      </c>
      <c r="N2396" s="6" t="b">
        <v>0</v>
      </c>
      <c r="O2396" s="6">
        <v>2</v>
      </c>
      <c r="P2396" s="6" t="b">
        <v>0</v>
      </c>
      <c r="Q2396" s="6" t="s">
        <v>8272</v>
      </c>
      <c r="R2396" s="7">
        <f t="shared" si="224"/>
        <v>5.9999999999999995E-4</v>
      </c>
      <c r="S2396" s="8">
        <f t="shared" si="225"/>
        <v>1.5</v>
      </c>
      <c r="T2396" t="str">
        <f t="shared" si="226"/>
        <v>technology</v>
      </c>
      <c r="U2396" t="str">
        <f t="shared" si="227"/>
        <v>web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14">
        <f t="shared" si="222"/>
        <v>42745.164583333331</v>
      </c>
      <c r="K2397" s="6">
        <v>1481597687</v>
      </c>
      <c r="L2397" s="14">
        <f t="shared" si="223"/>
        <v>42716.913043981483</v>
      </c>
      <c r="M2397" s="88">
        <f>Table1[[#This Row],[Data Ended Conversion]]-Table1[[#This Row],[Data Created Conversion]]</f>
        <v>28.251539351847896</v>
      </c>
      <c r="N2397" s="6" t="b">
        <v>0</v>
      </c>
      <c r="O2397" s="6">
        <v>0</v>
      </c>
      <c r="P2397" s="6" t="b">
        <v>0</v>
      </c>
      <c r="Q2397" s="6" t="s">
        <v>8272</v>
      </c>
      <c r="R2397" s="7">
        <f t="shared" si="224"/>
        <v>0</v>
      </c>
      <c r="S2397" s="8" t="str">
        <f t="shared" si="225"/>
        <v>-</v>
      </c>
      <c r="T2397" t="str">
        <f t="shared" si="226"/>
        <v>technology</v>
      </c>
      <c r="U2397" t="str">
        <f t="shared" si="227"/>
        <v>web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14">
        <f t="shared" si="222"/>
        <v>42292.640717592592</v>
      </c>
      <c r="K2398" s="6">
        <v>1442348558</v>
      </c>
      <c r="L2398" s="14">
        <f t="shared" si="223"/>
        <v>42262.640717592592</v>
      </c>
      <c r="M2398" s="88">
        <f>Table1[[#This Row],[Data Ended Conversion]]-Table1[[#This Row],[Data Created Conversion]]</f>
        <v>30</v>
      </c>
      <c r="N2398" s="6" t="b">
        <v>0</v>
      </c>
      <c r="O2398" s="6">
        <v>1</v>
      </c>
      <c r="P2398" s="6" t="b">
        <v>0</v>
      </c>
      <c r="Q2398" s="6" t="s">
        <v>8272</v>
      </c>
      <c r="R2398" s="7">
        <f t="shared" si="224"/>
        <v>2E-3</v>
      </c>
      <c r="S2398" s="8">
        <f t="shared" si="225"/>
        <v>10</v>
      </c>
      <c r="T2398" t="str">
        <f t="shared" si="226"/>
        <v>technology</v>
      </c>
      <c r="U2398" t="str">
        <f t="shared" si="227"/>
        <v>web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14">
        <f t="shared" si="222"/>
        <v>42006.676574074074</v>
      </c>
      <c r="K2399" s="6">
        <v>1417641256</v>
      </c>
      <c r="L2399" s="14">
        <f t="shared" si="223"/>
        <v>41976.676574074074</v>
      </c>
      <c r="M2399" s="88">
        <f>Table1[[#This Row],[Data Ended Conversion]]-Table1[[#This Row],[Data Created Conversion]]</f>
        <v>30</v>
      </c>
      <c r="N2399" s="6" t="b">
        <v>0</v>
      </c>
      <c r="O2399" s="6">
        <v>0</v>
      </c>
      <c r="P2399" s="6" t="b">
        <v>0</v>
      </c>
      <c r="Q2399" s="6" t="s">
        <v>8272</v>
      </c>
      <c r="R2399" s="7">
        <f t="shared" si="224"/>
        <v>0</v>
      </c>
      <c r="S2399" s="8" t="str">
        <f t="shared" si="225"/>
        <v>-</v>
      </c>
      <c r="T2399" t="str">
        <f t="shared" si="226"/>
        <v>technology</v>
      </c>
      <c r="U2399" t="str">
        <f t="shared" si="227"/>
        <v>web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14">
        <f t="shared" si="222"/>
        <v>42187.708148148151</v>
      </c>
      <c r="K2400" s="6">
        <v>1433282384</v>
      </c>
      <c r="L2400" s="14">
        <f t="shared" si="223"/>
        <v>42157.708148148151</v>
      </c>
      <c r="M2400" s="88">
        <f>Table1[[#This Row],[Data Ended Conversion]]-Table1[[#This Row],[Data Created Conversion]]</f>
        <v>30</v>
      </c>
      <c r="N2400" s="6" t="b">
        <v>0</v>
      </c>
      <c r="O2400" s="6">
        <v>0</v>
      </c>
      <c r="P2400" s="6" t="b">
        <v>0</v>
      </c>
      <c r="Q2400" s="6" t="s">
        <v>8272</v>
      </c>
      <c r="R2400" s="7">
        <f t="shared" si="224"/>
        <v>0</v>
      </c>
      <c r="S2400" s="8" t="str">
        <f t="shared" si="225"/>
        <v>-</v>
      </c>
      <c r="T2400" t="str">
        <f t="shared" si="226"/>
        <v>technology</v>
      </c>
      <c r="U2400" t="str">
        <f t="shared" si="227"/>
        <v>web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14">
        <f t="shared" si="222"/>
        <v>41991.644745370366</v>
      </c>
      <c r="K2401" s="6">
        <v>1415910506</v>
      </c>
      <c r="L2401" s="14">
        <f t="shared" si="223"/>
        <v>41956.644745370366</v>
      </c>
      <c r="M2401" s="88">
        <f>Table1[[#This Row],[Data Ended Conversion]]-Table1[[#This Row],[Data Created Conversion]]</f>
        <v>35</v>
      </c>
      <c r="N2401" s="6" t="b">
        <v>0</v>
      </c>
      <c r="O2401" s="6">
        <v>0</v>
      </c>
      <c r="P2401" s="6" t="b">
        <v>0</v>
      </c>
      <c r="Q2401" s="6" t="s">
        <v>8272</v>
      </c>
      <c r="R2401" s="7">
        <f t="shared" si="224"/>
        <v>0</v>
      </c>
      <c r="S2401" s="8" t="str">
        <f t="shared" si="225"/>
        <v>-</v>
      </c>
      <c r="T2401" t="str">
        <f t="shared" si="226"/>
        <v>technology</v>
      </c>
      <c r="U2401" t="str">
        <f t="shared" si="227"/>
        <v>web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14">
        <f t="shared" si="222"/>
        <v>42474.059768518513</v>
      </c>
      <c r="K2402" s="6">
        <v>1458023164</v>
      </c>
      <c r="L2402" s="14">
        <f t="shared" si="223"/>
        <v>42444.059768518513</v>
      </c>
      <c r="M2402" s="88">
        <f>Table1[[#This Row],[Data Ended Conversion]]-Table1[[#This Row],[Data Created Conversion]]</f>
        <v>30</v>
      </c>
      <c r="N2402" s="6" t="b">
        <v>0</v>
      </c>
      <c r="O2402" s="6">
        <v>0</v>
      </c>
      <c r="P2402" s="6" t="b">
        <v>0</v>
      </c>
      <c r="Q2402" s="6" t="s">
        <v>8272</v>
      </c>
      <c r="R2402" s="7">
        <f t="shared" si="224"/>
        <v>0</v>
      </c>
      <c r="S2402" s="8" t="str">
        <f t="shared" si="225"/>
        <v>-</v>
      </c>
      <c r="T2402" t="str">
        <f t="shared" si="226"/>
        <v>technology</v>
      </c>
      <c r="U2402" t="str">
        <f t="shared" si="227"/>
        <v>web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14">
        <f t="shared" si="222"/>
        <v>42434.614537037036</v>
      </c>
      <c r="K2403" s="6">
        <v>1452023096</v>
      </c>
      <c r="L2403" s="14">
        <f t="shared" si="223"/>
        <v>42374.614537037036</v>
      </c>
      <c r="M2403" s="88">
        <f>Table1[[#This Row],[Data Ended Conversion]]-Table1[[#This Row],[Data Created Conversion]]</f>
        <v>60</v>
      </c>
      <c r="N2403" s="6" t="b">
        <v>0</v>
      </c>
      <c r="O2403" s="6">
        <v>9</v>
      </c>
      <c r="P2403" s="6" t="b">
        <v>0</v>
      </c>
      <c r="Q2403" s="6" t="s">
        <v>8284</v>
      </c>
      <c r="R2403" s="7">
        <f t="shared" si="224"/>
        <v>7.1785714285714283E-3</v>
      </c>
      <c r="S2403" s="8">
        <f t="shared" si="225"/>
        <v>22.333333333333332</v>
      </c>
      <c r="T2403" s="6" t="str">
        <f t="shared" si="226"/>
        <v>food</v>
      </c>
      <c r="U2403" s="6" t="str">
        <f t="shared" si="227"/>
        <v>food trucks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14">
        <f t="shared" si="222"/>
        <v>42137.47142361111</v>
      </c>
      <c r="K2404" s="6">
        <v>1428941931</v>
      </c>
      <c r="L2404" s="14">
        <f t="shared" si="223"/>
        <v>42107.47142361111</v>
      </c>
      <c r="M2404" s="88">
        <f>Table1[[#This Row],[Data Ended Conversion]]-Table1[[#This Row],[Data Created Conversion]]</f>
        <v>30</v>
      </c>
      <c r="N2404" s="6" t="b">
        <v>0</v>
      </c>
      <c r="O2404" s="6">
        <v>1</v>
      </c>
      <c r="P2404" s="6" t="b">
        <v>0</v>
      </c>
      <c r="Q2404" s="6" t="s">
        <v>8284</v>
      </c>
      <c r="R2404" s="7">
        <f t="shared" si="224"/>
        <v>4.3333333333333331E-3</v>
      </c>
      <c r="S2404" s="8">
        <f t="shared" si="225"/>
        <v>52</v>
      </c>
      <c r="T2404" s="6" t="str">
        <f t="shared" si="226"/>
        <v>food</v>
      </c>
      <c r="U2404" s="6" t="str">
        <f t="shared" si="227"/>
        <v>food trucks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14">
        <f t="shared" si="222"/>
        <v>42459.632615740738</v>
      </c>
      <c r="K2405" s="6">
        <v>1454188258</v>
      </c>
      <c r="L2405" s="14">
        <f t="shared" si="223"/>
        <v>42399.674282407403</v>
      </c>
      <c r="M2405" s="88">
        <f>Table1[[#This Row],[Data Ended Conversion]]-Table1[[#This Row],[Data Created Conversion]]</f>
        <v>59.958333333335759</v>
      </c>
      <c r="N2405" s="6" t="b">
        <v>0</v>
      </c>
      <c r="O2405" s="6">
        <v>12</v>
      </c>
      <c r="P2405" s="6" t="b">
        <v>0</v>
      </c>
      <c r="Q2405" s="6" t="s">
        <v>8284</v>
      </c>
      <c r="R2405" s="7">
        <f t="shared" si="224"/>
        <v>0.16833333333333333</v>
      </c>
      <c r="S2405" s="8">
        <f t="shared" si="225"/>
        <v>16.833333333333332</v>
      </c>
      <c r="T2405" s="6" t="str">
        <f t="shared" si="226"/>
        <v>food</v>
      </c>
      <c r="U2405" s="6" t="str">
        <f t="shared" si="227"/>
        <v>food trucks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14">
        <f t="shared" si="222"/>
        <v>42371.831099537034</v>
      </c>
      <c r="K2406" s="6">
        <v>1449190607</v>
      </c>
      <c r="L2406" s="14">
        <f t="shared" si="223"/>
        <v>42341.831099537034</v>
      </c>
      <c r="M2406" s="88">
        <f>Table1[[#This Row],[Data Ended Conversion]]-Table1[[#This Row],[Data Created Conversion]]</f>
        <v>30</v>
      </c>
      <c r="N2406" s="6" t="b">
        <v>0</v>
      </c>
      <c r="O2406" s="6">
        <v>0</v>
      </c>
      <c r="P2406" s="6" t="b">
        <v>0</v>
      </c>
      <c r="Q2406" s="6" t="s">
        <v>8284</v>
      </c>
      <c r="R2406" s="7">
        <f t="shared" si="224"/>
        <v>0</v>
      </c>
      <c r="S2406" s="8" t="str">
        <f t="shared" si="225"/>
        <v>-</v>
      </c>
      <c r="T2406" s="6" t="str">
        <f t="shared" si="226"/>
        <v>food</v>
      </c>
      <c r="U2406" s="6" t="str">
        <f t="shared" si="227"/>
        <v>food trucks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14">
        <f t="shared" si="222"/>
        <v>42616.377025462956</v>
      </c>
      <c r="K2407" s="6">
        <v>1471096975</v>
      </c>
      <c r="L2407" s="14">
        <f t="shared" si="223"/>
        <v>42595.377025462956</v>
      </c>
      <c r="M2407" s="88">
        <f>Table1[[#This Row],[Data Ended Conversion]]-Table1[[#This Row],[Data Created Conversion]]</f>
        <v>21</v>
      </c>
      <c r="N2407" s="6" t="b">
        <v>0</v>
      </c>
      <c r="O2407" s="6">
        <v>20</v>
      </c>
      <c r="P2407" s="6" t="b">
        <v>0</v>
      </c>
      <c r="Q2407" s="6" t="s">
        <v>8284</v>
      </c>
      <c r="R2407" s="7">
        <f t="shared" si="224"/>
        <v>0.22520000000000001</v>
      </c>
      <c r="S2407" s="8">
        <f t="shared" si="225"/>
        <v>56.3</v>
      </c>
      <c r="T2407" s="6" t="str">
        <f t="shared" si="226"/>
        <v>food</v>
      </c>
      <c r="U2407" s="6" t="str">
        <f t="shared" si="227"/>
        <v>food trucks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14">
        <f t="shared" si="222"/>
        <v>42022.902662037035</v>
      </c>
      <c r="K2408" s="6">
        <v>1418179190</v>
      </c>
      <c r="L2408" s="14">
        <f t="shared" si="223"/>
        <v>41982.902662037035</v>
      </c>
      <c r="M2408" s="88">
        <f>Table1[[#This Row],[Data Ended Conversion]]-Table1[[#This Row],[Data Created Conversion]]</f>
        <v>40</v>
      </c>
      <c r="N2408" s="6" t="b">
        <v>0</v>
      </c>
      <c r="O2408" s="6">
        <v>16</v>
      </c>
      <c r="P2408" s="6" t="b">
        <v>0</v>
      </c>
      <c r="Q2408" s="6" t="s">
        <v>8284</v>
      </c>
      <c r="R2408" s="7">
        <f t="shared" si="224"/>
        <v>0.41384615384615386</v>
      </c>
      <c r="S2408" s="8">
        <f t="shared" si="225"/>
        <v>84.0625</v>
      </c>
      <c r="T2408" s="6" t="str">
        <f t="shared" si="226"/>
        <v>food</v>
      </c>
      <c r="U2408" s="6" t="str">
        <f t="shared" si="227"/>
        <v>food trucks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14">
        <f t="shared" si="222"/>
        <v>42105.041666666664</v>
      </c>
      <c r="K2409" s="6">
        <v>1426772928</v>
      </c>
      <c r="L2409" s="14">
        <f t="shared" si="223"/>
        <v>42082.367222222216</v>
      </c>
      <c r="M2409" s="88">
        <f>Table1[[#This Row],[Data Ended Conversion]]-Table1[[#This Row],[Data Created Conversion]]</f>
        <v>22.674444444448454</v>
      </c>
      <c r="N2409" s="6" t="b">
        <v>0</v>
      </c>
      <c r="O2409" s="6">
        <v>33</v>
      </c>
      <c r="P2409" s="6" t="b">
        <v>0</v>
      </c>
      <c r="Q2409" s="6" t="s">
        <v>8284</v>
      </c>
      <c r="R2409" s="7">
        <f t="shared" si="224"/>
        <v>0.25259090909090909</v>
      </c>
      <c r="S2409" s="8">
        <f t="shared" si="225"/>
        <v>168.39393939393941</v>
      </c>
      <c r="T2409" s="6" t="str">
        <f t="shared" si="226"/>
        <v>food</v>
      </c>
      <c r="U2409" s="6" t="str">
        <f t="shared" si="227"/>
        <v>food trucks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14">
        <f t="shared" si="222"/>
        <v>41948.974039351851</v>
      </c>
      <c r="K2410" s="6">
        <v>1412652157</v>
      </c>
      <c r="L2410" s="14">
        <f t="shared" si="223"/>
        <v>41918.93237268518</v>
      </c>
      <c r="M2410" s="88">
        <f>Table1[[#This Row],[Data Ended Conversion]]-Table1[[#This Row],[Data Created Conversion]]</f>
        <v>30.041666666671517</v>
      </c>
      <c r="N2410" s="6" t="b">
        <v>0</v>
      </c>
      <c r="O2410" s="6">
        <v>2</v>
      </c>
      <c r="P2410" s="6" t="b">
        <v>0</v>
      </c>
      <c r="Q2410" s="6" t="s">
        <v>8284</v>
      </c>
      <c r="R2410" s="7">
        <f t="shared" si="224"/>
        <v>2E-3</v>
      </c>
      <c r="S2410" s="8">
        <f t="shared" si="225"/>
        <v>15</v>
      </c>
      <c r="T2410" s="6" t="str">
        <f t="shared" si="226"/>
        <v>food</v>
      </c>
      <c r="U2410" s="6" t="str">
        <f t="shared" si="227"/>
        <v>food trucks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14">
        <f t="shared" si="222"/>
        <v>42234.667534722219</v>
      </c>
      <c r="K2411" s="6">
        <v>1437339675</v>
      </c>
      <c r="L2411" s="14">
        <f t="shared" si="223"/>
        <v>42204.667534722219</v>
      </c>
      <c r="M2411" s="88">
        <f>Table1[[#This Row],[Data Ended Conversion]]-Table1[[#This Row],[Data Created Conversion]]</f>
        <v>30</v>
      </c>
      <c r="N2411" s="6" t="b">
        <v>0</v>
      </c>
      <c r="O2411" s="6">
        <v>6</v>
      </c>
      <c r="P2411" s="6" t="b">
        <v>0</v>
      </c>
      <c r="Q2411" s="6" t="s">
        <v>8284</v>
      </c>
      <c r="R2411" s="7">
        <f t="shared" si="224"/>
        <v>1.84E-2</v>
      </c>
      <c r="S2411" s="8">
        <f t="shared" si="225"/>
        <v>76.666666666666671</v>
      </c>
      <c r="T2411" s="6" t="str">
        <f t="shared" si="226"/>
        <v>food</v>
      </c>
      <c r="U2411" s="6" t="str">
        <f t="shared" si="227"/>
        <v>food trucks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14">
        <f t="shared" si="222"/>
        <v>42254.199942129628</v>
      </c>
      <c r="K2412" s="6">
        <v>1439027275</v>
      </c>
      <c r="L2412" s="14">
        <f t="shared" si="223"/>
        <v>42224.199942129628</v>
      </c>
      <c r="M2412" s="88">
        <f>Table1[[#This Row],[Data Ended Conversion]]-Table1[[#This Row],[Data Created Conversion]]</f>
        <v>30</v>
      </c>
      <c r="N2412" s="6" t="b">
        <v>0</v>
      </c>
      <c r="O2412" s="6">
        <v>0</v>
      </c>
      <c r="P2412" s="6" t="b">
        <v>0</v>
      </c>
      <c r="Q2412" s="6" t="s">
        <v>8284</v>
      </c>
      <c r="R2412" s="7">
        <f t="shared" si="224"/>
        <v>0</v>
      </c>
      <c r="S2412" s="8" t="str">
        <f t="shared" si="225"/>
        <v>-</v>
      </c>
      <c r="T2412" s="6" t="str">
        <f t="shared" si="226"/>
        <v>food</v>
      </c>
      <c r="U2412" s="6" t="str">
        <f t="shared" si="227"/>
        <v>food trucks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14">
        <f t="shared" si="222"/>
        <v>42241.524097222216</v>
      </c>
      <c r="K2413" s="6">
        <v>1437932082</v>
      </c>
      <c r="L2413" s="14">
        <f t="shared" si="223"/>
        <v>42211.524097222216</v>
      </c>
      <c r="M2413" s="88">
        <f>Table1[[#This Row],[Data Ended Conversion]]-Table1[[#This Row],[Data Created Conversion]]</f>
        <v>30</v>
      </c>
      <c r="N2413" s="6" t="b">
        <v>0</v>
      </c>
      <c r="O2413" s="6">
        <v>3</v>
      </c>
      <c r="P2413" s="6" t="b">
        <v>0</v>
      </c>
      <c r="Q2413" s="6" t="s">
        <v>8284</v>
      </c>
      <c r="R2413" s="7">
        <f t="shared" si="224"/>
        <v>6.0400000000000002E-3</v>
      </c>
      <c r="S2413" s="8">
        <f t="shared" si="225"/>
        <v>50.333333333333336</v>
      </c>
      <c r="T2413" s="6" t="str">
        <f t="shared" si="226"/>
        <v>food</v>
      </c>
      <c r="U2413" s="6" t="str">
        <f t="shared" si="227"/>
        <v>food trucks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14">
        <f t="shared" si="222"/>
        <v>42700.570289351854</v>
      </c>
      <c r="K2414" s="6">
        <v>1476294073</v>
      </c>
      <c r="L2414" s="14">
        <f t="shared" si="223"/>
        <v>42655.528622685182</v>
      </c>
      <c r="M2414" s="88">
        <f>Table1[[#This Row],[Data Ended Conversion]]-Table1[[#This Row],[Data Created Conversion]]</f>
        <v>45.041666666671517</v>
      </c>
      <c r="N2414" s="6" t="b">
        <v>0</v>
      </c>
      <c r="O2414" s="6">
        <v>0</v>
      </c>
      <c r="P2414" s="6" t="b">
        <v>0</v>
      </c>
      <c r="Q2414" s="6" t="s">
        <v>8284</v>
      </c>
      <c r="R2414" s="7">
        <f t="shared" si="224"/>
        <v>0</v>
      </c>
      <c r="S2414" s="8" t="str">
        <f t="shared" si="225"/>
        <v>-</v>
      </c>
      <c r="T2414" s="6" t="str">
        <f t="shared" si="226"/>
        <v>food</v>
      </c>
      <c r="U2414" s="6" t="str">
        <f t="shared" si="227"/>
        <v>food trucks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14">
        <f t="shared" si="222"/>
        <v>41790.770833333328</v>
      </c>
      <c r="K2415" s="6">
        <v>1398911882</v>
      </c>
      <c r="L2415" s="14">
        <f t="shared" si="223"/>
        <v>41759.901412037034</v>
      </c>
      <c r="M2415" s="88">
        <f>Table1[[#This Row],[Data Ended Conversion]]-Table1[[#This Row],[Data Created Conversion]]</f>
        <v>30.869421296294604</v>
      </c>
      <c r="N2415" s="6" t="b">
        <v>0</v>
      </c>
      <c r="O2415" s="6">
        <v>3</v>
      </c>
      <c r="P2415" s="6" t="b">
        <v>0</v>
      </c>
      <c r="Q2415" s="6" t="s">
        <v>8284</v>
      </c>
      <c r="R2415" s="7">
        <f t="shared" si="224"/>
        <v>8.3333333333333332E-3</v>
      </c>
      <c r="S2415" s="8">
        <f t="shared" si="225"/>
        <v>8.3333333333333339</v>
      </c>
      <c r="T2415" s="6" t="str">
        <f t="shared" si="226"/>
        <v>food</v>
      </c>
      <c r="U2415" s="6" t="str">
        <f t="shared" si="227"/>
        <v>food trucks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14">
        <f t="shared" si="222"/>
        <v>42237.957638888889</v>
      </c>
      <c r="K2416" s="6">
        <v>1436805660</v>
      </c>
      <c r="L2416" s="14">
        <f t="shared" si="223"/>
        <v>42198.486805555549</v>
      </c>
      <c r="M2416" s="88">
        <f>Table1[[#This Row],[Data Ended Conversion]]-Table1[[#This Row],[Data Created Conversion]]</f>
        <v>39.470833333340124</v>
      </c>
      <c r="N2416" s="6" t="b">
        <v>0</v>
      </c>
      <c r="O2416" s="6">
        <v>13</v>
      </c>
      <c r="P2416" s="6" t="b">
        <v>0</v>
      </c>
      <c r="Q2416" s="6" t="s">
        <v>8284</v>
      </c>
      <c r="R2416" s="7">
        <f t="shared" si="224"/>
        <v>3.0666666666666665E-2</v>
      </c>
      <c r="S2416" s="8">
        <f t="shared" si="225"/>
        <v>35.384615384615387</v>
      </c>
      <c r="T2416" s="6" t="str">
        <f t="shared" si="226"/>
        <v>food</v>
      </c>
      <c r="U2416" s="6" t="str">
        <f t="shared" si="227"/>
        <v>food trucks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14">
        <f t="shared" si="222"/>
        <v>42566.654467592591</v>
      </c>
      <c r="K2417" s="6">
        <v>1466023346</v>
      </c>
      <c r="L2417" s="14">
        <f t="shared" si="223"/>
        <v>42536.654467592591</v>
      </c>
      <c r="M2417" s="88">
        <f>Table1[[#This Row],[Data Ended Conversion]]-Table1[[#This Row],[Data Created Conversion]]</f>
        <v>30</v>
      </c>
      <c r="N2417" s="6" t="b">
        <v>0</v>
      </c>
      <c r="O2417" s="6">
        <v>6</v>
      </c>
      <c r="P2417" s="6" t="b">
        <v>0</v>
      </c>
      <c r="Q2417" s="6" t="s">
        <v>8284</v>
      </c>
      <c r="R2417" s="7">
        <f t="shared" si="224"/>
        <v>5.5833333333333334E-3</v>
      </c>
      <c r="S2417" s="8">
        <f t="shared" si="225"/>
        <v>55.833333333333336</v>
      </c>
      <c r="T2417" s="6" t="str">
        <f t="shared" si="226"/>
        <v>food</v>
      </c>
      <c r="U2417" s="6" t="str">
        <f t="shared" si="227"/>
        <v>food trucks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14">
        <f t="shared" si="222"/>
        <v>42077.416666666664</v>
      </c>
      <c r="K2418" s="6">
        <v>1421343743</v>
      </c>
      <c r="L2418" s="14">
        <f t="shared" si="223"/>
        <v>42019.529432870368</v>
      </c>
      <c r="M2418" s="88">
        <f>Table1[[#This Row],[Data Ended Conversion]]-Table1[[#This Row],[Data Created Conversion]]</f>
        <v>57.887233796296641</v>
      </c>
      <c r="N2418" s="6" t="b">
        <v>0</v>
      </c>
      <c r="O2418" s="6">
        <v>1</v>
      </c>
      <c r="P2418" s="6" t="b">
        <v>0</v>
      </c>
      <c r="Q2418" s="6" t="s">
        <v>8284</v>
      </c>
      <c r="R2418" s="7">
        <f t="shared" si="224"/>
        <v>2.5000000000000001E-4</v>
      </c>
      <c r="S2418" s="8">
        <f t="shared" si="225"/>
        <v>5</v>
      </c>
      <c r="T2418" s="6" t="str">
        <f t="shared" si="226"/>
        <v>food</v>
      </c>
      <c r="U2418" s="6" t="str">
        <f t="shared" si="227"/>
        <v>food trucks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14">
        <f t="shared" si="222"/>
        <v>41861.675775462958</v>
      </c>
      <c r="K2419" s="6">
        <v>1405113187</v>
      </c>
      <c r="L2419" s="14">
        <f t="shared" si="223"/>
        <v>41831.675775462958</v>
      </c>
      <c r="M2419" s="88">
        <f>Table1[[#This Row],[Data Ended Conversion]]-Table1[[#This Row],[Data Created Conversion]]</f>
        <v>30</v>
      </c>
      <c r="N2419" s="6" t="b">
        <v>0</v>
      </c>
      <c r="O2419" s="6">
        <v>0</v>
      </c>
      <c r="P2419" s="6" t="b">
        <v>0</v>
      </c>
      <c r="Q2419" s="6" t="s">
        <v>8284</v>
      </c>
      <c r="R2419" s="7">
        <f t="shared" si="224"/>
        <v>0</v>
      </c>
      <c r="S2419" s="8" t="str">
        <f t="shared" si="225"/>
        <v>-</v>
      </c>
      <c r="T2419" s="6" t="str">
        <f t="shared" si="226"/>
        <v>food</v>
      </c>
      <c r="U2419" s="6" t="str">
        <f t="shared" si="227"/>
        <v>food trucks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14">
        <f t="shared" si="222"/>
        <v>42087.606990740744</v>
      </c>
      <c r="K2420" s="6">
        <v>1422045244</v>
      </c>
      <c r="L2420" s="14">
        <f t="shared" si="223"/>
        <v>42027.648657407401</v>
      </c>
      <c r="M2420" s="88">
        <f>Table1[[#This Row],[Data Ended Conversion]]-Table1[[#This Row],[Data Created Conversion]]</f>
        <v>59.958333333343035</v>
      </c>
      <c r="N2420" s="6" t="b">
        <v>0</v>
      </c>
      <c r="O2420" s="6">
        <v>5</v>
      </c>
      <c r="P2420" s="6" t="b">
        <v>0</v>
      </c>
      <c r="Q2420" s="6" t="s">
        <v>8284</v>
      </c>
      <c r="R2420" s="7">
        <f t="shared" si="224"/>
        <v>2.0000000000000001E-4</v>
      </c>
      <c r="S2420" s="8">
        <f t="shared" si="225"/>
        <v>1</v>
      </c>
      <c r="T2420" s="6" t="str">
        <f t="shared" si="226"/>
        <v>food</v>
      </c>
      <c r="U2420" s="6" t="str">
        <f t="shared" si="227"/>
        <v>food trucks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14">
        <f t="shared" si="222"/>
        <v>42053.529965277768</v>
      </c>
      <c r="K2421" s="6">
        <v>1419097389</v>
      </c>
      <c r="L2421" s="14">
        <f t="shared" si="223"/>
        <v>41993.529965277768</v>
      </c>
      <c r="M2421" s="88">
        <f>Table1[[#This Row],[Data Ended Conversion]]-Table1[[#This Row],[Data Created Conversion]]</f>
        <v>60</v>
      </c>
      <c r="N2421" s="6" t="b">
        <v>0</v>
      </c>
      <c r="O2421" s="6">
        <v>0</v>
      </c>
      <c r="P2421" s="6" t="b">
        <v>0</v>
      </c>
      <c r="Q2421" s="6" t="s">
        <v>8284</v>
      </c>
      <c r="R2421" s="7">
        <f t="shared" si="224"/>
        <v>0</v>
      </c>
      <c r="S2421" s="8" t="str">
        <f t="shared" si="225"/>
        <v>-</v>
      </c>
      <c r="T2421" s="6" t="str">
        <f t="shared" si="226"/>
        <v>food</v>
      </c>
      <c r="U2421" s="6" t="str">
        <f t="shared" si="227"/>
        <v>food trucks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14">
        <f t="shared" si="222"/>
        <v>41952.862210648142</v>
      </c>
      <c r="K2422" s="6">
        <v>1410396095</v>
      </c>
      <c r="L2422" s="14">
        <f t="shared" si="223"/>
        <v>41892.820543981477</v>
      </c>
      <c r="M2422" s="88">
        <f>Table1[[#This Row],[Data Ended Conversion]]-Table1[[#This Row],[Data Created Conversion]]</f>
        <v>60.041666666664241</v>
      </c>
      <c r="N2422" s="6" t="b">
        <v>0</v>
      </c>
      <c r="O2422" s="6">
        <v>36</v>
      </c>
      <c r="P2422" s="6" t="b">
        <v>0</v>
      </c>
      <c r="Q2422" s="6" t="s">
        <v>8284</v>
      </c>
      <c r="R2422" s="7">
        <f t="shared" si="224"/>
        <v>0.14825133372851215</v>
      </c>
      <c r="S2422" s="8">
        <f t="shared" si="225"/>
        <v>69.472222222222229</v>
      </c>
      <c r="T2422" s="6" t="str">
        <f t="shared" si="226"/>
        <v>food</v>
      </c>
      <c r="U2422" s="6" t="str">
        <f t="shared" si="227"/>
        <v>food trucks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14">
        <f t="shared" si="222"/>
        <v>42056.479120370372</v>
      </c>
      <c r="K2423" s="6">
        <v>1421944196</v>
      </c>
      <c r="L2423" s="14">
        <f t="shared" si="223"/>
        <v>42026.479120370372</v>
      </c>
      <c r="M2423" s="88">
        <f>Table1[[#This Row],[Data Ended Conversion]]-Table1[[#This Row],[Data Created Conversion]]</f>
        <v>30</v>
      </c>
      <c r="N2423" s="6" t="b">
        <v>0</v>
      </c>
      <c r="O2423" s="6">
        <v>1</v>
      </c>
      <c r="P2423" s="6" t="b">
        <v>0</v>
      </c>
      <c r="Q2423" s="6" t="s">
        <v>8284</v>
      </c>
      <c r="R2423" s="7">
        <f t="shared" si="224"/>
        <v>1.6666666666666666E-4</v>
      </c>
      <c r="S2423" s="8">
        <f t="shared" si="225"/>
        <v>1</v>
      </c>
      <c r="T2423" s="6" t="str">
        <f t="shared" si="226"/>
        <v>food</v>
      </c>
      <c r="U2423" s="6" t="str">
        <f t="shared" si="227"/>
        <v>food trucks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14">
        <f t="shared" si="222"/>
        <v>42074.474953703706</v>
      </c>
      <c r="K2424" s="6">
        <v>1423502636</v>
      </c>
      <c r="L2424" s="14">
        <f t="shared" si="223"/>
        <v>42044.516620370363</v>
      </c>
      <c r="M2424" s="88">
        <f>Table1[[#This Row],[Data Ended Conversion]]-Table1[[#This Row],[Data Created Conversion]]</f>
        <v>29.958333333343035</v>
      </c>
      <c r="N2424" s="6" t="b">
        <v>0</v>
      </c>
      <c r="O2424" s="6">
        <v>1</v>
      </c>
      <c r="P2424" s="6" t="b">
        <v>0</v>
      </c>
      <c r="Q2424" s="6" t="s">
        <v>8284</v>
      </c>
      <c r="R2424" s="7">
        <f t="shared" si="224"/>
        <v>2E-3</v>
      </c>
      <c r="S2424" s="8">
        <f t="shared" si="225"/>
        <v>1</v>
      </c>
      <c r="T2424" s="6" t="str">
        <f t="shared" si="226"/>
        <v>food</v>
      </c>
      <c r="U2424" s="6" t="str">
        <f t="shared" si="227"/>
        <v>food trucks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14">
        <f t="shared" si="222"/>
        <v>42004.496412037035</v>
      </c>
      <c r="K2425" s="6">
        <v>1417452890</v>
      </c>
      <c r="L2425" s="14">
        <f t="shared" si="223"/>
        <v>41974.496412037035</v>
      </c>
      <c r="M2425" s="88">
        <f>Table1[[#This Row],[Data Ended Conversion]]-Table1[[#This Row],[Data Created Conversion]]</f>
        <v>30</v>
      </c>
      <c r="N2425" s="6" t="b">
        <v>0</v>
      </c>
      <c r="O2425" s="6">
        <v>1</v>
      </c>
      <c r="P2425" s="6" t="b">
        <v>0</v>
      </c>
      <c r="Q2425" s="6" t="s">
        <v>8284</v>
      </c>
      <c r="R2425" s="7">
        <f t="shared" si="224"/>
        <v>1.3333333333333334E-4</v>
      </c>
      <c r="S2425" s="8">
        <f t="shared" si="225"/>
        <v>8</v>
      </c>
      <c r="T2425" s="6" t="str">
        <f t="shared" si="226"/>
        <v>food</v>
      </c>
      <c r="U2425" s="6" t="str">
        <f t="shared" si="227"/>
        <v>food trucks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14">
        <f t="shared" si="222"/>
        <v>41939.684120370366</v>
      </c>
      <c r="K2426" s="6">
        <v>1411853108</v>
      </c>
      <c r="L2426" s="14">
        <f t="shared" si="223"/>
        <v>41909.684120370366</v>
      </c>
      <c r="M2426" s="88">
        <f>Table1[[#This Row],[Data Ended Conversion]]-Table1[[#This Row],[Data Created Conversion]]</f>
        <v>30</v>
      </c>
      <c r="N2426" s="6" t="b">
        <v>0</v>
      </c>
      <c r="O2426" s="6">
        <v>9</v>
      </c>
      <c r="P2426" s="6" t="b">
        <v>0</v>
      </c>
      <c r="Q2426" s="6" t="s">
        <v>8284</v>
      </c>
      <c r="R2426" s="7">
        <f t="shared" si="224"/>
        <v>1.24E-2</v>
      </c>
      <c r="S2426" s="8">
        <f t="shared" si="225"/>
        <v>34.444444444444443</v>
      </c>
      <c r="T2426" s="6" t="str">
        <f t="shared" si="226"/>
        <v>food</v>
      </c>
      <c r="U2426" s="6" t="str">
        <f t="shared" si="227"/>
        <v>food trucks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14">
        <f t="shared" si="222"/>
        <v>42517.711111111108</v>
      </c>
      <c r="K2427" s="6">
        <v>1463090149</v>
      </c>
      <c r="L2427" s="14">
        <f t="shared" si="223"/>
        <v>42502.705428240741</v>
      </c>
      <c r="M2427" s="88">
        <f>Table1[[#This Row],[Data Ended Conversion]]-Table1[[#This Row],[Data Created Conversion]]</f>
        <v>15.005682870367309</v>
      </c>
      <c r="N2427" s="6" t="b">
        <v>0</v>
      </c>
      <c r="O2427" s="6">
        <v>1</v>
      </c>
      <c r="P2427" s="6" t="b">
        <v>0</v>
      </c>
      <c r="Q2427" s="6" t="s">
        <v>8284</v>
      </c>
      <c r="R2427" s="7">
        <f t="shared" si="224"/>
        <v>2.8571428571428574E-4</v>
      </c>
      <c r="S2427" s="8">
        <f t="shared" si="225"/>
        <v>1</v>
      </c>
      <c r="T2427" s="6" t="str">
        <f t="shared" si="226"/>
        <v>food</v>
      </c>
      <c r="U2427" s="6" t="str">
        <f t="shared" si="227"/>
        <v>food trucks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14">
        <f t="shared" si="222"/>
        <v>42223.961712962955</v>
      </c>
      <c r="K2428" s="6">
        <v>1433822692</v>
      </c>
      <c r="L2428" s="14">
        <f t="shared" si="223"/>
        <v>42163.961712962955</v>
      </c>
      <c r="M2428" s="88">
        <f>Table1[[#This Row],[Data Ended Conversion]]-Table1[[#This Row],[Data Created Conversion]]</f>
        <v>60</v>
      </c>
      <c r="N2428" s="6" t="b">
        <v>0</v>
      </c>
      <c r="O2428" s="6">
        <v>0</v>
      </c>
      <c r="P2428" s="6" t="b">
        <v>0</v>
      </c>
      <c r="Q2428" s="6" t="s">
        <v>8284</v>
      </c>
      <c r="R2428" s="7">
        <f t="shared" si="224"/>
        <v>0</v>
      </c>
      <c r="S2428" s="8" t="str">
        <f t="shared" si="225"/>
        <v>-</v>
      </c>
      <c r="T2428" s="6" t="str">
        <f t="shared" si="226"/>
        <v>food</v>
      </c>
      <c r="U2428" s="6" t="str">
        <f t="shared" si="227"/>
        <v>food trucks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14">
        <f t="shared" si="222"/>
        <v>42452.068668981483</v>
      </c>
      <c r="K2429" s="6">
        <v>1455262733</v>
      </c>
      <c r="L2429" s="14">
        <f t="shared" si="223"/>
        <v>42412.11033564814</v>
      </c>
      <c r="M2429" s="88">
        <f>Table1[[#This Row],[Data Ended Conversion]]-Table1[[#This Row],[Data Created Conversion]]</f>
        <v>39.958333333343035</v>
      </c>
      <c r="N2429" s="6" t="b">
        <v>0</v>
      </c>
      <c r="O2429" s="6">
        <v>1</v>
      </c>
      <c r="P2429" s="6" t="b">
        <v>0</v>
      </c>
      <c r="Q2429" s="6" t="s">
        <v>8284</v>
      </c>
      <c r="R2429" s="7">
        <f t="shared" si="224"/>
        <v>2.0000000000000002E-5</v>
      </c>
      <c r="S2429" s="8">
        <f t="shared" si="225"/>
        <v>1</v>
      </c>
      <c r="T2429" s="6" t="str">
        <f t="shared" si="226"/>
        <v>food</v>
      </c>
      <c r="U2429" s="6" t="str">
        <f t="shared" si="227"/>
        <v>food trucks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14">
        <f t="shared" si="222"/>
        <v>42075.534155092588</v>
      </c>
      <c r="K2430" s="6">
        <v>1423594151</v>
      </c>
      <c r="L2430" s="14">
        <f t="shared" si="223"/>
        <v>42045.575821759259</v>
      </c>
      <c r="M2430" s="88">
        <f>Table1[[#This Row],[Data Ended Conversion]]-Table1[[#This Row],[Data Created Conversion]]</f>
        <v>29.958333333328483</v>
      </c>
      <c r="N2430" s="6" t="b">
        <v>0</v>
      </c>
      <c r="O2430" s="6">
        <v>1</v>
      </c>
      <c r="P2430" s="6" t="b">
        <v>0</v>
      </c>
      <c r="Q2430" s="6" t="s">
        <v>8284</v>
      </c>
      <c r="R2430" s="7">
        <f t="shared" si="224"/>
        <v>2.8571428571428571E-5</v>
      </c>
      <c r="S2430" s="8">
        <f t="shared" si="225"/>
        <v>1</v>
      </c>
      <c r="T2430" s="6" t="str">
        <f t="shared" si="226"/>
        <v>food</v>
      </c>
      <c r="U2430" s="6" t="str">
        <f t="shared" si="227"/>
        <v>food trucks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14">
        <f t="shared" si="222"/>
        <v>42771.488888888889</v>
      </c>
      <c r="K2431" s="6">
        <v>1483131966</v>
      </c>
      <c r="L2431" s="14">
        <f t="shared" si="223"/>
        <v>42734.670902777776</v>
      </c>
      <c r="M2431" s="88">
        <f>Table1[[#This Row],[Data Ended Conversion]]-Table1[[#This Row],[Data Created Conversion]]</f>
        <v>36.817986111112987</v>
      </c>
      <c r="N2431" s="6" t="b">
        <v>0</v>
      </c>
      <c r="O2431" s="6">
        <v>4</v>
      </c>
      <c r="P2431" s="6" t="b">
        <v>0</v>
      </c>
      <c r="Q2431" s="6" t="s">
        <v>8284</v>
      </c>
      <c r="R2431" s="7">
        <f t="shared" si="224"/>
        <v>1.4321428571428572E-2</v>
      </c>
      <c r="S2431" s="8">
        <f t="shared" si="225"/>
        <v>501.25</v>
      </c>
      <c r="T2431" s="6" t="str">
        <f t="shared" si="226"/>
        <v>food</v>
      </c>
      <c r="U2431" s="6" t="str">
        <f t="shared" si="227"/>
        <v>food trucks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14">
        <f t="shared" si="222"/>
        <v>42411.922499999993</v>
      </c>
      <c r="K2432" s="6">
        <v>1452654504</v>
      </c>
      <c r="L2432" s="14">
        <f t="shared" si="223"/>
        <v>42381.922499999993</v>
      </c>
      <c r="M2432" s="88">
        <f>Table1[[#This Row],[Data Ended Conversion]]-Table1[[#This Row],[Data Created Conversion]]</f>
        <v>30</v>
      </c>
      <c r="N2432" s="6" t="b">
        <v>0</v>
      </c>
      <c r="O2432" s="6">
        <v>2</v>
      </c>
      <c r="P2432" s="6" t="b">
        <v>0</v>
      </c>
      <c r="Q2432" s="6" t="s">
        <v>8284</v>
      </c>
      <c r="R2432" s="7">
        <f t="shared" si="224"/>
        <v>7.0000000000000001E-3</v>
      </c>
      <c r="S2432" s="8">
        <f t="shared" si="225"/>
        <v>10.5</v>
      </c>
      <c r="T2432" s="6" t="str">
        <f t="shared" si="226"/>
        <v>food</v>
      </c>
      <c r="U2432" s="6" t="str">
        <f t="shared" si="227"/>
        <v>food trucks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14">
        <f t="shared" si="222"/>
        <v>42548.891354166662</v>
      </c>
      <c r="K2433" s="6">
        <v>1461896613</v>
      </c>
      <c r="L2433" s="14">
        <f t="shared" si="223"/>
        <v>42488.891354166662</v>
      </c>
      <c r="M2433" s="88">
        <f>Table1[[#This Row],[Data Ended Conversion]]-Table1[[#This Row],[Data Created Conversion]]</f>
        <v>60</v>
      </c>
      <c r="N2433" s="6" t="b">
        <v>0</v>
      </c>
      <c r="O2433" s="6">
        <v>2</v>
      </c>
      <c r="P2433" s="6" t="b">
        <v>0</v>
      </c>
      <c r="Q2433" s="6" t="s">
        <v>8284</v>
      </c>
      <c r="R2433" s="7">
        <f t="shared" si="224"/>
        <v>2.0000000000000002E-5</v>
      </c>
      <c r="S2433" s="8">
        <f t="shared" si="225"/>
        <v>1</v>
      </c>
      <c r="T2433" s="6" t="str">
        <f t="shared" si="226"/>
        <v>food</v>
      </c>
      <c r="U2433" s="6" t="str">
        <f t="shared" si="227"/>
        <v>food trucks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14">
        <f t="shared" ref="J2434:J2497" si="228">(((I2434/60)/60)/24)+DATE(1970,1,1)+(-5/24)</f>
        <v>42071.010381944441</v>
      </c>
      <c r="K2434" s="6">
        <v>1423199697</v>
      </c>
      <c r="L2434" s="14">
        <f t="shared" ref="L2434:L2497" si="229">(((K2434/60)/60)/24)+DATE(1970,1,1)+(-5/24)</f>
        <v>42041.010381944441</v>
      </c>
      <c r="M2434" s="88">
        <f>Table1[[#This Row],[Data Ended Conversion]]-Table1[[#This Row],[Data Created Conversion]]</f>
        <v>30</v>
      </c>
      <c r="N2434" s="6" t="b">
        <v>0</v>
      </c>
      <c r="O2434" s="6">
        <v>2</v>
      </c>
      <c r="P2434" s="6" t="b">
        <v>0</v>
      </c>
      <c r="Q2434" s="6" t="s">
        <v>8284</v>
      </c>
      <c r="R2434" s="7">
        <f t="shared" si="224"/>
        <v>1.4285714285714287E-4</v>
      </c>
      <c r="S2434" s="8">
        <f t="shared" si="225"/>
        <v>1</v>
      </c>
      <c r="T2434" s="6" t="str">
        <f t="shared" si="226"/>
        <v>food</v>
      </c>
      <c r="U2434" s="6" t="str">
        <f t="shared" si="227"/>
        <v>food trucks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14">
        <f t="shared" si="228"/>
        <v>42427.691469907404</v>
      </c>
      <c r="K2435" s="6">
        <v>1454016943</v>
      </c>
      <c r="L2435" s="14">
        <f t="shared" si="229"/>
        <v>42397.691469907404</v>
      </c>
      <c r="M2435" s="88">
        <f>Table1[[#This Row],[Data Ended Conversion]]-Table1[[#This Row],[Data Created Conversion]]</f>
        <v>30</v>
      </c>
      <c r="N2435" s="6" t="b">
        <v>0</v>
      </c>
      <c r="O2435" s="6">
        <v>0</v>
      </c>
      <c r="P2435" s="6" t="b">
        <v>0</v>
      </c>
      <c r="Q2435" s="6" t="s">
        <v>8284</v>
      </c>
      <c r="R2435" s="7">
        <f t="shared" ref="R2435:R2498" si="230">IFERROR(E2435/D2435,"-")</f>
        <v>0</v>
      </c>
      <c r="S2435" s="8" t="str">
        <f t="shared" ref="S2435:S2498" si="231">IFERROR(E2435/O2435,"-")</f>
        <v>-</v>
      </c>
      <c r="T2435" s="6" t="str">
        <f t="shared" ref="T2435:T2498" si="232">LEFT(Q2435,FIND("/",Q2435)-1)</f>
        <v>food</v>
      </c>
      <c r="U2435" s="6" t="str">
        <f t="shared" ref="U2435:U2498" si="233">RIGHT(Q2435,LEN(Q2435)-FIND("/",Q2435))</f>
        <v>food trucks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14">
        <f t="shared" si="228"/>
        <v>42219.977708333325</v>
      </c>
      <c r="K2436" s="6">
        <v>1435206474</v>
      </c>
      <c r="L2436" s="14">
        <f t="shared" si="229"/>
        <v>42179.977708333325</v>
      </c>
      <c r="M2436" s="88">
        <f>Table1[[#This Row],[Data Ended Conversion]]-Table1[[#This Row],[Data Created Conversion]]</f>
        <v>40</v>
      </c>
      <c r="N2436" s="6" t="b">
        <v>0</v>
      </c>
      <c r="O2436" s="6">
        <v>2</v>
      </c>
      <c r="P2436" s="6" t="b">
        <v>0</v>
      </c>
      <c r="Q2436" s="6" t="s">
        <v>8284</v>
      </c>
      <c r="R2436" s="7">
        <f t="shared" si="230"/>
        <v>1.2999999999999999E-3</v>
      </c>
      <c r="S2436" s="8">
        <f t="shared" si="231"/>
        <v>13</v>
      </c>
      <c r="T2436" s="6" t="str">
        <f t="shared" si="232"/>
        <v>food</v>
      </c>
      <c r="U2436" s="6" t="str">
        <f t="shared" si="233"/>
        <v>food trucks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14">
        <f t="shared" si="228"/>
        <v>42282.069282407399</v>
      </c>
      <c r="K2437" s="6">
        <v>1441435186</v>
      </c>
      <c r="L2437" s="14">
        <f t="shared" si="229"/>
        <v>42252.069282407399</v>
      </c>
      <c r="M2437" s="88">
        <f>Table1[[#This Row],[Data Ended Conversion]]-Table1[[#This Row],[Data Created Conversion]]</f>
        <v>30</v>
      </c>
      <c r="N2437" s="6" t="b">
        <v>0</v>
      </c>
      <c r="O2437" s="6">
        <v>4</v>
      </c>
      <c r="P2437" s="6" t="b">
        <v>0</v>
      </c>
      <c r="Q2437" s="6" t="s">
        <v>8284</v>
      </c>
      <c r="R2437" s="7">
        <f t="shared" si="230"/>
        <v>4.8960000000000002E-3</v>
      </c>
      <c r="S2437" s="8">
        <f t="shared" si="231"/>
        <v>306</v>
      </c>
      <c r="T2437" s="6" t="str">
        <f t="shared" si="232"/>
        <v>food</v>
      </c>
      <c r="U2437" s="6" t="str">
        <f t="shared" si="233"/>
        <v>food trucks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14">
        <f t="shared" si="228"/>
        <v>42398.407060185178</v>
      </c>
      <c r="K2438" s="6">
        <v>1448894770</v>
      </c>
      <c r="L2438" s="14">
        <f t="shared" si="229"/>
        <v>42338.407060185178</v>
      </c>
      <c r="M2438" s="88">
        <f>Table1[[#This Row],[Data Ended Conversion]]-Table1[[#This Row],[Data Created Conversion]]</f>
        <v>60</v>
      </c>
      <c r="N2438" s="6" t="b">
        <v>0</v>
      </c>
      <c r="O2438" s="6">
        <v>2</v>
      </c>
      <c r="P2438" s="6" t="b">
        <v>0</v>
      </c>
      <c r="Q2438" s="6" t="s">
        <v>8284</v>
      </c>
      <c r="R2438" s="7">
        <f t="shared" si="230"/>
        <v>3.8461538461538462E-4</v>
      </c>
      <c r="S2438" s="8">
        <f t="shared" si="231"/>
        <v>22.5</v>
      </c>
      <c r="T2438" s="6" t="str">
        <f t="shared" si="232"/>
        <v>food</v>
      </c>
      <c r="U2438" s="6" t="str">
        <f t="shared" si="233"/>
        <v>food trucks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14">
        <f t="shared" si="228"/>
        <v>42080.541666666664</v>
      </c>
      <c r="K2439" s="6">
        <v>1422400188</v>
      </c>
      <c r="L2439" s="14">
        <f t="shared" si="229"/>
        <v>42031.756805555553</v>
      </c>
      <c r="M2439" s="88">
        <f>Table1[[#This Row],[Data Ended Conversion]]-Table1[[#This Row],[Data Created Conversion]]</f>
        <v>48.78486111111124</v>
      </c>
      <c r="N2439" s="6" t="b">
        <v>0</v>
      </c>
      <c r="O2439" s="6">
        <v>0</v>
      </c>
      <c r="P2439" s="6" t="b">
        <v>0</v>
      </c>
      <c r="Q2439" s="6" t="s">
        <v>8284</v>
      </c>
      <c r="R2439" s="7">
        <f t="shared" si="230"/>
        <v>0</v>
      </c>
      <c r="S2439" s="8" t="str">
        <f t="shared" si="231"/>
        <v>-</v>
      </c>
      <c r="T2439" s="6" t="str">
        <f t="shared" si="232"/>
        <v>food</v>
      </c>
      <c r="U2439" s="6" t="str">
        <f t="shared" si="233"/>
        <v>food trucks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14">
        <f t="shared" si="228"/>
        <v>42345.748402777775</v>
      </c>
      <c r="K2440" s="6">
        <v>1444341462</v>
      </c>
      <c r="L2440" s="14">
        <f t="shared" si="229"/>
        <v>42285.706736111104</v>
      </c>
      <c r="M2440" s="88">
        <f>Table1[[#This Row],[Data Ended Conversion]]-Table1[[#This Row],[Data Created Conversion]]</f>
        <v>60.041666666671517</v>
      </c>
      <c r="N2440" s="6" t="b">
        <v>0</v>
      </c>
      <c r="O2440" s="6">
        <v>1</v>
      </c>
      <c r="P2440" s="6" t="b">
        <v>0</v>
      </c>
      <c r="Q2440" s="6" t="s">
        <v>8284</v>
      </c>
      <c r="R2440" s="7">
        <f t="shared" si="230"/>
        <v>3.3333333333333335E-3</v>
      </c>
      <c r="S2440" s="8">
        <f t="shared" si="231"/>
        <v>50</v>
      </c>
      <c r="T2440" s="6" t="str">
        <f t="shared" si="232"/>
        <v>food</v>
      </c>
      <c r="U2440" s="6" t="str">
        <f t="shared" si="233"/>
        <v>food trucks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14">
        <f t="shared" si="228"/>
        <v>42295.610289351847</v>
      </c>
      <c r="K2441" s="6">
        <v>1442605129</v>
      </c>
      <c r="L2441" s="14">
        <f t="shared" si="229"/>
        <v>42265.610289351847</v>
      </c>
      <c r="M2441" s="88">
        <f>Table1[[#This Row],[Data Ended Conversion]]-Table1[[#This Row],[Data Created Conversion]]</f>
        <v>30</v>
      </c>
      <c r="N2441" s="6" t="b">
        <v>0</v>
      </c>
      <c r="O2441" s="6">
        <v>0</v>
      </c>
      <c r="P2441" s="6" t="b">
        <v>0</v>
      </c>
      <c r="Q2441" s="6" t="s">
        <v>8284</v>
      </c>
      <c r="R2441" s="7">
        <f t="shared" si="230"/>
        <v>0</v>
      </c>
      <c r="S2441" s="8" t="str">
        <f t="shared" si="231"/>
        <v>-</v>
      </c>
      <c r="T2441" s="6" t="str">
        <f t="shared" si="232"/>
        <v>food</v>
      </c>
      <c r="U2441" s="6" t="str">
        <f t="shared" si="233"/>
        <v>food trucks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14">
        <f t="shared" si="228"/>
        <v>42413.691122685181</v>
      </c>
      <c r="K2442" s="6">
        <v>1452807313</v>
      </c>
      <c r="L2442" s="14">
        <f t="shared" si="229"/>
        <v>42383.691122685181</v>
      </c>
      <c r="M2442" s="88">
        <f>Table1[[#This Row],[Data Ended Conversion]]-Table1[[#This Row],[Data Created Conversion]]</f>
        <v>30</v>
      </c>
      <c r="N2442" s="6" t="b">
        <v>0</v>
      </c>
      <c r="O2442" s="6">
        <v>2</v>
      </c>
      <c r="P2442" s="6" t="b">
        <v>0</v>
      </c>
      <c r="Q2442" s="6" t="s">
        <v>8284</v>
      </c>
      <c r="R2442" s="7">
        <f t="shared" si="230"/>
        <v>2E-3</v>
      </c>
      <c r="S2442" s="8">
        <f t="shared" si="231"/>
        <v>5</v>
      </c>
      <c r="T2442" s="6" t="str">
        <f t="shared" si="232"/>
        <v>food</v>
      </c>
      <c r="U2442" s="6" t="str">
        <f t="shared" si="233"/>
        <v>food trucks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14">
        <f t="shared" si="228"/>
        <v>42207.999305555553</v>
      </c>
      <c r="K2443" s="6">
        <v>1435806054</v>
      </c>
      <c r="L2443" s="14">
        <f t="shared" si="229"/>
        <v>42186.917291666665</v>
      </c>
      <c r="M2443" s="88">
        <f>Table1[[#This Row],[Data Ended Conversion]]-Table1[[#This Row],[Data Created Conversion]]</f>
        <v>21.082013888888469</v>
      </c>
      <c r="N2443" s="6" t="b">
        <v>0</v>
      </c>
      <c r="O2443" s="6">
        <v>109</v>
      </c>
      <c r="P2443" s="6" t="b">
        <v>1</v>
      </c>
      <c r="Q2443" s="6" t="s">
        <v>8298</v>
      </c>
      <c r="R2443" s="7">
        <f t="shared" si="230"/>
        <v>1.0788</v>
      </c>
      <c r="S2443" s="8">
        <f t="shared" si="231"/>
        <v>74.22935779816514</v>
      </c>
      <c r="T2443" s="6" t="str">
        <f t="shared" si="232"/>
        <v>food</v>
      </c>
      <c r="U2443" s="6" t="str">
        <f t="shared" si="233"/>
        <v>small batch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14">
        <f t="shared" si="228"/>
        <v>42082.416990740741</v>
      </c>
      <c r="K2444" s="6">
        <v>1424188828</v>
      </c>
      <c r="L2444" s="14">
        <f t="shared" si="229"/>
        <v>42052.458657407398</v>
      </c>
      <c r="M2444" s="88">
        <f>Table1[[#This Row],[Data Ended Conversion]]-Table1[[#This Row],[Data Created Conversion]]</f>
        <v>29.958333333343035</v>
      </c>
      <c r="N2444" s="6" t="b">
        <v>0</v>
      </c>
      <c r="O2444" s="6">
        <v>372</v>
      </c>
      <c r="P2444" s="6" t="b">
        <v>1</v>
      </c>
      <c r="Q2444" s="6" t="s">
        <v>8298</v>
      </c>
      <c r="R2444" s="7">
        <f t="shared" si="230"/>
        <v>1.2594166666666666</v>
      </c>
      <c r="S2444" s="8">
        <f t="shared" si="231"/>
        <v>81.252688172043008</v>
      </c>
      <c r="T2444" s="6" t="str">
        <f t="shared" si="232"/>
        <v>food</v>
      </c>
      <c r="U2444" s="6" t="str">
        <f t="shared" si="233"/>
        <v>small batch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14">
        <f t="shared" si="228"/>
        <v>41866.416921296295</v>
      </c>
      <c r="K2445" s="6">
        <v>1405522822</v>
      </c>
      <c r="L2445" s="14">
        <f t="shared" si="229"/>
        <v>41836.416921296295</v>
      </c>
      <c r="M2445" s="88">
        <f>Table1[[#This Row],[Data Ended Conversion]]-Table1[[#This Row],[Data Created Conversion]]</f>
        <v>30</v>
      </c>
      <c r="N2445" s="6" t="b">
        <v>0</v>
      </c>
      <c r="O2445" s="6">
        <v>311</v>
      </c>
      <c r="P2445" s="6" t="b">
        <v>1</v>
      </c>
      <c r="Q2445" s="6" t="s">
        <v>8298</v>
      </c>
      <c r="R2445" s="7">
        <f t="shared" si="230"/>
        <v>2.0251494999999999</v>
      </c>
      <c r="S2445" s="8">
        <f t="shared" si="231"/>
        <v>130.23469453376205</v>
      </c>
      <c r="T2445" s="6" t="str">
        <f t="shared" si="232"/>
        <v>food</v>
      </c>
      <c r="U2445" s="6" t="str">
        <f t="shared" si="233"/>
        <v>small batch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14">
        <f t="shared" si="228"/>
        <v>42515.54619212963</v>
      </c>
      <c r="K2446" s="6">
        <v>1461607591</v>
      </c>
      <c r="L2446" s="14">
        <f t="shared" si="229"/>
        <v>42485.54619212963</v>
      </c>
      <c r="M2446" s="88">
        <f>Table1[[#This Row],[Data Ended Conversion]]-Table1[[#This Row],[Data Created Conversion]]</f>
        <v>30</v>
      </c>
      <c r="N2446" s="6" t="b">
        <v>0</v>
      </c>
      <c r="O2446" s="6">
        <v>61</v>
      </c>
      <c r="P2446" s="6" t="b">
        <v>1</v>
      </c>
      <c r="Q2446" s="6" t="s">
        <v>8298</v>
      </c>
      <c r="R2446" s="7">
        <f t="shared" si="230"/>
        <v>1.0860000000000001</v>
      </c>
      <c r="S2446" s="8">
        <f t="shared" si="231"/>
        <v>53.409836065573771</v>
      </c>
      <c r="T2446" s="6" t="str">
        <f t="shared" si="232"/>
        <v>food</v>
      </c>
      <c r="U2446" s="6" t="str">
        <f t="shared" si="233"/>
        <v>small batch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14">
        <f t="shared" si="228"/>
        <v>42272.981724537036</v>
      </c>
      <c r="K2447" s="6">
        <v>1440650021</v>
      </c>
      <c r="L2447" s="14">
        <f t="shared" si="229"/>
        <v>42242.981724537036</v>
      </c>
      <c r="M2447" s="88">
        <f>Table1[[#This Row],[Data Ended Conversion]]-Table1[[#This Row],[Data Created Conversion]]</f>
        <v>30</v>
      </c>
      <c r="N2447" s="6" t="b">
        <v>0</v>
      </c>
      <c r="O2447" s="6">
        <v>115</v>
      </c>
      <c r="P2447" s="6" t="b">
        <v>1</v>
      </c>
      <c r="Q2447" s="6" t="s">
        <v>8298</v>
      </c>
      <c r="R2447" s="7">
        <f t="shared" si="230"/>
        <v>1.728</v>
      </c>
      <c r="S2447" s="8">
        <f t="shared" si="231"/>
        <v>75.130434782608702</v>
      </c>
      <c r="T2447" s="6" t="str">
        <f t="shared" si="232"/>
        <v>food</v>
      </c>
      <c r="U2447" s="6" t="str">
        <f t="shared" si="233"/>
        <v>small batch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14">
        <f t="shared" si="228"/>
        <v>42700.436006944445</v>
      </c>
      <c r="K2448" s="6">
        <v>1477578471</v>
      </c>
      <c r="L2448" s="14">
        <f t="shared" si="229"/>
        <v>42670.394340277773</v>
      </c>
      <c r="M2448" s="88">
        <f>Table1[[#This Row],[Data Ended Conversion]]-Table1[[#This Row],[Data Created Conversion]]</f>
        <v>30.041666666671517</v>
      </c>
      <c r="N2448" s="6" t="b">
        <v>0</v>
      </c>
      <c r="O2448" s="6">
        <v>111</v>
      </c>
      <c r="P2448" s="6" t="b">
        <v>1</v>
      </c>
      <c r="Q2448" s="6" t="s">
        <v>8298</v>
      </c>
      <c r="R2448" s="7">
        <f t="shared" si="230"/>
        <v>1.6798</v>
      </c>
      <c r="S2448" s="8">
        <f t="shared" si="231"/>
        <v>75.666666666666671</v>
      </c>
      <c r="T2448" s="6" t="str">
        <f t="shared" si="232"/>
        <v>food</v>
      </c>
      <c r="U2448" s="6" t="str">
        <f t="shared" si="233"/>
        <v>small batch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14">
        <f t="shared" si="228"/>
        <v>42685.958333333336</v>
      </c>
      <c r="K2449" s="6">
        <v>1476184593</v>
      </c>
      <c r="L2449" s="14">
        <f t="shared" si="229"/>
        <v>42654.26149305555</v>
      </c>
      <c r="M2449" s="88">
        <f>Table1[[#This Row],[Data Ended Conversion]]-Table1[[#This Row],[Data Created Conversion]]</f>
        <v>31.696840277785668</v>
      </c>
      <c r="N2449" s="6" t="b">
        <v>0</v>
      </c>
      <c r="O2449" s="6">
        <v>337</v>
      </c>
      <c r="P2449" s="6" t="b">
        <v>1</v>
      </c>
      <c r="Q2449" s="6" t="s">
        <v>8298</v>
      </c>
      <c r="R2449" s="7">
        <f t="shared" si="230"/>
        <v>4.2720000000000002</v>
      </c>
      <c r="S2449" s="8">
        <f t="shared" si="231"/>
        <v>31.691394658753708</v>
      </c>
      <c r="T2449" s="6" t="str">
        <f t="shared" si="232"/>
        <v>food</v>
      </c>
      <c r="U2449" s="6" t="str">
        <f t="shared" si="233"/>
        <v>small batch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14">
        <f t="shared" si="228"/>
        <v>42613.025000000001</v>
      </c>
      <c r="K2450" s="6">
        <v>1472110513</v>
      </c>
      <c r="L2450" s="14">
        <f t="shared" si="229"/>
        <v>42607.107789351845</v>
      </c>
      <c r="M2450" s="88">
        <f>Table1[[#This Row],[Data Ended Conversion]]-Table1[[#This Row],[Data Created Conversion]]</f>
        <v>5.9172106481564697</v>
      </c>
      <c r="N2450" s="6" t="b">
        <v>0</v>
      </c>
      <c r="O2450" s="6">
        <v>9</v>
      </c>
      <c r="P2450" s="6" t="b">
        <v>1</v>
      </c>
      <c r="Q2450" s="6" t="s">
        <v>8298</v>
      </c>
      <c r="R2450" s="7">
        <f t="shared" si="230"/>
        <v>1.075</v>
      </c>
      <c r="S2450" s="8">
        <f t="shared" si="231"/>
        <v>47.777777777777779</v>
      </c>
      <c r="T2450" s="6" t="str">
        <f t="shared" si="232"/>
        <v>food</v>
      </c>
      <c r="U2450" s="6" t="str">
        <f t="shared" si="233"/>
        <v>small batch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14">
        <f t="shared" si="228"/>
        <v>41972.975868055553</v>
      </c>
      <c r="K2451" s="6">
        <v>1414725915</v>
      </c>
      <c r="L2451" s="14">
        <f t="shared" si="229"/>
        <v>41942.934201388889</v>
      </c>
      <c r="M2451" s="88">
        <f>Table1[[#This Row],[Data Ended Conversion]]-Table1[[#This Row],[Data Created Conversion]]</f>
        <v>30.041666666664241</v>
      </c>
      <c r="N2451" s="6" t="b">
        <v>0</v>
      </c>
      <c r="O2451" s="6">
        <v>120</v>
      </c>
      <c r="P2451" s="6" t="b">
        <v>1</v>
      </c>
      <c r="Q2451" s="6" t="s">
        <v>8298</v>
      </c>
      <c r="R2451" s="7">
        <f t="shared" si="230"/>
        <v>1.08</v>
      </c>
      <c r="S2451" s="8">
        <f t="shared" si="231"/>
        <v>90</v>
      </c>
      <c r="T2451" s="6" t="str">
        <f t="shared" si="232"/>
        <v>food</v>
      </c>
      <c r="U2451" s="6" t="str">
        <f t="shared" si="233"/>
        <v>small batch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14">
        <f t="shared" si="228"/>
        <v>41939.924305555556</v>
      </c>
      <c r="K2452" s="6">
        <v>1411177456</v>
      </c>
      <c r="L2452" s="14">
        <f t="shared" si="229"/>
        <v>41901.864074074074</v>
      </c>
      <c r="M2452" s="88">
        <f>Table1[[#This Row],[Data Ended Conversion]]-Table1[[#This Row],[Data Created Conversion]]</f>
        <v>38.060231481482333</v>
      </c>
      <c r="N2452" s="6" t="b">
        <v>0</v>
      </c>
      <c r="O2452" s="6">
        <v>102</v>
      </c>
      <c r="P2452" s="6" t="b">
        <v>1</v>
      </c>
      <c r="Q2452" s="6" t="s">
        <v>8298</v>
      </c>
      <c r="R2452" s="7">
        <f t="shared" si="230"/>
        <v>1.0153353333333335</v>
      </c>
      <c r="S2452" s="8">
        <f t="shared" si="231"/>
        <v>149.31401960784314</v>
      </c>
      <c r="T2452" s="6" t="str">
        <f t="shared" si="232"/>
        <v>food</v>
      </c>
      <c r="U2452" s="6" t="str">
        <f t="shared" si="233"/>
        <v>small batch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14">
        <f t="shared" si="228"/>
        <v>42799.700115740743</v>
      </c>
      <c r="K2453" s="6">
        <v>1487022490</v>
      </c>
      <c r="L2453" s="14">
        <f t="shared" si="229"/>
        <v>42779.700115740743</v>
      </c>
      <c r="M2453" s="88">
        <f>Table1[[#This Row],[Data Ended Conversion]]-Table1[[#This Row],[Data Created Conversion]]</f>
        <v>20</v>
      </c>
      <c r="N2453" s="6" t="b">
        <v>0</v>
      </c>
      <c r="O2453" s="6">
        <v>186</v>
      </c>
      <c r="P2453" s="6" t="b">
        <v>1</v>
      </c>
      <c r="Q2453" s="6" t="s">
        <v>8298</v>
      </c>
      <c r="R2453" s="7">
        <f t="shared" si="230"/>
        <v>1.1545000000000001</v>
      </c>
      <c r="S2453" s="8">
        <f t="shared" si="231"/>
        <v>62.06989247311828</v>
      </c>
      <c r="T2453" s="6" t="str">
        <f t="shared" si="232"/>
        <v>food</v>
      </c>
      <c r="U2453" s="6" t="str">
        <f t="shared" si="233"/>
        <v>small batch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14">
        <f t="shared" si="228"/>
        <v>42367.749999999993</v>
      </c>
      <c r="K2454" s="6">
        <v>1448914500</v>
      </c>
      <c r="L2454" s="14">
        <f t="shared" si="229"/>
        <v>42338.635416666664</v>
      </c>
      <c r="M2454" s="88">
        <f>Table1[[#This Row],[Data Ended Conversion]]-Table1[[#This Row],[Data Created Conversion]]</f>
        <v>29.114583333328483</v>
      </c>
      <c r="N2454" s="6" t="b">
        <v>0</v>
      </c>
      <c r="O2454" s="6">
        <v>15</v>
      </c>
      <c r="P2454" s="6" t="b">
        <v>1</v>
      </c>
      <c r="Q2454" s="6" t="s">
        <v>8298</v>
      </c>
      <c r="R2454" s="7">
        <f t="shared" si="230"/>
        <v>1.335</v>
      </c>
      <c r="S2454" s="8">
        <f t="shared" si="231"/>
        <v>53.4</v>
      </c>
      <c r="T2454" s="6" t="str">
        <f t="shared" si="232"/>
        <v>food</v>
      </c>
      <c r="U2454" s="6" t="str">
        <f t="shared" si="233"/>
        <v>small batch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14">
        <f t="shared" si="228"/>
        <v>42768.483900462961</v>
      </c>
      <c r="K2455" s="6">
        <v>1483461409</v>
      </c>
      <c r="L2455" s="14">
        <f t="shared" si="229"/>
        <v>42738.483900462961</v>
      </c>
      <c r="M2455" s="88">
        <f>Table1[[#This Row],[Data Ended Conversion]]-Table1[[#This Row],[Data Created Conversion]]</f>
        <v>30</v>
      </c>
      <c r="N2455" s="6" t="b">
        <v>0</v>
      </c>
      <c r="O2455" s="6">
        <v>67</v>
      </c>
      <c r="P2455" s="6" t="b">
        <v>1</v>
      </c>
      <c r="Q2455" s="6" t="s">
        <v>8298</v>
      </c>
      <c r="R2455" s="7">
        <f t="shared" si="230"/>
        <v>1.5469999999999999</v>
      </c>
      <c r="S2455" s="8">
        <f t="shared" si="231"/>
        <v>69.268656716417908</v>
      </c>
      <c r="T2455" s="6" t="str">
        <f t="shared" si="232"/>
        <v>food</v>
      </c>
      <c r="U2455" s="6" t="str">
        <f t="shared" si="233"/>
        <v>small batch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14">
        <f t="shared" si="228"/>
        <v>42804.99314814814</v>
      </c>
      <c r="K2456" s="6">
        <v>1486183808</v>
      </c>
      <c r="L2456" s="14">
        <f t="shared" si="229"/>
        <v>42769.99314814814</v>
      </c>
      <c r="M2456" s="88">
        <f>Table1[[#This Row],[Data Ended Conversion]]-Table1[[#This Row],[Data Created Conversion]]</f>
        <v>35</v>
      </c>
      <c r="N2456" s="6" t="b">
        <v>0</v>
      </c>
      <c r="O2456" s="6">
        <v>130</v>
      </c>
      <c r="P2456" s="6" t="b">
        <v>1</v>
      </c>
      <c r="Q2456" s="6" t="s">
        <v>8298</v>
      </c>
      <c r="R2456" s="7">
        <f t="shared" si="230"/>
        <v>1.0084571428571429</v>
      </c>
      <c r="S2456" s="8">
        <f t="shared" si="231"/>
        <v>271.50769230769231</v>
      </c>
      <c r="T2456" s="6" t="str">
        <f t="shared" si="232"/>
        <v>food</v>
      </c>
      <c r="U2456" s="6" t="str">
        <f t="shared" si="233"/>
        <v>small batch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14">
        <f t="shared" si="228"/>
        <v>42480.573495370372</v>
      </c>
      <c r="K2457" s="6">
        <v>1458758750</v>
      </c>
      <c r="L2457" s="14">
        <f t="shared" si="229"/>
        <v>42452.573495370372</v>
      </c>
      <c r="M2457" s="88">
        <f>Table1[[#This Row],[Data Ended Conversion]]-Table1[[#This Row],[Data Created Conversion]]</f>
        <v>28</v>
      </c>
      <c r="N2457" s="6" t="b">
        <v>0</v>
      </c>
      <c r="O2457" s="6">
        <v>16</v>
      </c>
      <c r="P2457" s="6" t="b">
        <v>1</v>
      </c>
      <c r="Q2457" s="6" t="s">
        <v>8298</v>
      </c>
      <c r="R2457" s="7">
        <f t="shared" si="230"/>
        <v>1.82</v>
      </c>
      <c r="S2457" s="8">
        <f t="shared" si="231"/>
        <v>34.125</v>
      </c>
      <c r="T2457" s="6" t="str">
        <f t="shared" si="232"/>
        <v>food</v>
      </c>
      <c r="U2457" s="6" t="str">
        <f t="shared" si="233"/>
        <v>small batch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14">
        <f t="shared" si="228"/>
        <v>42791.752766203703</v>
      </c>
      <c r="K2458" s="6">
        <v>1485471839</v>
      </c>
      <c r="L2458" s="14">
        <f t="shared" si="229"/>
        <v>42761.752766203703</v>
      </c>
      <c r="M2458" s="88">
        <f>Table1[[#This Row],[Data Ended Conversion]]-Table1[[#This Row],[Data Created Conversion]]</f>
        <v>30</v>
      </c>
      <c r="N2458" s="6" t="b">
        <v>0</v>
      </c>
      <c r="O2458" s="6">
        <v>67</v>
      </c>
      <c r="P2458" s="6" t="b">
        <v>1</v>
      </c>
      <c r="Q2458" s="6" t="s">
        <v>8298</v>
      </c>
      <c r="R2458" s="7">
        <f t="shared" si="230"/>
        <v>1.8086666666666666</v>
      </c>
      <c r="S2458" s="8">
        <f t="shared" si="231"/>
        <v>40.492537313432834</v>
      </c>
      <c r="T2458" s="6" t="str">
        <f t="shared" si="232"/>
        <v>food</v>
      </c>
      <c r="U2458" s="6" t="str">
        <f t="shared" si="233"/>
        <v>small batch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14">
        <f t="shared" si="228"/>
        <v>42453.352500000001</v>
      </c>
      <c r="K2459" s="6">
        <v>1456237656</v>
      </c>
      <c r="L2459" s="14">
        <f t="shared" si="229"/>
        <v>42423.394166666665</v>
      </c>
      <c r="M2459" s="88">
        <f>Table1[[#This Row],[Data Ended Conversion]]-Table1[[#This Row],[Data Created Conversion]]</f>
        <v>29.958333333335759</v>
      </c>
      <c r="N2459" s="6" t="b">
        <v>0</v>
      </c>
      <c r="O2459" s="6">
        <v>124</v>
      </c>
      <c r="P2459" s="6" t="b">
        <v>1</v>
      </c>
      <c r="Q2459" s="6" t="s">
        <v>8298</v>
      </c>
      <c r="R2459" s="7">
        <f t="shared" si="230"/>
        <v>1.0230434782608695</v>
      </c>
      <c r="S2459" s="8">
        <f t="shared" si="231"/>
        <v>189.75806451612902</v>
      </c>
      <c r="T2459" s="6" t="str">
        <f t="shared" si="232"/>
        <v>food</v>
      </c>
      <c r="U2459" s="6" t="str">
        <f t="shared" si="233"/>
        <v>small batch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14">
        <f t="shared" si="228"/>
        <v>42530.583333333336</v>
      </c>
      <c r="K2460" s="6">
        <v>1462481718</v>
      </c>
      <c r="L2460" s="14">
        <f t="shared" si="229"/>
        <v>42495.663402777776</v>
      </c>
      <c r="M2460" s="88">
        <f>Table1[[#This Row],[Data Ended Conversion]]-Table1[[#This Row],[Data Created Conversion]]</f>
        <v>34.919930555559404</v>
      </c>
      <c r="N2460" s="6" t="b">
        <v>0</v>
      </c>
      <c r="O2460" s="6">
        <v>80</v>
      </c>
      <c r="P2460" s="6" t="b">
        <v>1</v>
      </c>
      <c r="Q2460" s="6" t="s">
        <v>8298</v>
      </c>
      <c r="R2460" s="7">
        <f t="shared" si="230"/>
        <v>1.1017999999999999</v>
      </c>
      <c r="S2460" s="8">
        <f t="shared" si="231"/>
        <v>68.862499999999997</v>
      </c>
      <c r="T2460" s="6" t="str">
        <f t="shared" si="232"/>
        <v>food</v>
      </c>
      <c r="U2460" s="6" t="str">
        <f t="shared" si="233"/>
        <v>small batch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14">
        <f t="shared" si="228"/>
        <v>42452.387557870366</v>
      </c>
      <c r="K2461" s="6">
        <v>1454858285</v>
      </c>
      <c r="L2461" s="14">
        <f t="shared" si="229"/>
        <v>42407.429224537038</v>
      </c>
      <c r="M2461" s="88">
        <f>Table1[[#This Row],[Data Ended Conversion]]-Table1[[#This Row],[Data Created Conversion]]</f>
        <v>44.958333333328483</v>
      </c>
      <c r="N2461" s="6" t="b">
        <v>0</v>
      </c>
      <c r="O2461" s="6">
        <v>282</v>
      </c>
      <c r="P2461" s="6" t="b">
        <v>1</v>
      </c>
      <c r="Q2461" s="6" t="s">
        <v>8298</v>
      </c>
      <c r="R2461" s="7">
        <f t="shared" si="230"/>
        <v>1.0225</v>
      </c>
      <c r="S2461" s="8">
        <f t="shared" si="231"/>
        <v>108.77659574468085</v>
      </c>
      <c r="T2461" s="6" t="str">
        <f t="shared" si="232"/>
        <v>food</v>
      </c>
      <c r="U2461" s="6" t="str">
        <f t="shared" si="233"/>
        <v>small batch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14">
        <f t="shared" si="228"/>
        <v>42737.970138888886</v>
      </c>
      <c r="K2462" s="6">
        <v>1480480167</v>
      </c>
      <c r="L2462" s="14">
        <f t="shared" si="229"/>
        <v>42703.978784722225</v>
      </c>
      <c r="M2462" s="88">
        <f>Table1[[#This Row],[Data Ended Conversion]]-Table1[[#This Row],[Data Created Conversion]]</f>
        <v>33.99135416666104</v>
      </c>
      <c r="N2462" s="6" t="b">
        <v>0</v>
      </c>
      <c r="O2462" s="6">
        <v>68</v>
      </c>
      <c r="P2462" s="6" t="b">
        <v>1</v>
      </c>
      <c r="Q2462" s="6" t="s">
        <v>8298</v>
      </c>
      <c r="R2462" s="7">
        <f t="shared" si="230"/>
        <v>1.0078823529411765</v>
      </c>
      <c r="S2462" s="8">
        <f t="shared" si="231"/>
        <v>125.98529411764706</v>
      </c>
      <c r="T2462" s="6" t="str">
        <f t="shared" si="232"/>
        <v>food</v>
      </c>
      <c r="U2462" s="6" t="str">
        <f t="shared" si="233"/>
        <v>small batch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14">
        <f t="shared" si="228"/>
        <v>40816.916666666664</v>
      </c>
      <c r="K2463" s="6">
        <v>1314577097</v>
      </c>
      <c r="L2463" s="14">
        <f t="shared" si="229"/>
        <v>40783.804363425923</v>
      </c>
      <c r="M2463" s="88">
        <f>Table1[[#This Row],[Data Ended Conversion]]-Table1[[#This Row],[Data Created Conversion]]</f>
        <v>33.112303240741312</v>
      </c>
      <c r="N2463" s="6" t="b">
        <v>0</v>
      </c>
      <c r="O2463" s="6">
        <v>86</v>
      </c>
      <c r="P2463" s="6" t="b">
        <v>1</v>
      </c>
      <c r="Q2463" s="6" t="s">
        <v>8279</v>
      </c>
      <c r="R2463" s="7">
        <f t="shared" si="230"/>
        <v>1.038</v>
      </c>
      <c r="S2463" s="8">
        <f t="shared" si="231"/>
        <v>90.523255813953483</v>
      </c>
      <c r="T2463" t="str">
        <f t="shared" si="232"/>
        <v>music</v>
      </c>
      <c r="U2463" t="str">
        <f t="shared" si="233"/>
        <v>indie rock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14">
        <f t="shared" si="228"/>
        <v>41108.977962962963</v>
      </c>
      <c r="K2464" s="6">
        <v>1340944096</v>
      </c>
      <c r="L2464" s="14">
        <f t="shared" si="229"/>
        <v>41088.977962962963</v>
      </c>
      <c r="M2464" s="88">
        <f>Table1[[#This Row],[Data Ended Conversion]]-Table1[[#This Row],[Data Created Conversion]]</f>
        <v>20</v>
      </c>
      <c r="N2464" s="6" t="b">
        <v>0</v>
      </c>
      <c r="O2464" s="6">
        <v>115</v>
      </c>
      <c r="P2464" s="6" t="b">
        <v>1</v>
      </c>
      <c r="Q2464" s="6" t="s">
        <v>8279</v>
      </c>
      <c r="R2464" s="7">
        <f t="shared" si="230"/>
        <v>1.1070833333333334</v>
      </c>
      <c r="S2464" s="8">
        <f t="shared" si="231"/>
        <v>28.880434782608695</v>
      </c>
      <c r="T2464" t="str">
        <f t="shared" si="232"/>
        <v>music</v>
      </c>
      <c r="U2464" t="str">
        <f t="shared" si="233"/>
        <v>indie rock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14">
        <f t="shared" si="228"/>
        <v>41380.583333333328</v>
      </c>
      <c r="K2465" s="6">
        <v>1362710425</v>
      </c>
      <c r="L2465" s="14">
        <f t="shared" si="229"/>
        <v>41340.903067129628</v>
      </c>
      <c r="M2465" s="88">
        <f>Table1[[#This Row],[Data Ended Conversion]]-Table1[[#This Row],[Data Created Conversion]]</f>
        <v>39.680266203700739</v>
      </c>
      <c r="N2465" s="6" t="b">
        <v>0</v>
      </c>
      <c r="O2465" s="6">
        <v>75</v>
      </c>
      <c r="P2465" s="6" t="b">
        <v>1</v>
      </c>
      <c r="Q2465" s="6" t="s">
        <v>8279</v>
      </c>
      <c r="R2465" s="7">
        <f t="shared" si="230"/>
        <v>1.1625000000000001</v>
      </c>
      <c r="S2465" s="8">
        <f t="shared" si="231"/>
        <v>31</v>
      </c>
      <c r="T2465" t="str">
        <f t="shared" si="232"/>
        <v>music</v>
      </c>
      <c r="U2465" t="str">
        <f t="shared" si="233"/>
        <v>indie rock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14">
        <f t="shared" si="228"/>
        <v>42277.603472222218</v>
      </c>
      <c r="K2466" s="6">
        <v>1441143397</v>
      </c>
      <c r="L2466" s="14">
        <f t="shared" si="229"/>
        <v>42248.692094907405</v>
      </c>
      <c r="M2466" s="88">
        <f>Table1[[#This Row],[Data Ended Conversion]]-Table1[[#This Row],[Data Created Conversion]]</f>
        <v>28.911377314812853</v>
      </c>
      <c r="N2466" s="6" t="b">
        <v>0</v>
      </c>
      <c r="O2466" s="6">
        <v>43</v>
      </c>
      <c r="P2466" s="6" t="b">
        <v>1</v>
      </c>
      <c r="Q2466" s="6" t="s">
        <v>8279</v>
      </c>
      <c r="R2466" s="7">
        <f t="shared" si="230"/>
        <v>1.111</v>
      </c>
      <c r="S2466" s="8">
        <f t="shared" si="231"/>
        <v>51.674418604651166</v>
      </c>
      <c r="T2466" t="str">
        <f t="shared" si="232"/>
        <v>music</v>
      </c>
      <c r="U2466" t="str">
        <f t="shared" si="233"/>
        <v>indie rock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14">
        <f t="shared" si="228"/>
        <v>41175.510972222219</v>
      </c>
      <c r="K2467" s="6">
        <v>1345828548</v>
      </c>
      <c r="L2467" s="14">
        <f t="shared" si="229"/>
        <v>41145.510972222219</v>
      </c>
      <c r="M2467" s="88">
        <f>Table1[[#This Row],[Data Ended Conversion]]-Table1[[#This Row],[Data Created Conversion]]</f>
        <v>30</v>
      </c>
      <c r="N2467" s="6" t="b">
        <v>0</v>
      </c>
      <c r="O2467" s="6">
        <v>48</v>
      </c>
      <c r="P2467" s="6" t="b">
        <v>1</v>
      </c>
      <c r="Q2467" s="6" t="s">
        <v>8279</v>
      </c>
      <c r="R2467" s="7">
        <f t="shared" si="230"/>
        <v>1.8014285714285714</v>
      </c>
      <c r="S2467" s="8">
        <f t="shared" si="231"/>
        <v>26.270833333333332</v>
      </c>
      <c r="T2467" t="str">
        <f t="shared" si="232"/>
        <v>music</v>
      </c>
      <c r="U2467" t="str">
        <f t="shared" si="233"/>
        <v>indie rock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14">
        <f t="shared" si="228"/>
        <v>41402.894131944442</v>
      </c>
      <c r="K2468" s="6">
        <v>1365474453</v>
      </c>
      <c r="L2468" s="14">
        <f t="shared" si="229"/>
        <v>41372.894131944442</v>
      </c>
      <c r="M2468" s="88">
        <f>Table1[[#This Row],[Data Ended Conversion]]-Table1[[#This Row],[Data Created Conversion]]</f>
        <v>30</v>
      </c>
      <c r="N2468" s="6" t="b">
        <v>0</v>
      </c>
      <c r="O2468" s="6">
        <v>52</v>
      </c>
      <c r="P2468" s="6" t="b">
        <v>1</v>
      </c>
      <c r="Q2468" s="6" t="s">
        <v>8279</v>
      </c>
      <c r="R2468" s="7">
        <f t="shared" si="230"/>
        <v>1</v>
      </c>
      <c r="S2468" s="8">
        <f t="shared" si="231"/>
        <v>48.07692307692308</v>
      </c>
      <c r="T2468" t="str">
        <f t="shared" si="232"/>
        <v>music</v>
      </c>
      <c r="U2468" t="str">
        <f t="shared" si="233"/>
        <v>indie rock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14">
        <f t="shared" si="228"/>
        <v>41039.5</v>
      </c>
      <c r="K2469" s="6">
        <v>1335473931</v>
      </c>
      <c r="L2469" s="14">
        <f t="shared" si="229"/>
        <v>41025.665868055556</v>
      </c>
      <c r="M2469" s="88">
        <f>Table1[[#This Row],[Data Ended Conversion]]-Table1[[#This Row],[Data Created Conversion]]</f>
        <v>13.83413194444438</v>
      </c>
      <c r="N2469" s="6" t="b">
        <v>0</v>
      </c>
      <c r="O2469" s="6">
        <v>43</v>
      </c>
      <c r="P2469" s="6" t="b">
        <v>1</v>
      </c>
      <c r="Q2469" s="6" t="s">
        <v>8279</v>
      </c>
      <c r="R2469" s="7">
        <f t="shared" si="230"/>
        <v>1.1850000000000001</v>
      </c>
      <c r="S2469" s="8">
        <f t="shared" si="231"/>
        <v>27.558139534883722</v>
      </c>
      <c r="T2469" t="str">
        <f t="shared" si="232"/>
        <v>music</v>
      </c>
      <c r="U2469" t="str">
        <f t="shared" si="233"/>
        <v>indie rock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14">
        <f t="shared" si="228"/>
        <v>41210</v>
      </c>
      <c r="K2470" s="6">
        <v>1348285321</v>
      </c>
      <c r="L2470" s="14">
        <f t="shared" si="229"/>
        <v>41173.945844907401</v>
      </c>
      <c r="M2470" s="88">
        <f>Table1[[#This Row],[Data Ended Conversion]]-Table1[[#This Row],[Data Created Conversion]]</f>
        <v>36.054155092599103</v>
      </c>
      <c r="N2470" s="6" t="b">
        <v>0</v>
      </c>
      <c r="O2470" s="6">
        <v>58</v>
      </c>
      <c r="P2470" s="6" t="b">
        <v>1</v>
      </c>
      <c r="Q2470" s="6" t="s">
        <v>8279</v>
      </c>
      <c r="R2470" s="7">
        <f t="shared" si="230"/>
        <v>1.0721700000000001</v>
      </c>
      <c r="S2470" s="8">
        <f t="shared" si="231"/>
        <v>36.97137931034483</v>
      </c>
      <c r="T2470" t="str">
        <f t="shared" si="232"/>
        <v>music</v>
      </c>
      <c r="U2470" t="str">
        <f t="shared" si="233"/>
        <v>indie rock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14">
        <f t="shared" si="228"/>
        <v>40582.221400462957</v>
      </c>
      <c r="K2471" s="6">
        <v>1295000329</v>
      </c>
      <c r="L2471" s="14">
        <f t="shared" si="229"/>
        <v>40557.221400462957</v>
      </c>
      <c r="M2471" s="88">
        <f>Table1[[#This Row],[Data Ended Conversion]]-Table1[[#This Row],[Data Created Conversion]]</f>
        <v>25</v>
      </c>
      <c r="N2471" s="6" t="b">
        <v>0</v>
      </c>
      <c r="O2471" s="6">
        <v>47</v>
      </c>
      <c r="P2471" s="6" t="b">
        <v>1</v>
      </c>
      <c r="Q2471" s="6" t="s">
        <v>8279</v>
      </c>
      <c r="R2471" s="7">
        <f t="shared" si="230"/>
        <v>1.1366666666666667</v>
      </c>
      <c r="S2471" s="8">
        <f t="shared" si="231"/>
        <v>29.021276595744681</v>
      </c>
      <c r="T2471" t="str">
        <f t="shared" si="232"/>
        <v>music</v>
      </c>
      <c r="U2471" t="str">
        <f t="shared" si="233"/>
        <v>indie rock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14">
        <f t="shared" si="228"/>
        <v>41052.866377314815</v>
      </c>
      <c r="K2472" s="6">
        <v>1335232055</v>
      </c>
      <c r="L2472" s="14">
        <f t="shared" si="229"/>
        <v>41022.866377314815</v>
      </c>
      <c r="M2472" s="88">
        <f>Table1[[#This Row],[Data Ended Conversion]]-Table1[[#This Row],[Data Created Conversion]]</f>
        <v>30</v>
      </c>
      <c r="N2472" s="6" t="b">
        <v>0</v>
      </c>
      <c r="O2472" s="6">
        <v>36</v>
      </c>
      <c r="P2472" s="6" t="b">
        <v>1</v>
      </c>
      <c r="Q2472" s="6" t="s">
        <v>8279</v>
      </c>
      <c r="R2472" s="7">
        <f t="shared" si="230"/>
        <v>1.0316400000000001</v>
      </c>
      <c r="S2472" s="8">
        <f t="shared" si="231"/>
        <v>28.65666666666667</v>
      </c>
      <c r="T2472" t="str">
        <f t="shared" si="232"/>
        <v>music</v>
      </c>
      <c r="U2472" t="str">
        <f t="shared" si="233"/>
        <v>indie rock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14">
        <f t="shared" si="228"/>
        <v>40933.784629629627</v>
      </c>
      <c r="K2473" s="6">
        <v>1324079392</v>
      </c>
      <c r="L2473" s="14">
        <f t="shared" si="229"/>
        <v>40893.784629629627</v>
      </c>
      <c r="M2473" s="88">
        <f>Table1[[#This Row],[Data Ended Conversion]]-Table1[[#This Row],[Data Created Conversion]]</f>
        <v>40</v>
      </c>
      <c r="N2473" s="6" t="b">
        <v>0</v>
      </c>
      <c r="O2473" s="6">
        <v>17</v>
      </c>
      <c r="P2473" s="6" t="b">
        <v>1</v>
      </c>
      <c r="Q2473" s="6" t="s">
        <v>8279</v>
      </c>
      <c r="R2473" s="7">
        <f t="shared" si="230"/>
        <v>1.28</v>
      </c>
      <c r="S2473" s="8">
        <f t="shared" si="231"/>
        <v>37.647058823529413</v>
      </c>
      <c r="T2473" t="str">
        <f t="shared" si="232"/>
        <v>music</v>
      </c>
      <c r="U2473" t="str">
        <f t="shared" si="233"/>
        <v>indie rock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14">
        <f t="shared" si="228"/>
        <v>40424.835416666661</v>
      </c>
      <c r="K2474" s="6">
        <v>1277433980</v>
      </c>
      <c r="L2474" s="14">
        <f t="shared" si="229"/>
        <v>40353.907175925924</v>
      </c>
      <c r="M2474" s="88">
        <f>Table1[[#This Row],[Data Ended Conversion]]-Table1[[#This Row],[Data Created Conversion]]</f>
        <v>70.928240740737238</v>
      </c>
      <c r="N2474" s="6" t="b">
        <v>0</v>
      </c>
      <c r="O2474" s="6">
        <v>104</v>
      </c>
      <c r="P2474" s="6" t="b">
        <v>1</v>
      </c>
      <c r="Q2474" s="6" t="s">
        <v>8279</v>
      </c>
      <c r="R2474" s="7">
        <f t="shared" si="230"/>
        <v>1.3576026666666667</v>
      </c>
      <c r="S2474" s="8">
        <f t="shared" si="231"/>
        <v>97.904038461538462</v>
      </c>
      <c r="T2474" t="str">
        <f t="shared" si="232"/>
        <v>music</v>
      </c>
      <c r="U2474" t="str">
        <f t="shared" si="233"/>
        <v>indie rock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14">
        <f t="shared" si="228"/>
        <v>41223.581817129627</v>
      </c>
      <c r="K2475" s="6">
        <v>1349978269</v>
      </c>
      <c r="L2475" s="14">
        <f t="shared" si="229"/>
        <v>41193.540150462963</v>
      </c>
      <c r="M2475" s="88">
        <f>Table1[[#This Row],[Data Ended Conversion]]-Table1[[#This Row],[Data Created Conversion]]</f>
        <v>30.041666666664241</v>
      </c>
      <c r="N2475" s="6" t="b">
        <v>0</v>
      </c>
      <c r="O2475" s="6">
        <v>47</v>
      </c>
      <c r="P2475" s="6" t="b">
        <v>1</v>
      </c>
      <c r="Q2475" s="6" t="s">
        <v>8279</v>
      </c>
      <c r="R2475" s="7">
        <f t="shared" si="230"/>
        <v>1</v>
      </c>
      <c r="S2475" s="8">
        <f t="shared" si="231"/>
        <v>42.553191489361701</v>
      </c>
      <c r="T2475" t="str">
        <f t="shared" si="232"/>
        <v>music</v>
      </c>
      <c r="U2475" t="str">
        <f t="shared" si="233"/>
        <v>indie rock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14">
        <f t="shared" si="228"/>
        <v>40461.80296296296</v>
      </c>
      <c r="K2476" s="6">
        <v>1282868176</v>
      </c>
      <c r="L2476" s="14">
        <f t="shared" si="229"/>
        <v>40416.80296296296</v>
      </c>
      <c r="M2476" s="88">
        <f>Table1[[#This Row],[Data Ended Conversion]]-Table1[[#This Row],[Data Created Conversion]]</f>
        <v>45</v>
      </c>
      <c r="N2476" s="6" t="b">
        <v>0</v>
      </c>
      <c r="O2476" s="6">
        <v>38</v>
      </c>
      <c r="P2476" s="6" t="b">
        <v>1</v>
      </c>
      <c r="Q2476" s="6" t="s">
        <v>8279</v>
      </c>
      <c r="R2476" s="7">
        <f t="shared" si="230"/>
        <v>1.0000360000000001</v>
      </c>
      <c r="S2476" s="8">
        <f t="shared" si="231"/>
        <v>131.58368421052631</v>
      </c>
      <c r="T2476" t="str">
        <f t="shared" si="232"/>
        <v>music</v>
      </c>
      <c r="U2476" t="str">
        <f t="shared" si="233"/>
        <v>indie rock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14">
        <f t="shared" si="228"/>
        <v>40369.708333333328</v>
      </c>
      <c r="K2477" s="6">
        <v>1273647255</v>
      </c>
      <c r="L2477" s="14">
        <f t="shared" si="229"/>
        <v>40310.079340277778</v>
      </c>
      <c r="M2477" s="88">
        <f>Table1[[#This Row],[Data Ended Conversion]]-Table1[[#This Row],[Data Created Conversion]]</f>
        <v>59.628993055550382</v>
      </c>
      <c r="N2477" s="6" t="b">
        <v>0</v>
      </c>
      <c r="O2477" s="6">
        <v>81</v>
      </c>
      <c r="P2477" s="6" t="b">
        <v>1</v>
      </c>
      <c r="Q2477" s="6" t="s">
        <v>8279</v>
      </c>
      <c r="R2477" s="7">
        <f t="shared" si="230"/>
        <v>1.0471999999999999</v>
      </c>
      <c r="S2477" s="8">
        <f t="shared" si="231"/>
        <v>32.320987654320987</v>
      </c>
      <c r="T2477" t="str">
        <f t="shared" si="232"/>
        <v>music</v>
      </c>
      <c r="U2477" t="str">
        <f t="shared" si="233"/>
        <v>indie rock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14">
        <f t="shared" si="228"/>
        <v>41946.161689814813</v>
      </c>
      <c r="K2478" s="6">
        <v>1412149970</v>
      </c>
      <c r="L2478" s="14">
        <f t="shared" si="229"/>
        <v>41913.120023148142</v>
      </c>
      <c r="M2478" s="88">
        <f>Table1[[#This Row],[Data Ended Conversion]]-Table1[[#This Row],[Data Created Conversion]]</f>
        <v>33.041666666671517</v>
      </c>
      <c r="N2478" s="6" t="b">
        <v>0</v>
      </c>
      <c r="O2478" s="6">
        <v>55</v>
      </c>
      <c r="P2478" s="6" t="b">
        <v>1</v>
      </c>
      <c r="Q2478" s="6" t="s">
        <v>8279</v>
      </c>
      <c r="R2478" s="7">
        <f t="shared" si="230"/>
        <v>1.050225</v>
      </c>
      <c r="S2478" s="8">
        <f t="shared" si="231"/>
        <v>61.103999999999999</v>
      </c>
      <c r="T2478" t="str">
        <f t="shared" si="232"/>
        <v>music</v>
      </c>
      <c r="U2478" t="str">
        <f t="shared" si="233"/>
        <v>indie rock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14">
        <f t="shared" si="228"/>
        <v>41133.483159722222</v>
      </c>
      <c r="K2479" s="6">
        <v>1340901345</v>
      </c>
      <c r="L2479" s="14">
        <f t="shared" si="229"/>
        <v>41088.483159722222</v>
      </c>
      <c r="M2479" s="88">
        <f>Table1[[#This Row],[Data Ended Conversion]]-Table1[[#This Row],[Data Created Conversion]]</f>
        <v>45</v>
      </c>
      <c r="N2479" s="6" t="b">
        <v>0</v>
      </c>
      <c r="O2479" s="6">
        <v>41</v>
      </c>
      <c r="P2479" s="6" t="b">
        <v>1</v>
      </c>
      <c r="Q2479" s="6" t="s">
        <v>8279</v>
      </c>
      <c r="R2479" s="7">
        <f t="shared" si="230"/>
        <v>1.7133333333333334</v>
      </c>
      <c r="S2479" s="8">
        <f t="shared" si="231"/>
        <v>31.341463414634145</v>
      </c>
      <c r="T2479" t="str">
        <f t="shared" si="232"/>
        <v>music</v>
      </c>
      <c r="U2479" t="str">
        <f t="shared" si="233"/>
        <v>indie rock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14">
        <f t="shared" si="228"/>
        <v>41287.742048611108</v>
      </c>
      <c r="K2480" s="6">
        <v>1355525313</v>
      </c>
      <c r="L2480" s="14">
        <f t="shared" si="229"/>
        <v>41257.742048611108</v>
      </c>
      <c r="M2480" s="88">
        <f>Table1[[#This Row],[Data Ended Conversion]]-Table1[[#This Row],[Data Created Conversion]]</f>
        <v>30</v>
      </c>
      <c r="N2480" s="6" t="b">
        <v>0</v>
      </c>
      <c r="O2480" s="6">
        <v>79</v>
      </c>
      <c r="P2480" s="6" t="b">
        <v>1</v>
      </c>
      <c r="Q2480" s="6" t="s">
        <v>8279</v>
      </c>
      <c r="R2480" s="7">
        <f t="shared" si="230"/>
        <v>1.2749999999999999</v>
      </c>
      <c r="S2480" s="8">
        <f t="shared" si="231"/>
        <v>129.1139240506329</v>
      </c>
      <c r="T2480" t="str">
        <f t="shared" si="232"/>
        <v>music</v>
      </c>
      <c r="U2480" t="str">
        <f t="shared" si="233"/>
        <v>indie rock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14">
        <f t="shared" si="228"/>
        <v>41117.875</v>
      </c>
      <c r="K2481" s="6">
        <v>1342545994</v>
      </c>
      <c r="L2481" s="14">
        <f t="shared" si="229"/>
        <v>41107.518449074072</v>
      </c>
      <c r="M2481" s="88">
        <f>Table1[[#This Row],[Data Ended Conversion]]-Table1[[#This Row],[Data Created Conversion]]</f>
        <v>10.356550925927877</v>
      </c>
      <c r="N2481" s="6" t="b">
        <v>0</v>
      </c>
      <c r="O2481" s="6">
        <v>16</v>
      </c>
      <c r="P2481" s="6" t="b">
        <v>1</v>
      </c>
      <c r="Q2481" s="6" t="s">
        <v>8279</v>
      </c>
      <c r="R2481" s="7">
        <f t="shared" si="230"/>
        <v>1.3344333333333334</v>
      </c>
      <c r="S2481" s="8">
        <f t="shared" si="231"/>
        <v>25.020624999999999</v>
      </c>
      <c r="T2481" t="str">
        <f t="shared" si="232"/>
        <v>music</v>
      </c>
      <c r="U2481" t="str">
        <f t="shared" si="233"/>
        <v>indie rock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14">
        <f t="shared" si="228"/>
        <v>42287.727824074071</v>
      </c>
      <c r="K2482" s="6">
        <v>1439332084</v>
      </c>
      <c r="L2482" s="14">
        <f t="shared" si="229"/>
        <v>42227.727824074071</v>
      </c>
      <c r="M2482" s="88">
        <f>Table1[[#This Row],[Data Ended Conversion]]-Table1[[#This Row],[Data Created Conversion]]</f>
        <v>60</v>
      </c>
      <c r="N2482" s="6" t="b">
        <v>0</v>
      </c>
      <c r="O2482" s="6">
        <v>8</v>
      </c>
      <c r="P2482" s="6" t="b">
        <v>1</v>
      </c>
      <c r="Q2482" s="6" t="s">
        <v>8279</v>
      </c>
      <c r="R2482" s="7">
        <f t="shared" si="230"/>
        <v>1</v>
      </c>
      <c r="S2482" s="8">
        <f t="shared" si="231"/>
        <v>250</v>
      </c>
      <c r="T2482" t="str">
        <f t="shared" si="232"/>
        <v>music</v>
      </c>
      <c r="U2482" t="str">
        <f t="shared" si="233"/>
        <v>indie rock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14">
        <f t="shared" si="228"/>
        <v>41029.437592592592</v>
      </c>
      <c r="K2483" s="6">
        <v>1333207808</v>
      </c>
      <c r="L2483" s="14">
        <f t="shared" si="229"/>
        <v>40999.437592592592</v>
      </c>
      <c r="M2483" s="88">
        <f>Table1[[#This Row],[Data Ended Conversion]]-Table1[[#This Row],[Data Created Conversion]]</f>
        <v>30</v>
      </c>
      <c r="N2483" s="6" t="b">
        <v>0</v>
      </c>
      <c r="O2483" s="6">
        <v>95</v>
      </c>
      <c r="P2483" s="6" t="b">
        <v>1</v>
      </c>
      <c r="Q2483" s="6" t="s">
        <v>8279</v>
      </c>
      <c r="R2483" s="7">
        <f t="shared" si="230"/>
        <v>1.1291099999999998</v>
      </c>
      <c r="S2483" s="8">
        <f t="shared" si="231"/>
        <v>47.541473684210523</v>
      </c>
      <c r="T2483" t="str">
        <f t="shared" si="232"/>
        <v>music</v>
      </c>
      <c r="U2483" t="str">
        <f t="shared" si="233"/>
        <v>indie rock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14">
        <f t="shared" si="228"/>
        <v>40756.573877314811</v>
      </c>
      <c r="K2484" s="6">
        <v>1308336383</v>
      </c>
      <c r="L2484" s="14">
        <f t="shared" si="229"/>
        <v>40711.573877314811</v>
      </c>
      <c r="M2484" s="88">
        <f>Table1[[#This Row],[Data Ended Conversion]]-Table1[[#This Row],[Data Created Conversion]]</f>
        <v>45</v>
      </c>
      <c r="N2484" s="6" t="b">
        <v>0</v>
      </c>
      <c r="O2484" s="6">
        <v>25</v>
      </c>
      <c r="P2484" s="6" t="b">
        <v>1</v>
      </c>
      <c r="Q2484" s="6" t="s">
        <v>8279</v>
      </c>
      <c r="R2484" s="7">
        <f t="shared" si="230"/>
        <v>1.0009999999999999</v>
      </c>
      <c r="S2484" s="8">
        <f t="shared" si="231"/>
        <v>40.04</v>
      </c>
      <c r="T2484" t="str">
        <f t="shared" si="232"/>
        <v>music</v>
      </c>
      <c r="U2484" t="str">
        <f t="shared" si="233"/>
        <v>indie rock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14">
        <f t="shared" si="228"/>
        <v>41030.500034722223</v>
      </c>
      <c r="K2485" s="6">
        <v>1330711203</v>
      </c>
      <c r="L2485" s="14">
        <f t="shared" si="229"/>
        <v>40970.541701388887</v>
      </c>
      <c r="M2485" s="88">
        <f>Table1[[#This Row],[Data Ended Conversion]]-Table1[[#This Row],[Data Created Conversion]]</f>
        <v>59.958333333335759</v>
      </c>
      <c r="N2485" s="6" t="b">
        <v>0</v>
      </c>
      <c r="O2485" s="6">
        <v>19</v>
      </c>
      <c r="P2485" s="6" t="b">
        <v>1</v>
      </c>
      <c r="Q2485" s="6" t="s">
        <v>8279</v>
      </c>
      <c r="R2485" s="7">
        <f t="shared" si="230"/>
        <v>1.1372727272727272</v>
      </c>
      <c r="S2485" s="8">
        <f t="shared" si="231"/>
        <v>65.84210526315789</v>
      </c>
      <c r="T2485" t="str">
        <f t="shared" si="232"/>
        <v>music</v>
      </c>
      <c r="U2485" t="str">
        <f t="shared" si="233"/>
        <v>indie rock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14">
        <f t="shared" si="228"/>
        <v>40801.708368055552</v>
      </c>
      <c r="K2486" s="6">
        <v>1313532003</v>
      </c>
      <c r="L2486" s="14">
        <f t="shared" si="229"/>
        <v>40771.708368055552</v>
      </c>
      <c r="M2486" s="88">
        <f>Table1[[#This Row],[Data Ended Conversion]]-Table1[[#This Row],[Data Created Conversion]]</f>
        <v>30</v>
      </c>
      <c r="N2486" s="6" t="b">
        <v>0</v>
      </c>
      <c r="O2486" s="6">
        <v>90</v>
      </c>
      <c r="P2486" s="6" t="b">
        <v>1</v>
      </c>
      <c r="Q2486" s="6" t="s">
        <v>8279</v>
      </c>
      <c r="R2486" s="7">
        <f t="shared" si="230"/>
        <v>1.1931742857142855</v>
      </c>
      <c r="S2486" s="8">
        <f t="shared" si="231"/>
        <v>46.401222222222216</v>
      </c>
      <c r="T2486" t="str">
        <f t="shared" si="232"/>
        <v>music</v>
      </c>
      <c r="U2486" t="str">
        <f t="shared" si="233"/>
        <v>indie rock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14">
        <f t="shared" si="228"/>
        <v>40828.790266203701</v>
      </c>
      <c r="K2487" s="6">
        <v>1315439879</v>
      </c>
      <c r="L2487" s="14">
        <f t="shared" si="229"/>
        <v>40793.790266203701</v>
      </c>
      <c r="M2487" s="88">
        <f>Table1[[#This Row],[Data Ended Conversion]]-Table1[[#This Row],[Data Created Conversion]]</f>
        <v>35</v>
      </c>
      <c r="N2487" s="6" t="b">
        <v>0</v>
      </c>
      <c r="O2487" s="6">
        <v>41</v>
      </c>
      <c r="P2487" s="6" t="b">
        <v>1</v>
      </c>
      <c r="Q2487" s="6" t="s">
        <v>8279</v>
      </c>
      <c r="R2487" s="7">
        <f t="shared" si="230"/>
        <v>1.0325</v>
      </c>
      <c r="S2487" s="8">
        <f t="shared" si="231"/>
        <v>50.365853658536587</v>
      </c>
      <c r="T2487" t="str">
        <f t="shared" si="232"/>
        <v>music</v>
      </c>
      <c r="U2487" t="str">
        <f t="shared" si="233"/>
        <v>indie rock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14">
        <f t="shared" si="228"/>
        <v>41021.499722222223</v>
      </c>
      <c r="K2488" s="6">
        <v>1332521976</v>
      </c>
      <c r="L2488" s="14">
        <f t="shared" si="229"/>
        <v>40991.499722222223</v>
      </c>
      <c r="M2488" s="88">
        <f>Table1[[#This Row],[Data Ended Conversion]]-Table1[[#This Row],[Data Created Conversion]]</f>
        <v>30</v>
      </c>
      <c r="N2488" s="6" t="b">
        <v>0</v>
      </c>
      <c r="O2488" s="6">
        <v>30</v>
      </c>
      <c r="P2488" s="6" t="b">
        <v>1</v>
      </c>
      <c r="Q2488" s="6" t="s">
        <v>8279</v>
      </c>
      <c r="R2488" s="7">
        <f t="shared" si="230"/>
        <v>2.6566666666666667</v>
      </c>
      <c r="S2488" s="8">
        <f t="shared" si="231"/>
        <v>26.566666666666666</v>
      </c>
      <c r="T2488" t="str">
        <f t="shared" si="232"/>
        <v>music</v>
      </c>
      <c r="U2488" t="str">
        <f t="shared" si="233"/>
        <v>indie rock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14">
        <f t="shared" si="228"/>
        <v>41055.874965277777</v>
      </c>
      <c r="K2489" s="6">
        <v>1335491997</v>
      </c>
      <c r="L2489" s="14">
        <f t="shared" si="229"/>
        <v>41025.874965277777</v>
      </c>
      <c r="M2489" s="88">
        <f>Table1[[#This Row],[Data Ended Conversion]]-Table1[[#This Row],[Data Created Conversion]]</f>
        <v>30</v>
      </c>
      <c r="N2489" s="6" t="b">
        <v>0</v>
      </c>
      <c r="O2489" s="6">
        <v>38</v>
      </c>
      <c r="P2489" s="6" t="b">
        <v>1</v>
      </c>
      <c r="Q2489" s="6" t="s">
        <v>8279</v>
      </c>
      <c r="R2489" s="7">
        <f t="shared" si="230"/>
        <v>1.0005066666666667</v>
      </c>
      <c r="S2489" s="8">
        <f t="shared" si="231"/>
        <v>39.493684210526318</v>
      </c>
      <c r="T2489" t="str">
        <f t="shared" si="232"/>
        <v>music</v>
      </c>
      <c r="U2489" t="str">
        <f t="shared" si="233"/>
        <v>indie rock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14">
        <f t="shared" si="228"/>
        <v>40863.466527777775</v>
      </c>
      <c r="K2490" s="6">
        <v>1318864308</v>
      </c>
      <c r="L2490" s="14">
        <f t="shared" si="229"/>
        <v>40833.424861111111</v>
      </c>
      <c r="M2490" s="88">
        <f>Table1[[#This Row],[Data Ended Conversion]]-Table1[[#This Row],[Data Created Conversion]]</f>
        <v>30.041666666664241</v>
      </c>
      <c r="N2490" s="6" t="b">
        <v>0</v>
      </c>
      <c r="O2490" s="6">
        <v>65</v>
      </c>
      <c r="P2490" s="6" t="b">
        <v>1</v>
      </c>
      <c r="Q2490" s="6" t="s">
        <v>8279</v>
      </c>
      <c r="R2490" s="7">
        <f t="shared" si="230"/>
        <v>1.0669999999999999</v>
      </c>
      <c r="S2490" s="8">
        <f t="shared" si="231"/>
        <v>49.246153846153845</v>
      </c>
      <c r="T2490" t="str">
        <f t="shared" si="232"/>
        <v>music</v>
      </c>
      <c r="U2490" t="str">
        <f t="shared" si="233"/>
        <v>indie rock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14">
        <f t="shared" si="228"/>
        <v>41403.481932870367</v>
      </c>
      <c r="K2491" s="6">
        <v>1365525239</v>
      </c>
      <c r="L2491" s="14">
        <f t="shared" si="229"/>
        <v>41373.481932870367</v>
      </c>
      <c r="M2491" s="88">
        <f>Table1[[#This Row],[Data Ended Conversion]]-Table1[[#This Row],[Data Created Conversion]]</f>
        <v>30</v>
      </c>
      <c r="N2491" s="6" t="b">
        <v>0</v>
      </c>
      <c r="O2491" s="6">
        <v>75</v>
      </c>
      <c r="P2491" s="6" t="b">
        <v>1</v>
      </c>
      <c r="Q2491" s="6" t="s">
        <v>8279</v>
      </c>
      <c r="R2491" s="7">
        <f t="shared" si="230"/>
        <v>1.3367142857142857</v>
      </c>
      <c r="S2491" s="8">
        <f t="shared" si="231"/>
        <v>62.38</v>
      </c>
      <c r="T2491" t="str">
        <f t="shared" si="232"/>
        <v>music</v>
      </c>
      <c r="U2491" t="str">
        <f t="shared" si="233"/>
        <v>indie rock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14">
        <f t="shared" si="228"/>
        <v>41083.019398148142</v>
      </c>
      <c r="K2492" s="6">
        <v>1335245276</v>
      </c>
      <c r="L2492" s="14">
        <f t="shared" si="229"/>
        <v>41023.019398148142</v>
      </c>
      <c r="M2492" s="88">
        <f>Table1[[#This Row],[Data Ended Conversion]]-Table1[[#This Row],[Data Created Conversion]]</f>
        <v>60</v>
      </c>
      <c r="N2492" s="6" t="b">
        <v>0</v>
      </c>
      <c r="O2492" s="6">
        <v>16</v>
      </c>
      <c r="P2492" s="6" t="b">
        <v>1</v>
      </c>
      <c r="Q2492" s="6" t="s">
        <v>8279</v>
      </c>
      <c r="R2492" s="7">
        <f t="shared" si="230"/>
        <v>1.214</v>
      </c>
      <c r="S2492" s="8">
        <f t="shared" si="231"/>
        <v>37.9375</v>
      </c>
      <c r="T2492" t="str">
        <f t="shared" si="232"/>
        <v>music</v>
      </c>
      <c r="U2492" t="str">
        <f t="shared" si="233"/>
        <v>indie rock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14">
        <f t="shared" si="228"/>
        <v>40558.868749999994</v>
      </c>
      <c r="K2493" s="6">
        <v>1293739714</v>
      </c>
      <c r="L2493" s="14">
        <f t="shared" si="229"/>
        <v>40542.630949074075</v>
      </c>
      <c r="M2493" s="88">
        <f>Table1[[#This Row],[Data Ended Conversion]]-Table1[[#This Row],[Data Created Conversion]]</f>
        <v>16.237800925919146</v>
      </c>
      <c r="N2493" s="6" t="b">
        <v>0</v>
      </c>
      <c r="O2493" s="6">
        <v>10</v>
      </c>
      <c r="P2493" s="6" t="b">
        <v>1</v>
      </c>
      <c r="Q2493" s="6" t="s">
        <v>8279</v>
      </c>
      <c r="R2493" s="7">
        <f t="shared" si="230"/>
        <v>1.032</v>
      </c>
      <c r="S2493" s="8">
        <f t="shared" si="231"/>
        <v>51.6</v>
      </c>
      <c r="T2493" t="str">
        <f t="shared" si="232"/>
        <v>music</v>
      </c>
      <c r="U2493" t="str">
        <f t="shared" si="233"/>
        <v>indie rock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14">
        <f t="shared" si="228"/>
        <v>41076.207638888889</v>
      </c>
      <c r="K2494" s="6">
        <v>1335397188</v>
      </c>
      <c r="L2494" s="14">
        <f t="shared" si="229"/>
        <v>41024.777638888889</v>
      </c>
      <c r="M2494" s="88">
        <f>Table1[[#This Row],[Data Ended Conversion]]-Table1[[#This Row],[Data Created Conversion]]</f>
        <v>51.430000000000291</v>
      </c>
      <c r="N2494" s="6" t="b">
        <v>0</v>
      </c>
      <c r="O2494" s="6">
        <v>27</v>
      </c>
      <c r="P2494" s="6" t="b">
        <v>1</v>
      </c>
      <c r="Q2494" s="6" t="s">
        <v>8279</v>
      </c>
      <c r="R2494" s="7">
        <f t="shared" si="230"/>
        <v>1.25</v>
      </c>
      <c r="S2494" s="8">
        <f t="shared" si="231"/>
        <v>27.777777777777779</v>
      </c>
      <c r="T2494" t="str">
        <f t="shared" si="232"/>
        <v>music</v>
      </c>
      <c r="U2494" t="str">
        <f t="shared" si="233"/>
        <v>indie rock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14">
        <f t="shared" si="228"/>
        <v>41392.959953703699</v>
      </c>
      <c r="K2495" s="6">
        <v>1363320140</v>
      </c>
      <c r="L2495" s="14">
        <f t="shared" si="229"/>
        <v>41347.959953703699</v>
      </c>
      <c r="M2495" s="88">
        <f>Table1[[#This Row],[Data Ended Conversion]]-Table1[[#This Row],[Data Created Conversion]]</f>
        <v>45</v>
      </c>
      <c r="N2495" s="6" t="b">
        <v>0</v>
      </c>
      <c r="O2495" s="6">
        <v>259</v>
      </c>
      <c r="P2495" s="6" t="b">
        <v>1</v>
      </c>
      <c r="Q2495" s="6" t="s">
        <v>8279</v>
      </c>
      <c r="R2495" s="7">
        <f t="shared" si="230"/>
        <v>1.2869999999999999</v>
      </c>
      <c r="S2495" s="8">
        <f t="shared" si="231"/>
        <v>99.382239382239376</v>
      </c>
      <c r="T2495" t="str">
        <f t="shared" si="232"/>
        <v>music</v>
      </c>
      <c r="U2495" t="str">
        <f t="shared" si="233"/>
        <v>indie rock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14">
        <f t="shared" si="228"/>
        <v>41052.436851851846</v>
      </c>
      <c r="K2496" s="6">
        <v>1335194944</v>
      </c>
      <c r="L2496" s="14">
        <f t="shared" si="229"/>
        <v>41022.436851851846</v>
      </c>
      <c r="M2496" s="88">
        <f>Table1[[#This Row],[Data Ended Conversion]]-Table1[[#This Row],[Data Created Conversion]]</f>
        <v>30</v>
      </c>
      <c r="N2496" s="6" t="b">
        <v>0</v>
      </c>
      <c r="O2496" s="6">
        <v>39</v>
      </c>
      <c r="P2496" s="6" t="b">
        <v>1</v>
      </c>
      <c r="Q2496" s="6" t="s">
        <v>8279</v>
      </c>
      <c r="R2496" s="7">
        <f t="shared" si="230"/>
        <v>1.0100533333333332</v>
      </c>
      <c r="S2496" s="8">
        <f t="shared" si="231"/>
        <v>38.848205128205123</v>
      </c>
      <c r="T2496" t="str">
        <f t="shared" si="232"/>
        <v>music</v>
      </c>
      <c r="U2496" t="str">
        <f t="shared" si="233"/>
        <v>indie rock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14">
        <f t="shared" si="228"/>
        <v>41066.738136574073</v>
      </c>
      <c r="K2497" s="6">
        <v>1336430575</v>
      </c>
      <c r="L2497" s="14">
        <f t="shared" si="229"/>
        <v>41036.738136574073</v>
      </c>
      <c r="M2497" s="88">
        <f>Table1[[#This Row],[Data Ended Conversion]]-Table1[[#This Row],[Data Created Conversion]]</f>
        <v>30</v>
      </c>
      <c r="N2497" s="6" t="b">
        <v>0</v>
      </c>
      <c r="O2497" s="6">
        <v>42</v>
      </c>
      <c r="P2497" s="6" t="b">
        <v>1</v>
      </c>
      <c r="Q2497" s="6" t="s">
        <v>8279</v>
      </c>
      <c r="R2497" s="7">
        <f t="shared" si="230"/>
        <v>1.2753666666666665</v>
      </c>
      <c r="S2497" s="8">
        <f t="shared" si="231"/>
        <v>45.548809523809524</v>
      </c>
      <c r="T2497" t="str">
        <f t="shared" si="232"/>
        <v>music</v>
      </c>
      <c r="U2497" t="str">
        <f t="shared" si="233"/>
        <v>indie rock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14">
        <f t="shared" ref="J2498:J2561" si="234">(((I2498/60)/60)/24)+DATE(1970,1,1)+(-5/24)</f>
        <v>41362.746435185181</v>
      </c>
      <c r="K2498" s="6">
        <v>1361577292</v>
      </c>
      <c r="L2498" s="14">
        <f t="shared" ref="L2498:L2561" si="235">(((K2498/60)/60)/24)+DATE(1970,1,1)+(-5/24)</f>
        <v>41327.788101851853</v>
      </c>
      <c r="M2498" s="88">
        <f>Table1[[#This Row],[Data Ended Conversion]]-Table1[[#This Row],[Data Created Conversion]]</f>
        <v>34.958333333328483</v>
      </c>
      <c r="N2498" s="6" t="b">
        <v>0</v>
      </c>
      <c r="O2498" s="6">
        <v>10</v>
      </c>
      <c r="P2498" s="6" t="b">
        <v>1</v>
      </c>
      <c r="Q2498" s="6" t="s">
        <v>8279</v>
      </c>
      <c r="R2498" s="7">
        <f t="shared" si="230"/>
        <v>1</v>
      </c>
      <c r="S2498" s="8">
        <f t="shared" si="231"/>
        <v>600</v>
      </c>
      <c r="T2498" t="str">
        <f t="shared" si="232"/>
        <v>music</v>
      </c>
      <c r="U2498" t="str">
        <f t="shared" si="233"/>
        <v>indie rock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14">
        <f t="shared" si="234"/>
        <v>40760.670578703699</v>
      </c>
      <c r="K2499" s="6">
        <v>1309986338</v>
      </c>
      <c r="L2499" s="14">
        <f t="shared" si="235"/>
        <v>40730.670578703699</v>
      </c>
      <c r="M2499" s="88">
        <f>Table1[[#This Row],[Data Ended Conversion]]-Table1[[#This Row],[Data Created Conversion]]</f>
        <v>30</v>
      </c>
      <c r="N2499" s="6" t="b">
        <v>0</v>
      </c>
      <c r="O2499" s="6">
        <v>56</v>
      </c>
      <c r="P2499" s="6" t="b">
        <v>1</v>
      </c>
      <c r="Q2499" s="6" t="s">
        <v>8279</v>
      </c>
      <c r="R2499" s="7">
        <f t="shared" ref="R2499:R2562" si="236">IFERROR(E2499/D2499,"-")</f>
        <v>1.127715</v>
      </c>
      <c r="S2499" s="8">
        <f t="shared" ref="S2499:S2562" si="237">IFERROR(E2499/O2499,"-")</f>
        <v>80.551071428571419</v>
      </c>
      <c r="T2499" t="str">
        <f t="shared" ref="T2499:T2562" si="238">LEFT(Q2499,FIND("/",Q2499)-1)</f>
        <v>music</v>
      </c>
      <c r="U2499" t="str">
        <f t="shared" ref="U2499:U2562" si="239">RIGHT(Q2499,LEN(Q2499)-FIND("/",Q2499))</f>
        <v>indie rock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14">
        <f t="shared" si="234"/>
        <v>42031.759108796294</v>
      </c>
      <c r="K2500" s="6">
        <v>1421190787</v>
      </c>
      <c r="L2500" s="14">
        <f t="shared" si="235"/>
        <v>42017.759108796294</v>
      </c>
      <c r="M2500" s="88">
        <f>Table1[[#This Row],[Data Ended Conversion]]-Table1[[#This Row],[Data Created Conversion]]</f>
        <v>14</v>
      </c>
      <c r="N2500" s="6" t="b">
        <v>0</v>
      </c>
      <c r="O2500" s="6">
        <v>20</v>
      </c>
      <c r="P2500" s="6" t="b">
        <v>1</v>
      </c>
      <c r="Q2500" s="6" t="s">
        <v>8279</v>
      </c>
      <c r="R2500" s="7">
        <f t="shared" si="236"/>
        <v>1.056</v>
      </c>
      <c r="S2500" s="8">
        <f t="shared" si="237"/>
        <v>52.8</v>
      </c>
      <c r="T2500" t="str">
        <f t="shared" si="238"/>
        <v>music</v>
      </c>
      <c r="U2500" t="str">
        <f t="shared" si="239"/>
        <v>indie rock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14">
        <f t="shared" si="234"/>
        <v>41274.541666666664</v>
      </c>
      <c r="K2501" s="6">
        <v>1352820837</v>
      </c>
      <c r="L2501" s="14">
        <f t="shared" si="235"/>
        <v>41226.440243055549</v>
      </c>
      <c r="M2501" s="88">
        <f>Table1[[#This Row],[Data Ended Conversion]]-Table1[[#This Row],[Data Created Conversion]]</f>
        <v>48.101423611115024</v>
      </c>
      <c r="N2501" s="6" t="b">
        <v>0</v>
      </c>
      <c r="O2501" s="6">
        <v>170</v>
      </c>
      <c r="P2501" s="6" t="b">
        <v>1</v>
      </c>
      <c r="Q2501" s="6" t="s">
        <v>8279</v>
      </c>
      <c r="R2501" s="7">
        <f t="shared" si="236"/>
        <v>2.0262500000000001</v>
      </c>
      <c r="S2501" s="8">
        <f t="shared" si="237"/>
        <v>47.676470588235297</v>
      </c>
      <c r="T2501" t="str">
        <f t="shared" si="238"/>
        <v>music</v>
      </c>
      <c r="U2501" t="str">
        <f t="shared" si="239"/>
        <v>indie rock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14">
        <f t="shared" si="234"/>
        <v>41083.564525462964</v>
      </c>
      <c r="K2502" s="6">
        <v>1337884375</v>
      </c>
      <c r="L2502" s="14">
        <f t="shared" si="235"/>
        <v>41053.564525462964</v>
      </c>
      <c r="M2502" s="88">
        <f>Table1[[#This Row],[Data Ended Conversion]]-Table1[[#This Row],[Data Created Conversion]]</f>
        <v>30</v>
      </c>
      <c r="N2502" s="6" t="b">
        <v>0</v>
      </c>
      <c r="O2502" s="6">
        <v>29</v>
      </c>
      <c r="P2502" s="6" t="b">
        <v>1</v>
      </c>
      <c r="Q2502" s="6" t="s">
        <v>8279</v>
      </c>
      <c r="R2502" s="7">
        <f t="shared" si="236"/>
        <v>1.1333333333333333</v>
      </c>
      <c r="S2502" s="8">
        <f t="shared" si="237"/>
        <v>23.448275862068964</v>
      </c>
      <c r="T2502" t="str">
        <f t="shared" si="238"/>
        <v>music</v>
      </c>
      <c r="U2502" t="str">
        <f t="shared" si="239"/>
        <v>indie rock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14">
        <f t="shared" si="234"/>
        <v>42274.568333333329</v>
      </c>
      <c r="K2503" s="6">
        <v>1440787104</v>
      </c>
      <c r="L2503" s="14">
        <f t="shared" si="235"/>
        <v>42244.568333333329</v>
      </c>
      <c r="M2503" s="88">
        <f>Table1[[#This Row],[Data Ended Conversion]]-Table1[[#This Row],[Data Created Conversion]]</f>
        <v>30</v>
      </c>
      <c r="N2503" s="6" t="b">
        <v>0</v>
      </c>
      <c r="O2503" s="6">
        <v>7</v>
      </c>
      <c r="P2503" s="6" t="b">
        <v>0</v>
      </c>
      <c r="Q2503" s="6" t="s">
        <v>8299</v>
      </c>
      <c r="R2503" s="7">
        <f t="shared" si="236"/>
        <v>2.5545454545454545E-2</v>
      </c>
      <c r="S2503" s="8">
        <f t="shared" si="237"/>
        <v>40.142857142857146</v>
      </c>
      <c r="T2503" s="6" t="str">
        <f t="shared" si="238"/>
        <v>food</v>
      </c>
      <c r="U2503" s="6" t="str">
        <f t="shared" si="239"/>
        <v>restaurants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14">
        <f t="shared" si="234"/>
        <v>41903.617106481477</v>
      </c>
      <c r="K2504" s="6">
        <v>1407440918</v>
      </c>
      <c r="L2504" s="14">
        <f t="shared" si="235"/>
        <v>41858.617106481477</v>
      </c>
      <c r="M2504" s="88">
        <f>Table1[[#This Row],[Data Ended Conversion]]-Table1[[#This Row],[Data Created Conversion]]</f>
        <v>45</v>
      </c>
      <c r="N2504" s="6" t="b">
        <v>0</v>
      </c>
      <c r="O2504" s="6">
        <v>5</v>
      </c>
      <c r="P2504" s="6" t="b">
        <v>0</v>
      </c>
      <c r="Q2504" s="6" t="s">
        <v>8299</v>
      </c>
      <c r="R2504" s="7">
        <f t="shared" si="236"/>
        <v>7.8181818181818181E-4</v>
      </c>
      <c r="S2504" s="8">
        <f t="shared" si="237"/>
        <v>17.2</v>
      </c>
      <c r="T2504" s="6" t="str">
        <f t="shared" si="238"/>
        <v>food</v>
      </c>
      <c r="U2504" s="6" t="str">
        <f t="shared" si="239"/>
        <v>restaurants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14">
        <f t="shared" si="234"/>
        <v>42528.67083333333</v>
      </c>
      <c r="K2505" s="6">
        <v>1462743308</v>
      </c>
      <c r="L2505" s="14">
        <f t="shared" si="235"/>
        <v>42498.691064814811</v>
      </c>
      <c r="M2505" s="88">
        <f>Table1[[#This Row],[Data Ended Conversion]]-Table1[[#This Row],[Data Created Conversion]]</f>
        <v>29.97976851851854</v>
      </c>
      <c r="N2505" s="6" t="b">
        <v>0</v>
      </c>
      <c r="O2505" s="6">
        <v>0</v>
      </c>
      <c r="P2505" s="6" t="b">
        <v>0</v>
      </c>
      <c r="Q2505" s="6" t="s">
        <v>8299</v>
      </c>
      <c r="R2505" s="7">
        <f t="shared" si="236"/>
        <v>0</v>
      </c>
      <c r="S2505" s="8" t="str">
        <f t="shared" si="237"/>
        <v>-</v>
      </c>
      <c r="T2505" s="6" t="str">
        <f t="shared" si="238"/>
        <v>food</v>
      </c>
      <c r="U2505" s="6" t="str">
        <f t="shared" si="239"/>
        <v>restaurants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14">
        <f t="shared" si="234"/>
        <v>41957.848773148151</v>
      </c>
      <c r="K2506" s="6">
        <v>1413418934</v>
      </c>
      <c r="L2506" s="14">
        <f t="shared" si="235"/>
        <v>41927.807106481479</v>
      </c>
      <c r="M2506" s="88">
        <f>Table1[[#This Row],[Data Ended Conversion]]-Table1[[#This Row],[Data Created Conversion]]</f>
        <v>30.041666666671517</v>
      </c>
      <c r="N2506" s="6" t="b">
        <v>0</v>
      </c>
      <c r="O2506" s="6">
        <v>0</v>
      </c>
      <c r="P2506" s="6" t="b">
        <v>0</v>
      </c>
      <c r="Q2506" s="6" t="s">
        <v>8299</v>
      </c>
      <c r="R2506" s="7">
        <f t="shared" si="236"/>
        <v>0</v>
      </c>
      <c r="S2506" s="8" t="str">
        <f t="shared" si="237"/>
        <v>-</v>
      </c>
      <c r="T2506" s="6" t="str">
        <f t="shared" si="238"/>
        <v>food</v>
      </c>
      <c r="U2506" s="6" t="str">
        <f t="shared" si="239"/>
        <v>restaurants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14">
        <f t="shared" si="234"/>
        <v>42076.80574074074</v>
      </c>
      <c r="K2507" s="6">
        <v>1423704016</v>
      </c>
      <c r="L2507" s="14">
        <f t="shared" si="235"/>
        <v>42046.847407407404</v>
      </c>
      <c r="M2507" s="88">
        <f>Table1[[#This Row],[Data Ended Conversion]]-Table1[[#This Row],[Data Created Conversion]]</f>
        <v>29.958333333335759</v>
      </c>
      <c r="N2507" s="6" t="b">
        <v>0</v>
      </c>
      <c r="O2507" s="6">
        <v>0</v>
      </c>
      <c r="P2507" s="6" t="b">
        <v>0</v>
      </c>
      <c r="Q2507" s="6" t="s">
        <v>8299</v>
      </c>
      <c r="R2507" s="7">
        <f t="shared" si="236"/>
        <v>0</v>
      </c>
      <c r="S2507" s="8" t="str">
        <f t="shared" si="237"/>
        <v>-</v>
      </c>
      <c r="T2507" s="6" t="str">
        <f t="shared" si="238"/>
        <v>food</v>
      </c>
      <c r="U2507" s="6" t="str">
        <f t="shared" si="239"/>
        <v>restaurants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14">
        <f t="shared" si="234"/>
        <v>42280.666666666664</v>
      </c>
      <c r="K2508" s="6">
        <v>1441955269</v>
      </c>
      <c r="L2508" s="14">
        <f t="shared" si="235"/>
        <v>42258.088761574072</v>
      </c>
      <c r="M2508" s="88">
        <f>Table1[[#This Row],[Data Ended Conversion]]-Table1[[#This Row],[Data Created Conversion]]</f>
        <v>22.577905092592118</v>
      </c>
      <c r="N2508" s="6" t="b">
        <v>0</v>
      </c>
      <c r="O2508" s="6">
        <v>2</v>
      </c>
      <c r="P2508" s="6" t="b">
        <v>0</v>
      </c>
      <c r="Q2508" s="6" t="s">
        <v>8299</v>
      </c>
      <c r="R2508" s="7">
        <f t="shared" si="236"/>
        <v>6.0000000000000001E-3</v>
      </c>
      <c r="S2508" s="8">
        <f t="shared" si="237"/>
        <v>15</v>
      </c>
      <c r="T2508" s="6" t="str">
        <f t="shared" si="238"/>
        <v>food</v>
      </c>
      <c r="U2508" s="6" t="str">
        <f t="shared" si="239"/>
        <v>restaurants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14">
        <f t="shared" si="234"/>
        <v>42134.864629629628</v>
      </c>
      <c r="K2509" s="6">
        <v>1428716704</v>
      </c>
      <c r="L2509" s="14">
        <f t="shared" si="235"/>
        <v>42104.864629629628</v>
      </c>
      <c r="M2509" s="88">
        <f>Table1[[#This Row],[Data Ended Conversion]]-Table1[[#This Row],[Data Created Conversion]]</f>
        <v>30</v>
      </c>
      <c r="N2509" s="6" t="b">
        <v>0</v>
      </c>
      <c r="O2509" s="6">
        <v>0</v>
      </c>
      <c r="P2509" s="6" t="b">
        <v>0</v>
      </c>
      <c r="Q2509" s="6" t="s">
        <v>8299</v>
      </c>
      <c r="R2509" s="7">
        <f t="shared" si="236"/>
        <v>0</v>
      </c>
      <c r="S2509" s="8" t="str">
        <f t="shared" si="237"/>
        <v>-</v>
      </c>
      <c r="T2509" s="6" t="str">
        <f t="shared" si="238"/>
        <v>food</v>
      </c>
      <c r="U2509" s="6" t="str">
        <f t="shared" si="239"/>
        <v>restaurants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14">
        <f t="shared" si="234"/>
        <v>41865.743449074071</v>
      </c>
      <c r="K2510" s="6">
        <v>1405464634</v>
      </c>
      <c r="L2510" s="14">
        <f t="shared" si="235"/>
        <v>41835.743449074071</v>
      </c>
      <c r="M2510" s="88">
        <f>Table1[[#This Row],[Data Ended Conversion]]-Table1[[#This Row],[Data Created Conversion]]</f>
        <v>30</v>
      </c>
      <c r="N2510" s="6" t="b">
        <v>0</v>
      </c>
      <c r="O2510" s="6">
        <v>0</v>
      </c>
      <c r="P2510" s="6" t="b">
        <v>0</v>
      </c>
      <c r="Q2510" s="6" t="s">
        <v>8299</v>
      </c>
      <c r="R2510" s="7">
        <f t="shared" si="236"/>
        <v>0</v>
      </c>
      <c r="S2510" s="8" t="str">
        <f t="shared" si="237"/>
        <v>-</v>
      </c>
      <c r="T2510" s="6" t="str">
        <f t="shared" si="238"/>
        <v>food</v>
      </c>
      <c r="U2510" s="6" t="str">
        <f t="shared" si="239"/>
        <v>restaurants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14">
        <f t="shared" si="234"/>
        <v>42114.559594907405</v>
      </c>
      <c r="K2511" s="6">
        <v>1424719549</v>
      </c>
      <c r="L2511" s="14">
        <f t="shared" si="235"/>
        <v>42058.601261574069</v>
      </c>
      <c r="M2511" s="88">
        <f>Table1[[#This Row],[Data Ended Conversion]]-Table1[[#This Row],[Data Created Conversion]]</f>
        <v>55.958333333335759</v>
      </c>
      <c r="N2511" s="6" t="b">
        <v>0</v>
      </c>
      <c r="O2511" s="6">
        <v>28</v>
      </c>
      <c r="P2511" s="6" t="b">
        <v>0</v>
      </c>
      <c r="Q2511" s="6" t="s">
        <v>8299</v>
      </c>
      <c r="R2511" s="7">
        <f t="shared" si="236"/>
        <v>1.0526315789473684E-2</v>
      </c>
      <c r="S2511" s="8">
        <f t="shared" si="237"/>
        <v>35.714285714285715</v>
      </c>
      <c r="T2511" s="6" t="str">
        <f t="shared" si="238"/>
        <v>food</v>
      </c>
      <c r="U2511" s="6" t="str">
        <f t="shared" si="239"/>
        <v>restaurants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14">
        <f t="shared" si="234"/>
        <v>42138.78902777777</v>
      </c>
      <c r="K2512" s="6">
        <v>1426463772</v>
      </c>
      <c r="L2512" s="14">
        <f t="shared" si="235"/>
        <v>42078.78902777777</v>
      </c>
      <c r="M2512" s="88">
        <f>Table1[[#This Row],[Data Ended Conversion]]-Table1[[#This Row],[Data Created Conversion]]</f>
        <v>60</v>
      </c>
      <c r="N2512" s="6" t="b">
        <v>0</v>
      </c>
      <c r="O2512" s="6">
        <v>2</v>
      </c>
      <c r="P2512" s="6" t="b">
        <v>0</v>
      </c>
      <c r="Q2512" s="6" t="s">
        <v>8299</v>
      </c>
      <c r="R2512" s="7">
        <f t="shared" si="236"/>
        <v>1.5E-3</v>
      </c>
      <c r="S2512" s="8">
        <f t="shared" si="237"/>
        <v>37.5</v>
      </c>
      <c r="T2512" s="6" t="str">
        <f t="shared" si="238"/>
        <v>food</v>
      </c>
      <c r="U2512" s="6" t="str">
        <f t="shared" si="239"/>
        <v>restaurants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14">
        <f t="shared" si="234"/>
        <v>42401.238576388881</v>
      </c>
      <c r="K2513" s="6">
        <v>1451731413</v>
      </c>
      <c r="L2513" s="14">
        <f t="shared" si="235"/>
        <v>42371.238576388881</v>
      </c>
      <c r="M2513" s="88">
        <f>Table1[[#This Row],[Data Ended Conversion]]-Table1[[#This Row],[Data Created Conversion]]</f>
        <v>30</v>
      </c>
      <c r="N2513" s="6" t="b">
        <v>0</v>
      </c>
      <c r="O2513" s="6">
        <v>0</v>
      </c>
      <c r="P2513" s="6" t="b">
        <v>0</v>
      </c>
      <c r="Q2513" s="6" t="s">
        <v>8299</v>
      </c>
      <c r="R2513" s="7">
        <f t="shared" si="236"/>
        <v>0</v>
      </c>
      <c r="S2513" s="8" t="str">
        <f t="shared" si="237"/>
        <v>-</v>
      </c>
      <c r="T2513" s="6" t="str">
        <f t="shared" si="238"/>
        <v>food</v>
      </c>
      <c r="U2513" s="6" t="str">
        <f t="shared" si="239"/>
        <v>restaurants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14">
        <f t="shared" si="234"/>
        <v>41986.668530092589</v>
      </c>
      <c r="K2514" s="6">
        <v>1417208561</v>
      </c>
      <c r="L2514" s="14">
        <f t="shared" si="235"/>
        <v>41971.668530092589</v>
      </c>
      <c r="M2514" s="88">
        <f>Table1[[#This Row],[Data Ended Conversion]]-Table1[[#This Row],[Data Created Conversion]]</f>
        <v>15</v>
      </c>
      <c r="N2514" s="6" t="b">
        <v>0</v>
      </c>
      <c r="O2514" s="6">
        <v>0</v>
      </c>
      <c r="P2514" s="6" t="b">
        <v>0</v>
      </c>
      <c r="Q2514" s="6" t="s">
        <v>8299</v>
      </c>
      <c r="R2514" s="7">
        <f t="shared" si="236"/>
        <v>0</v>
      </c>
      <c r="S2514" s="8" t="str">
        <f t="shared" si="237"/>
        <v>-</v>
      </c>
      <c r="T2514" s="6" t="str">
        <f t="shared" si="238"/>
        <v>food</v>
      </c>
      <c r="U2514" s="6" t="str">
        <f t="shared" si="239"/>
        <v>restaurants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14">
        <f t="shared" si="234"/>
        <v>42791.798483796294</v>
      </c>
      <c r="K2515" s="6">
        <v>1482883789</v>
      </c>
      <c r="L2515" s="14">
        <f t="shared" si="235"/>
        <v>42731.798483796294</v>
      </c>
      <c r="M2515" s="88">
        <f>Table1[[#This Row],[Data Ended Conversion]]-Table1[[#This Row],[Data Created Conversion]]</f>
        <v>60</v>
      </c>
      <c r="N2515" s="6" t="b">
        <v>0</v>
      </c>
      <c r="O2515" s="6">
        <v>0</v>
      </c>
      <c r="P2515" s="6" t="b">
        <v>0</v>
      </c>
      <c r="Q2515" s="6" t="s">
        <v>8299</v>
      </c>
      <c r="R2515" s="7">
        <f t="shared" si="236"/>
        <v>0</v>
      </c>
      <c r="S2515" s="8" t="str">
        <f t="shared" si="237"/>
        <v>-</v>
      </c>
      <c r="T2515" s="6" t="str">
        <f t="shared" si="238"/>
        <v>food</v>
      </c>
      <c r="U2515" s="6" t="str">
        <f t="shared" si="239"/>
        <v>restaurants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14">
        <f t="shared" si="234"/>
        <v>41871.181446759256</v>
      </c>
      <c r="K2516" s="6">
        <v>1407057677</v>
      </c>
      <c r="L2516" s="14">
        <f t="shared" si="235"/>
        <v>41854.181446759256</v>
      </c>
      <c r="M2516" s="88">
        <f>Table1[[#This Row],[Data Ended Conversion]]-Table1[[#This Row],[Data Created Conversion]]</f>
        <v>17</v>
      </c>
      <c r="N2516" s="6" t="b">
        <v>0</v>
      </c>
      <c r="O2516" s="6">
        <v>4</v>
      </c>
      <c r="P2516" s="6" t="b">
        <v>0</v>
      </c>
      <c r="Q2516" s="6" t="s">
        <v>8299</v>
      </c>
      <c r="R2516" s="7">
        <f t="shared" si="236"/>
        <v>1.7500000000000002E-2</v>
      </c>
      <c r="S2516" s="8">
        <f t="shared" si="237"/>
        <v>52.5</v>
      </c>
      <c r="T2516" s="6" t="str">
        <f t="shared" si="238"/>
        <v>food</v>
      </c>
      <c r="U2516" s="6" t="str">
        <f t="shared" si="239"/>
        <v>restaurants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14">
        <f t="shared" si="234"/>
        <v>42057.63140046296</v>
      </c>
      <c r="K2517" s="6">
        <v>1422043753</v>
      </c>
      <c r="L2517" s="14">
        <f t="shared" si="235"/>
        <v>42027.63140046296</v>
      </c>
      <c r="M2517" s="88">
        <f>Table1[[#This Row],[Data Ended Conversion]]-Table1[[#This Row],[Data Created Conversion]]</f>
        <v>30</v>
      </c>
      <c r="N2517" s="6" t="b">
        <v>0</v>
      </c>
      <c r="O2517" s="6">
        <v>12</v>
      </c>
      <c r="P2517" s="6" t="b">
        <v>0</v>
      </c>
      <c r="Q2517" s="6" t="s">
        <v>8299</v>
      </c>
      <c r="R2517" s="7">
        <f t="shared" si="236"/>
        <v>0.186</v>
      </c>
      <c r="S2517" s="8">
        <f t="shared" si="237"/>
        <v>77.5</v>
      </c>
      <c r="T2517" s="6" t="str">
        <f t="shared" si="238"/>
        <v>food</v>
      </c>
      <c r="U2517" s="6" t="str">
        <f t="shared" si="239"/>
        <v>restaurants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14">
        <f t="shared" si="234"/>
        <v>41972.486712962964</v>
      </c>
      <c r="K2518" s="6">
        <v>1414683652</v>
      </c>
      <c r="L2518" s="14">
        <f t="shared" si="235"/>
        <v>41942.445046296292</v>
      </c>
      <c r="M2518" s="88">
        <f>Table1[[#This Row],[Data Ended Conversion]]-Table1[[#This Row],[Data Created Conversion]]</f>
        <v>30.041666666671517</v>
      </c>
      <c r="N2518" s="6" t="b">
        <v>0</v>
      </c>
      <c r="O2518" s="6">
        <v>0</v>
      </c>
      <c r="P2518" s="6" t="b">
        <v>0</v>
      </c>
      <c r="Q2518" s="6" t="s">
        <v>8299</v>
      </c>
      <c r="R2518" s="7">
        <f t="shared" si="236"/>
        <v>0</v>
      </c>
      <c r="S2518" s="8" t="str">
        <f t="shared" si="237"/>
        <v>-</v>
      </c>
      <c r="T2518" s="6" t="str">
        <f t="shared" si="238"/>
        <v>food</v>
      </c>
      <c r="U2518" s="6" t="str">
        <f t="shared" si="239"/>
        <v>restaurants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14">
        <f t="shared" si="234"/>
        <v>42082.552430555552</v>
      </c>
      <c r="K2519" s="6">
        <v>1424200530</v>
      </c>
      <c r="L2519" s="14">
        <f t="shared" si="235"/>
        <v>42052.594097222223</v>
      </c>
      <c r="M2519" s="88">
        <f>Table1[[#This Row],[Data Ended Conversion]]-Table1[[#This Row],[Data Created Conversion]]</f>
        <v>29.958333333328483</v>
      </c>
      <c r="N2519" s="6" t="b">
        <v>0</v>
      </c>
      <c r="O2519" s="6">
        <v>33</v>
      </c>
      <c r="P2519" s="6" t="b">
        <v>0</v>
      </c>
      <c r="Q2519" s="6" t="s">
        <v>8299</v>
      </c>
      <c r="R2519" s="7">
        <f t="shared" si="236"/>
        <v>9.8166666666666666E-2</v>
      </c>
      <c r="S2519" s="8">
        <f t="shared" si="237"/>
        <v>53.545454545454547</v>
      </c>
      <c r="T2519" s="6" t="str">
        <f t="shared" si="238"/>
        <v>food</v>
      </c>
      <c r="U2519" s="6" t="str">
        <f t="shared" si="239"/>
        <v>restaurants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14">
        <f t="shared" si="234"/>
        <v>41956.51421296296</v>
      </c>
      <c r="K2520" s="6">
        <v>1413303628</v>
      </c>
      <c r="L2520" s="14">
        <f t="shared" si="235"/>
        <v>41926.472546296296</v>
      </c>
      <c r="M2520" s="88">
        <f>Table1[[#This Row],[Data Ended Conversion]]-Table1[[#This Row],[Data Created Conversion]]</f>
        <v>30.041666666664241</v>
      </c>
      <c r="N2520" s="6" t="b">
        <v>0</v>
      </c>
      <c r="O2520" s="6">
        <v>0</v>
      </c>
      <c r="P2520" s="6" t="b">
        <v>0</v>
      </c>
      <c r="Q2520" s="6" t="s">
        <v>8299</v>
      </c>
      <c r="R2520" s="7">
        <f t="shared" si="236"/>
        <v>0</v>
      </c>
      <c r="S2520" s="8" t="str">
        <f t="shared" si="237"/>
        <v>-</v>
      </c>
      <c r="T2520" s="6" t="str">
        <f t="shared" si="238"/>
        <v>food</v>
      </c>
      <c r="U2520" s="6" t="str">
        <f t="shared" si="239"/>
        <v>restaurants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14">
        <f t="shared" si="234"/>
        <v>41838.946805555555</v>
      </c>
      <c r="K2521" s="6">
        <v>1403149404</v>
      </c>
      <c r="L2521" s="14">
        <f t="shared" si="235"/>
        <v>41808.946805555555</v>
      </c>
      <c r="M2521" s="88">
        <f>Table1[[#This Row],[Data Ended Conversion]]-Table1[[#This Row],[Data Created Conversion]]</f>
        <v>30</v>
      </c>
      <c r="N2521" s="6" t="b">
        <v>0</v>
      </c>
      <c r="O2521" s="6">
        <v>4</v>
      </c>
      <c r="P2521" s="6" t="b">
        <v>0</v>
      </c>
      <c r="Q2521" s="6" t="s">
        <v>8299</v>
      </c>
      <c r="R2521" s="7">
        <f t="shared" si="236"/>
        <v>4.3333333333333331E-4</v>
      </c>
      <c r="S2521" s="8">
        <f t="shared" si="237"/>
        <v>16.25</v>
      </c>
      <c r="T2521" s="6" t="str">
        <f t="shared" si="238"/>
        <v>food</v>
      </c>
      <c r="U2521" s="6" t="str">
        <f t="shared" si="239"/>
        <v>restaurants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14">
        <f t="shared" si="234"/>
        <v>42658.597916666658</v>
      </c>
      <c r="K2522" s="6">
        <v>1472567085</v>
      </c>
      <c r="L2522" s="14">
        <f t="shared" si="235"/>
        <v>42612.392187500001</v>
      </c>
      <c r="M2522" s="88">
        <f>Table1[[#This Row],[Data Ended Conversion]]-Table1[[#This Row],[Data Created Conversion]]</f>
        <v>46.205729166656965</v>
      </c>
      <c r="N2522" s="6" t="b">
        <v>0</v>
      </c>
      <c r="O2522" s="6">
        <v>0</v>
      </c>
      <c r="P2522" s="6" t="b">
        <v>0</v>
      </c>
      <c r="Q2522" s="6" t="s">
        <v>8299</v>
      </c>
      <c r="R2522" s="7">
        <f t="shared" si="236"/>
        <v>0</v>
      </c>
      <c r="S2522" s="8" t="str">
        <f t="shared" si="237"/>
        <v>-</v>
      </c>
      <c r="T2522" s="6" t="str">
        <f t="shared" si="238"/>
        <v>food</v>
      </c>
      <c r="U2522" s="6" t="str">
        <f t="shared" si="239"/>
        <v>restaurants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14">
        <f t="shared" si="234"/>
        <v>42290.75950231481</v>
      </c>
      <c r="K2523" s="6">
        <v>1442963621</v>
      </c>
      <c r="L2523" s="14">
        <f t="shared" si="235"/>
        <v>42269.75950231481</v>
      </c>
      <c r="M2523" s="88">
        <f>Table1[[#This Row],[Data Ended Conversion]]-Table1[[#This Row],[Data Created Conversion]]</f>
        <v>21</v>
      </c>
      <c r="N2523" s="6" t="b">
        <v>0</v>
      </c>
      <c r="O2523" s="6">
        <v>132</v>
      </c>
      <c r="P2523" s="6" t="b">
        <v>1</v>
      </c>
      <c r="Q2523" s="6" t="s">
        <v>8300</v>
      </c>
      <c r="R2523" s="7">
        <f t="shared" si="236"/>
        <v>1.0948792000000001</v>
      </c>
      <c r="S2523" s="8">
        <f t="shared" si="237"/>
        <v>103.68174242424243</v>
      </c>
      <c r="T2523" s="6" t="str">
        <f t="shared" si="238"/>
        <v>music</v>
      </c>
      <c r="U2523" s="6" t="str">
        <f t="shared" si="239"/>
        <v>classical music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14">
        <f t="shared" si="234"/>
        <v>42482.411111111105</v>
      </c>
      <c r="K2524" s="6">
        <v>1459431960</v>
      </c>
      <c r="L2524" s="14">
        <f t="shared" si="235"/>
        <v>42460.365277777775</v>
      </c>
      <c r="M2524" s="88">
        <f>Table1[[#This Row],[Data Ended Conversion]]-Table1[[#This Row],[Data Created Conversion]]</f>
        <v>22.045833333329938</v>
      </c>
      <c r="N2524" s="6" t="b">
        <v>0</v>
      </c>
      <c r="O2524" s="6">
        <v>27</v>
      </c>
      <c r="P2524" s="6" t="b">
        <v>1</v>
      </c>
      <c r="Q2524" s="6" t="s">
        <v>8300</v>
      </c>
      <c r="R2524" s="7">
        <f t="shared" si="236"/>
        <v>1</v>
      </c>
      <c r="S2524" s="8">
        <f t="shared" si="237"/>
        <v>185.18518518518519</v>
      </c>
      <c r="T2524" s="6" t="str">
        <f t="shared" si="238"/>
        <v>music</v>
      </c>
      <c r="U2524" s="6" t="str">
        <f t="shared" si="239"/>
        <v>classical music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14">
        <f t="shared" si="234"/>
        <v>41960.808935185189</v>
      </c>
      <c r="K2525" s="6">
        <v>1413674692</v>
      </c>
      <c r="L2525" s="14">
        <f t="shared" si="235"/>
        <v>41930.767268518517</v>
      </c>
      <c r="M2525" s="88">
        <f>Table1[[#This Row],[Data Ended Conversion]]-Table1[[#This Row],[Data Created Conversion]]</f>
        <v>30.041666666671517</v>
      </c>
      <c r="N2525" s="6" t="b">
        <v>0</v>
      </c>
      <c r="O2525" s="6">
        <v>26</v>
      </c>
      <c r="P2525" s="6" t="b">
        <v>1</v>
      </c>
      <c r="Q2525" s="6" t="s">
        <v>8300</v>
      </c>
      <c r="R2525" s="7">
        <f t="shared" si="236"/>
        <v>1.5644444444444445</v>
      </c>
      <c r="S2525" s="8">
        <f t="shared" si="237"/>
        <v>54.153846153846153</v>
      </c>
      <c r="T2525" s="6" t="str">
        <f t="shared" si="238"/>
        <v>music</v>
      </c>
      <c r="U2525" s="6" t="str">
        <f t="shared" si="239"/>
        <v>classical music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14">
        <f t="shared" si="234"/>
        <v>41993.979166666664</v>
      </c>
      <c r="K2526" s="6">
        <v>1416338557</v>
      </c>
      <c r="L2526" s="14">
        <f t="shared" si="235"/>
        <v>41961.599039351851</v>
      </c>
      <c r="M2526" s="88">
        <f>Table1[[#This Row],[Data Ended Conversion]]-Table1[[#This Row],[Data Created Conversion]]</f>
        <v>32.380127314812853</v>
      </c>
      <c r="N2526" s="6" t="b">
        <v>0</v>
      </c>
      <c r="O2526" s="6">
        <v>43</v>
      </c>
      <c r="P2526" s="6" t="b">
        <v>1</v>
      </c>
      <c r="Q2526" s="6" t="s">
        <v>8300</v>
      </c>
      <c r="R2526" s="7">
        <f t="shared" si="236"/>
        <v>1.016</v>
      </c>
      <c r="S2526" s="8">
        <f t="shared" si="237"/>
        <v>177.2093023255814</v>
      </c>
      <c r="T2526" s="6" t="str">
        <f t="shared" si="238"/>
        <v>music</v>
      </c>
      <c r="U2526" s="6" t="str">
        <f t="shared" si="239"/>
        <v>classical music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14">
        <f t="shared" si="234"/>
        <v>41088.636238425926</v>
      </c>
      <c r="K2527" s="6">
        <v>1338322571</v>
      </c>
      <c r="L2527" s="14">
        <f t="shared" si="235"/>
        <v>41058.636238425926</v>
      </c>
      <c r="M2527" s="88">
        <f>Table1[[#This Row],[Data Ended Conversion]]-Table1[[#This Row],[Data Created Conversion]]</f>
        <v>30</v>
      </c>
      <c r="N2527" s="6" t="b">
        <v>0</v>
      </c>
      <c r="O2527" s="6">
        <v>80</v>
      </c>
      <c r="P2527" s="6" t="b">
        <v>1</v>
      </c>
      <c r="Q2527" s="6" t="s">
        <v>8300</v>
      </c>
      <c r="R2527" s="7">
        <f t="shared" si="236"/>
        <v>1.00325</v>
      </c>
      <c r="S2527" s="8">
        <f t="shared" si="237"/>
        <v>100.325</v>
      </c>
      <c r="T2527" s="6" t="str">
        <f t="shared" si="238"/>
        <v>music</v>
      </c>
      <c r="U2527" s="6" t="str">
        <f t="shared" si="239"/>
        <v>classical music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14">
        <f t="shared" si="234"/>
        <v>41980.999305555553</v>
      </c>
      <c r="K2528" s="6">
        <v>1415585474</v>
      </c>
      <c r="L2528" s="14">
        <f t="shared" si="235"/>
        <v>41952.882800925923</v>
      </c>
      <c r="M2528" s="88">
        <f>Table1[[#This Row],[Data Ended Conversion]]-Table1[[#This Row],[Data Created Conversion]]</f>
        <v>28.116504629630072</v>
      </c>
      <c r="N2528" s="6" t="b">
        <v>0</v>
      </c>
      <c r="O2528" s="6">
        <v>33</v>
      </c>
      <c r="P2528" s="6" t="b">
        <v>1</v>
      </c>
      <c r="Q2528" s="6" t="s">
        <v>8300</v>
      </c>
      <c r="R2528" s="7">
        <f t="shared" si="236"/>
        <v>1.1294999999999999</v>
      </c>
      <c r="S2528" s="8">
        <f t="shared" si="237"/>
        <v>136.90909090909091</v>
      </c>
      <c r="T2528" s="6" t="str">
        <f t="shared" si="238"/>
        <v>music</v>
      </c>
      <c r="U2528" s="6" t="str">
        <f t="shared" si="239"/>
        <v>classical music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14">
        <f t="shared" si="234"/>
        <v>41564.957638888889</v>
      </c>
      <c r="K2529" s="6">
        <v>1380477691</v>
      </c>
      <c r="L2529" s="14">
        <f t="shared" si="235"/>
        <v>41546.542719907404</v>
      </c>
      <c r="M2529" s="88">
        <f>Table1[[#This Row],[Data Ended Conversion]]-Table1[[#This Row],[Data Created Conversion]]</f>
        <v>18.414918981485243</v>
      </c>
      <c r="N2529" s="6" t="b">
        <v>0</v>
      </c>
      <c r="O2529" s="6">
        <v>71</v>
      </c>
      <c r="P2529" s="6" t="b">
        <v>1</v>
      </c>
      <c r="Q2529" s="6" t="s">
        <v>8300</v>
      </c>
      <c r="R2529" s="7">
        <f t="shared" si="236"/>
        <v>1.02125</v>
      </c>
      <c r="S2529" s="8">
        <f t="shared" si="237"/>
        <v>57.535211267605632</v>
      </c>
      <c r="T2529" s="6" t="str">
        <f t="shared" si="238"/>
        <v>music</v>
      </c>
      <c r="U2529" s="6" t="str">
        <f t="shared" si="239"/>
        <v>classical music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14">
        <f t="shared" si="234"/>
        <v>42236.249999999993</v>
      </c>
      <c r="K2530" s="6">
        <v>1438459303</v>
      </c>
      <c r="L2530" s="14">
        <f t="shared" si="235"/>
        <v>42217.626192129632</v>
      </c>
      <c r="M2530" s="88">
        <f>Table1[[#This Row],[Data Ended Conversion]]-Table1[[#This Row],[Data Created Conversion]]</f>
        <v>18.623807870360906</v>
      </c>
      <c r="N2530" s="6" t="b">
        <v>0</v>
      </c>
      <c r="O2530" s="6">
        <v>81</v>
      </c>
      <c r="P2530" s="6" t="b">
        <v>1</v>
      </c>
      <c r="Q2530" s="6" t="s">
        <v>8300</v>
      </c>
      <c r="R2530" s="7">
        <f t="shared" si="236"/>
        <v>1.0724974999999999</v>
      </c>
      <c r="S2530" s="8">
        <f t="shared" si="237"/>
        <v>52.962839506172834</v>
      </c>
      <c r="T2530" s="6" t="str">
        <f t="shared" si="238"/>
        <v>music</v>
      </c>
      <c r="U2530" s="6" t="str">
        <f t="shared" si="239"/>
        <v>classical music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14">
        <f t="shared" si="234"/>
        <v>40992.830729166664</v>
      </c>
      <c r="K2531" s="6">
        <v>1328752575</v>
      </c>
      <c r="L2531" s="14">
        <f t="shared" si="235"/>
        <v>40947.872395833328</v>
      </c>
      <c r="M2531" s="88">
        <f>Table1[[#This Row],[Data Ended Conversion]]-Table1[[#This Row],[Data Created Conversion]]</f>
        <v>44.958333333335759</v>
      </c>
      <c r="N2531" s="6" t="b">
        <v>0</v>
      </c>
      <c r="O2531" s="6">
        <v>76</v>
      </c>
      <c r="P2531" s="6" t="b">
        <v>1</v>
      </c>
      <c r="Q2531" s="6" t="s">
        <v>8300</v>
      </c>
      <c r="R2531" s="7">
        <f t="shared" si="236"/>
        <v>1.0428333333333333</v>
      </c>
      <c r="S2531" s="8">
        <f t="shared" si="237"/>
        <v>82.328947368421055</v>
      </c>
      <c r="T2531" s="6" t="str">
        <f t="shared" si="238"/>
        <v>music</v>
      </c>
      <c r="U2531" s="6" t="str">
        <f t="shared" si="239"/>
        <v>classical music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14">
        <f t="shared" si="234"/>
        <v>42113.993055555555</v>
      </c>
      <c r="K2532" s="6">
        <v>1426711505</v>
      </c>
      <c r="L2532" s="14">
        <f t="shared" si="235"/>
        <v>42081.656307870369</v>
      </c>
      <c r="M2532" s="88">
        <f>Table1[[#This Row],[Data Ended Conversion]]-Table1[[#This Row],[Data Created Conversion]]</f>
        <v>32.336747685185401</v>
      </c>
      <c r="N2532" s="6" t="b">
        <v>0</v>
      </c>
      <c r="O2532" s="6">
        <v>48</v>
      </c>
      <c r="P2532" s="6" t="b">
        <v>1</v>
      </c>
      <c r="Q2532" s="6" t="s">
        <v>8300</v>
      </c>
      <c r="R2532" s="7">
        <f t="shared" si="236"/>
        <v>1</v>
      </c>
      <c r="S2532" s="8">
        <f t="shared" si="237"/>
        <v>135.41666666666666</v>
      </c>
      <c r="T2532" s="6" t="str">
        <f t="shared" si="238"/>
        <v>music</v>
      </c>
      <c r="U2532" s="6" t="str">
        <f t="shared" si="239"/>
        <v>classical music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14">
        <f t="shared" si="234"/>
        <v>42230.957638888889</v>
      </c>
      <c r="K2533" s="6">
        <v>1437668354</v>
      </c>
      <c r="L2533" s="14">
        <f t="shared" si="235"/>
        <v>42208.471689814811</v>
      </c>
      <c r="M2533" s="88">
        <f>Table1[[#This Row],[Data Ended Conversion]]-Table1[[#This Row],[Data Created Conversion]]</f>
        <v>22.485949074078235</v>
      </c>
      <c r="N2533" s="6" t="b">
        <v>0</v>
      </c>
      <c r="O2533" s="6">
        <v>61</v>
      </c>
      <c r="P2533" s="6" t="b">
        <v>1</v>
      </c>
      <c r="Q2533" s="6" t="s">
        <v>8300</v>
      </c>
      <c r="R2533" s="7">
        <f t="shared" si="236"/>
        <v>1.004</v>
      </c>
      <c r="S2533" s="8">
        <f t="shared" si="237"/>
        <v>74.06557377049181</v>
      </c>
      <c r="T2533" s="6" t="str">
        <f t="shared" si="238"/>
        <v>music</v>
      </c>
      <c r="U2533" s="6" t="str">
        <f t="shared" si="239"/>
        <v>classical music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14">
        <f t="shared" si="234"/>
        <v>41137.640810185185</v>
      </c>
      <c r="K2534" s="6">
        <v>1342556566</v>
      </c>
      <c r="L2534" s="14">
        <f t="shared" si="235"/>
        <v>41107.640810185185</v>
      </c>
      <c r="M2534" s="88">
        <f>Table1[[#This Row],[Data Ended Conversion]]-Table1[[#This Row],[Data Created Conversion]]</f>
        <v>30</v>
      </c>
      <c r="N2534" s="6" t="b">
        <v>0</v>
      </c>
      <c r="O2534" s="6">
        <v>60</v>
      </c>
      <c r="P2534" s="6" t="b">
        <v>1</v>
      </c>
      <c r="Q2534" s="6" t="s">
        <v>8300</v>
      </c>
      <c r="R2534" s="7">
        <f t="shared" si="236"/>
        <v>1.26125</v>
      </c>
      <c r="S2534" s="8">
        <f t="shared" si="237"/>
        <v>84.083333333333329</v>
      </c>
      <c r="T2534" s="6" t="str">
        <f t="shared" si="238"/>
        <v>music</v>
      </c>
      <c r="U2534" s="6" t="str">
        <f t="shared" si="239"/>
        <v>classical music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14">
        <f t="shared" si="234"/>
        <v>41334.542453703703</v>
      </c>
      <c r="K2535" s="6">
        <v>1359568911</v>
      </c>
      <c r="L2535" s="14">
        <f t="shared" si="235"/>
        <v>41304.542951388888</v>
      </c>
      <c r="M2535" s="88">
        <f>Table1[[#This Row],[Data Ended Conversion]]-Table1[[#This Row],[Data Created Conversion]]</f>
        <v>29.99950231481489</v>
      </c>
      <c r="N2535" s="6" t="b">
        <v>0</v>
      </c>
      <c r="O2535" s="6">
        <v>136</v>
      </c>
      <c r="P2535" s="6" t="b">
        <v>1</v>
      </c>
      <c r="Q2535" s="6" t="s">
        <v>8300</v>
      </c>
      <c r="R2535" s="7">
        <f t="shared" si="236"/>
        <v>1.1066666666666667</v>
      </c>
      <c r="S2535" s="8">
        <f t="shared" si="237"/>
        <v>61.029411764705884</v>
      </c>
      <c r="T2535" s="6" t="str">
        <f t="shared" si="238"/>
        <v>music</v>
      </c>
      <c r="U2535" s="6" t="str">
        <f t="shared" si="239"/>
        <v>classical music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14">
        <f t="shared" si="234"/>
        <v>40179.041666666664</v>
      </c>
      <c r="K2536" s="6">
        <v>1257871712</v>
      </c>
      <c r="L2536" s="14">
        <f t="shared" si="235"/>
        <v>40127.492037037038</v>
      </c>
      <c r="M2536" s="88">
        <f>Table1[[#This Row],[Data Ended Conversion]]-Table1[[#This Row],[Data Created Conversion]]</f>
        <v>51.549629629625997</v>
      </c>
      <c r="N2536" s="6" t="b">
        <v>0</v>
      </c>
      <c r="O2536" s="6">
        <v>14</v>
      </c>
      <c r="P2536" s="6" t="b">
        <v>1</v>
      </c>
      <c r="Q2536" s="6" t="s">
        <v>8300</v>
      </c>
      <c r="R2536" s="7">
        <f t="shared" si="236"/>
        <v>1.05</v>
      </c>
      <c r="S2536" s="8">
        <f t="shared" si="237"/>
        <v>150</v>
      </c>
      <c r="T2536" s="6" t="str">
        <f t="shared" si="238"/>
        <v>music</v>
      </c>
      <c r="U2536" s="6" t="str">
        <f t="shared" si="239"/>
        <v>classical music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14">
        <f t="shared" si="234"/>
        <v>41974.624363425923</v>
      </c>
      <c r="K2537" s="6">
        <v>1414781945</v>
      </c>
      <c r="L2537" s="14">
        <f t="shared" si="235"/>
        <v>41943.582696759258</v>
      </c>
      <c r="M2537" s="88">
        <f>Table1[[#This Row],[Data Ended Conversion]]-Table1[[#This Row],[Data Created Conversion]]</f>
        <v>31.041666666664241</v>
      </c>
      <c r="N2537" s="6" t="b">
        <v>0</v>
      </c>
      <c r="O2537" s="6">
        <v>78</v>
      </c>
      <c r="P2537" s="6" t="b">
        <v>1</v>
      </c>
      <c r="Q2537" s="6" t="s">
        <v>8300</v>
      </c>
      <c r="R2537" s="7">
        <f t="shared" si="236"/>
        <v>1.03775</v>
      </c>
      <c r="S2537" s="8">
        <f t="shared" si="237"/>
        <v>266.08974358974359</v>
      </c>
      <c r="T2537" s="6" t="str">
        <f t="shared" si="238"/>
        <v>music</v>
      </c>
      <c r="U2537" s="6" t="str">
        <f t="shared" si="239"/>
        <v>classical music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14">
        <f t="shared" si="234"/>
        <v>41484.89775462963</v>
      </c>
      <c r="K2538" s="6">
        <v>1373337166</v>
      </c>
      <c r="L2538" s="14">
        <f t="shared" si="235"/>
        <v>41463.89775462963</v>
      </c>
      <c r="M2538" s="88">
        <f>Table1[[#This Row],[Data Ended Conversion]]-Table1[[#This Row],[Data Created Conversion]]</f>
        <v>21</v>
      </c>
      <c r="N2538" s="6" t="b">
        <v>0</v>
      </c>
      <c r="O2538" s="6">
        <v>4</v>
      </c>
      <c r="P2538" s="6" t="b">
        <v>1</v>
      </c>
      <c r="Q2538" s="6" t="s">
        <v>8300</v>
      </c>
      <c r="R2538" s="7">
        <f t="shared" si="236"/>
        <v>1.1599999999999999</v>
      </c>
      <c r="S2538" s="8">
        <f t="shared" si="237"/>
        <v>7.25</v>
      </c>
      <c r="T2538" s="6" t="str">
        <f t="shared" si="238"/>
        <v>music</v>
      </c>
      <c r="U2538" s="6" t="str">
        <f t="shared" si="239"/>
        <v>classical music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14">
        <f t="shared" si="234"/>
        <v>40756.440451388888</v>
      </c>
      <c r="K2539" s="6">
        <v>1307028855</v>
      </c>
      <c r="L2539" s="14">
        <f t="shared" si="235"/>
        <v>40696.440451388888</v>
      </c>
      <c r="M2539" s="88">
        <f>Table1[[#This Row],[Data Ended Conversion]]-Table1[[#This Row],[Data Created Conversion]]</f>
        <v>60</v>
      </c>
      <c r="N2539" s="6" t="b">
        <v>0</v>
      </c>
      <c r="O2539" s="6">
        <v>11</v>
      </c>
      <c r="P2539" s="6" t="b">
        <v>1</v>
      </c>
      <c r="Q2539" s="6" t="s">
        <v>8300</v>
      </c>
      <c r="R2539" s="7">
        <f t="shared" si="236"/>
        <v>1.1000000000000001</v>
      </c>
      <c r="S2539" s="8">
        <f t="shared" si="237"/>
        <v>100</v>
      </c>
      <c r="T2539" s="6" t="str">
        <f t="shared" si="238"/>
        <v>music</v>
      </c>
      <c r="U2539" s="6" t="str">
        <f t="shared" si="239"/>
        <v>classical music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14">
        <f t="shared" si="234"/>
        <v>41328.999305555553</v>
      </c>
      <c r="K2540" s="6">
        <v>1359029661</v>
      </c>
      <c r="L2540" s="14">
        <f t="shared" si="235"/>
        <v>41298.301631944443</v>
      </c>
      <c r="M2540" s="88">
        <f>Table1[[#This Row],[Data Ended Conversion]]-Table1[[#This Row],[Data Created Conversion]]</f>
        <v>30.697673611110076</v>
      </c>
      <c r="N2540" s="6" t="b">
        <v>0</v>
      </c>
      <c r="O2540" s="6">
        <v>185</v>
      </c>
      <c r="P2540" s="6" t="b">
        <v>1</v>
      </c>
      <c r="Q2540" s="6" t="s">
        <v>8300</v>
      </c>
      <c r="R2540" s="7">
        <f t="shared" si="236"/>
        <v>1.130176111111111</v>
      </c>
      <c r="S2540" s="8">
        <f t="shared" si="237"/>
        <v>109.96308108108107</v>
      </c>
      <c r="T2540" s="6" t="str">
        <f t="shared" si="238"/>
        <v>music</v>
      </c>
      <c r="U2540" s="6" t="str">
        <f t="shared" si="239"/>
        <v>classical music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14">
        <f t="shared" si="234"/>
        <v>42037.693888888891</v>
      </c>
      <c r="K2541" s="6">
        <v>1417729152</v>
      </c>
      <c r="L2541" s="14">
        <f t="shared" si="235"/>
        <v>41977.693888888891</v>
      </c>
      <c r="M2541" s="88">
        <f>Table1[[#This Row],[Data Ended Conversion]]-Table1[[#This Row],[Data Created Conversion]]</f>
        <v>60</v>
      </c>
      <c r="N2541" s="6" t="b">
        <v>0</v>
      </c>
      <c r="O2541" s="6">
        <v>59</v>
      </c>
      <c r="P2541" s="6" t="b">
        <v>1</v>
      </c>
      <c r="Q2541" s="6" t="s">
        <v>8300</v>
      </c>
      <c r="R2541" s="7">
        <f t="shared" si="236"/>
        <v>1.0024999999999999</v>
      </c>
      <c r="S2541" s="8">
        <f t="shared" si="237"/>
        <v>169.91525423728814</v>
      </c>
      <c r="T2541" s="6" t="str">
        <f t="shared" si="238"/>
        <v>music</v>
      </c>
      <c r="U2541" s="6" t="str">
        <f t="shared" si="239"/>
        <v>classical music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14">
        <f t="shared" si="234"/>
        <v>40845.466678240737</v>
      </c>
      <c r="K2542" s="6">
        <v>1314720721</v>
      </c>
      <c r="L2542" s="14">
        <f t="shared" si="235"/>
        <v>40785.466678240737</v>
      </c>
      <c r="M2542" s="88">
        <f>Table1[[#This Row],[Data Ended Conversion]]-Table1[[#This Row],[Data Created Conversion]]</f>
        <v>60</v>
      </c>
      <c r="N2542" s="6" t="b">
        <v>0</v>
      </c>
      <c r="O2542" s="6">
        <v>27</v>
      </c>
      <c r="P2542" s="6" t="b">
        <v>1</v>
      </c>
      <c r="Q2542" s="6" t="s">
        <v>8300</v>
      </c>
      <c r="R2542" s="7">
        <f t="shared" si="236"/>
        <v>1.034</v>
      </c>
      <c r="S2542" s="8">
        <f t="shared" si="237"/>
        <v>95.740740740740748</v>
      </c>
      <c r="T2542" s="6" t="str">
        <f t="shared" si="238"/>
        <v>music</v>
      </c>
      <c r="U2542" s="6" t="str">
        <f t="shared" si="239"/>
        <v>classical music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14">
        <f t="shared" si="234"/>
        <v>41543.240949074068</v>
      </c>
      <c r="K2543" s="6">
        <v>1375008418</v>
      </c>
      <c r="L2543" s="14">
        <f t="shared" si="235"/>
        <v>41483.240949074068</v>
      </c>
      <c r="M2543" s="88">
        <f>Table1[[#This Row],[Data Ended Conversion]]-Table1[[#This Row],[Data Created Conversion]]</f>
        <v>60</v>
      </c>
      <c r="N2543" s="6" t="b">
        <v>0</v>
      </c>
      <c r="O2543" s="6">
        <v>63</v>
      </c>
      <c r="P2543" s="6" t="b">
        <v>1</v>
      </c>
      <c r="Q2543" s="6" t="s">
        <v>8300</v>
      </c>
      <c r="R2543" s="7">
        <f t="shared" si="236"/>
        <v>1.0702857142857143</v>
      </c>
      <c r="S2543" s="8">
        <f t="shared" si="237"/>
        <v>59.460317460317462</v>
      </c>
      <c r="T2543" s="6" t="str">
        <f t="shared" si="238"/>
        <v>music</v>
      </c>
      <c r="U2543" s="6" t="str">
        <f t="shared" si="239"/>
        <v>classical music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14">
        <f t="shared" si="234"/>
        <v>41547.957638888889</v>
      </c>
      <c r="K2544" s="6">
        <v>1377252857</v>
      </c>
      <c r="L2544" s="14">
        <f t="shared" si="235"/>
        <v>41509.218252314815</v>
      </c>
      <c r="M2544" s="88">
        <f>Table1[[#This Row],[Data Ended Conversion]]-Table1[[#This Row],[Data Created Conversion]]</f>
        <v>38.73938657407416</v>
      </c>
      <c r="N2544" s="6" t="b">
        <v>0</v>
      </c>
      <c r="O2544" s="6">
        <v>13</v>
      </c>
      <c r="P2544" s="6" t="b">
        <v>1</v>
      </c>
      <c r="Q2544" s="6" t="s">
        <v>8300</v>
      </c>
      <c r="R2544" s="7">
        <f t="shared" si="236"/>
        <v>1.0357142857142858</v>
      </c>
      <c r="S2544" s="8">
        <f t="shared" si="237"/>
        <v>55.769230769230766</v>
      </c>
      <c r="T2544" s="6" t="str">
        <f t="shared" si="238"/>
        <v>music</v>
      </c>
      <c r="U2544" s="6" t="str">
        <f t="shared" si="239"/>
        <v>classical music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14">
        <f t="shared" si="234"/>
        <v>40544.916666666664</v>
      </c>
      <c r="K2545" s="6">
        <v>1291257298</v>
      </c>
      <c r="L2545" s="14">
        <f t="shared" si="235"/>
        <v>40513.899282407401</v>
      </c>
      <c r="M2545" s="88">
        <f>Table1[[#This Row],[Data Ended Conversion]]-Table1[[#This Row],[Data Created Conversion]]</f>
        <v>31.017384259263054</v>
      </c>
      <c r="N2545" s="6" t="b">
        <v>0</v>
      </c>
      <c r="O2545" s="6">
        <v>13</v>
      </c>
      <c r="P2545" s="6" t="b">
        <v>1</v>
      </c>
      <c r="Q2545" s="6" t="s">
        <v>8300</v>
      </c>
      <c r="R2545" s="7">
        <f t="shared" si="236"/>
        <v>1.5640000000000001</v>
      </c>
      <c r="S2545" s="8">
        <f t="shared" si="237"/>
        <v>30.076923076923077</v>
      </c>
      <c r="T2545" s="6" t="str">
        <f t="shared" si="238"/>
        <v>music</v>
      </c>
      <c r="U2545" s="6" t="str">
        <f t="shared" si="239"/>
        <v>classical music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14">
        <f t="shared" si="234"/>
        <v>41098.3121412037</v>
      </c>
      <c r="K2546" s="6">
        <v>1339158569</v>
      </c>
      <c r="L2546" s="14">
        <f t="shared" si="235"/>
        <v>41068.3121412037</v>
      </c>
      <c r="M2546" s="88">
        <f>Table1[[#This Row],[Data Ended Conversion]]-Table1[[#This Row],[Data Created Conversion]]</f>
        <v>30</v>
      </c>
      <c r="N2546" s="6" t="b">
        <v>0</v>
      </c>
      <c r="O2546" s="6">
        <v>57</v>
      </c>
      <c r="P2546" s="6" t="b">
        <v>1</v>
      </c>
      <c r="Q2546" s="6" t="s">
        <v>8300</v>
      </c>
      <c r="R2546" s="7">
        <f t="shared" si="236"/>
        <v>1.0082</v>
      </c>
      <c r="S2546" s="8">
        <f t="shared" si="237"/>
        <v>88.438596491228068</v>
      </c>
      <c r="T2546" s="6" t="str">
        <f t="shared" si="238"/>
        <v>music</v>
      </c>
      <c r="U2546" s="6" t="str">
        <f t="shared" si="239"/>
        <v>classical music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14">
        <f t="shared" si="234"/>
        <v>42061.812499999993</v>
      </c>
      <c r="K2547" s="6">
        <v>1421983138</v>
      </c>
      <c r="L2547" s="14">
        <f t="shared" si="235"/>
        <v>42026.929837962954</v>
      </c>
      <c r="M2547" s="88">
        <f>Table1[[#This Row],[Data Ended Conversion]]-Table1[[#This Row],[Data Created Conversion]]</f>
        <v>34.882662037038244</v>
      </c>
      <c r="N2547" s="6" t="b">
        <v>0</v>
      </c>
      <c r="O2547" s="6">
        <v>61</v>
      </c>
      <c r="P2547" s="6" t="b">
        <v>1</v>
      </c>
      <c r="Q2547" s="6" t="s">
        <v>8300</v>
      </c>
      <c r="R2547" s="7">
        <f t="shared" si="236"/>
        <v>1.9530000000000001</v>
      </c>
      <c r="S2547" s="8">
        <f t="shared" si="237"/>
        <v>64.032786885245898</v>
      </c>
      <c r="T2547" s="6" t="str">
        <f t="shared" si="238"/>
        <v>music</v>
      </c>
      <c r="U2547" s="6" t="str">
        <f t="shared" si="239"/>
        <v>classical music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14">
        <f t="shared" si="234"/>
        <v>41552</v>
      </c>
      <c r="K2548" s="6">
        <v>1378586179</v>
      </c>
      <c r="L2548" s="14">
        <f t="shared" si="235"/>
        <v>41524.650219907402</v>
      </c>
      <c r="M2548" s="88">
        <f>Table1[[#This Row],[Data Ended Conversion]]-Table1[[#This Row],[Data Created Conversion]]</f>
        <v>27.349780092597939</v>
      </c>
      <c r="N2548" s="6" t="b">
        <v>0</v>
      </c>
      <c r="O2548" s="6">
        <v>65</v>
      </c>
      <c r="P2548" s="6" t="b">
        <v>1</v>
      </c>
      <c r="Q2548" s="6" t="s">
        <v>8300</v>
      </c>
      <c r="R2548" s="7">
        <f t="shared" si="236"/>
        <v>1.1171428571428572</v>
      </c>
      <c r="S2548" s="8">
        <f t="shared" si="237"/>
        <v>60.153846153846153</v>
      </c>
      <c r="T2548" s="6" t="str">
        <f t="shared" si="238"/>
        <v>music</v>
      </c>
      <c r="U2548" s="6" t="str">
        <f t="shared" si="239"/>
        <v>classical music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14">
        <f t="shared" si="234"/>
        <v>41003.523182870369</v>
      </c>
      <c r="K2549" s="6">
        <v>1330972403</v>
      </c>
      <c r="L2549" s="14">
        <f t="shared" si="235"/>
        <v>40973.564849537033</v>
      </c>
      <c r="M2549" s="88">
        <f>Table1[[#This Row],[Data Ended Conversion]]-Table1[[#This Row],[Data Created Conversion]]</f>
        <v>29.958333333335759</v>
      </c>
      <c r="N2549" s="6" t="b">
        <v>0</v>
      </c>
      <c r="O2549" s="6">
        <v>134</v>
      </c>
      <c r="P2549" s="6" t="b">
        <v>1</v>
      </c>
      <c r="Q2549" s="6" t="s">
        <v>8300</v>
      </c>
      <c r="R2549" s="7">
        <f t="shared" si="236"/>
        <v>1.1985454545454546</v>
      </c>
      <c r="S2549" s="8">
        <f t="shared" si="237"/>
        <v>49.194029850746269</v>
      </c>
      <c r="T2549" s="6" t="str">
        <f t="shared" si="238"/>
        <v>music</v>
      </c>
      <c r="U2549" s="6" t="str">
        <f t="shared" si="239"/>
        <v>classical music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14">
        <f t="shared" si="234"/>
        <v>42642.977083333331</v>
      </c>
      <c r="K2550" s="6">
        <v>1473087637</v>
      </c>
      <c r="L2550" s="14">
        <f t="shared" si="235"/>
        <v>42618.417094907411</v>
      </c>
      <c r="M2550" s="88">
        <f>Table1[[#This Row],[Data Ended Conversion]]-Table1[[#This Row],[Data Created Conversion]]</f>
        <v>24.559988425920892</v>
      </c>
      <c r="N2550" s="6" t="b">
        <v>0</v>
      </c>
      <c r="O2550" s="6">
        <v>37</v>
      </c>
      <c r="P2550" s="6" t="b">
        <v>1</v>
      </c>
      <c r="Q2550" s="6" t="s">
        <v>8300</v>
      </c>
      <c r="R2550" s="7">
        <f t="shared" si="236"/>
        <v>1.0185</v>
      </c>
      <c r="S2550" s="8">
        <f t="shared" si="237"/>
        <v>165.16216216216216</v>
      </c>
      <c r="T2550" s="6" t="str">
        <f t="shared" si="238"/>
        <v>music</v>
      </c>
      <c r="U2550" s="6" t="str">
        <f t="shared" si="239"/>
        <v>classical music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14">
        <f t="shared" si="234"/>
        <v>41425.5</v>
      </c>
      <c r="K2551" s="6">
        <v>1366999870</v>
      </c>
      <c r="L2551" s="14">
        <f t="shared" si="235"/>
        <v>41390.549421296295</v>
      </c>
      <c r="M2551" s="88">
        <f>Table1[[#This Row],[Data Ended Conversion]]-Table1[[#This Row],[Data Created Conversion]]</f>
        <v>34.950578703705105</v>
      </c>
      <c r="N2551" s="6" t="b">
        <v>0</v>
      </c>
      <c r="O2551" s="6">
        <v>37</v>
      </c>
      <c r="P2551" s="6" t="b">
        <v>1</v>
      </c>
      <c r="Q2551" s="6" t="s">
        <v>8300</v>
      </c>
      <c r="R2551" s="7">
        <f t="shared" si="236"/>
        <v>1.0280254777070064</v>
      </c>
      <c r="S2551" s="8">
        <f t="shared" si="237"/>
        <v>43.621621621621621</v>
      </c>
      <c r="T2551" s="6" t="str">
        <f t="shared" si="238"/>
        <v>music</v>
      </c>
      <c r="U2551" s="6" t="str">
        <f t="shared" si="239"/>
        <v>classical music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14">
        <f t="shared" si="234"/>
        <v>42284.957638888889</v>
      </c>
      <c r="K2552" s="6">
        <v>1439392406</v>
      </c>
      <c r="L2552" s="14">
        <f t="shared" si="235"/>
        <v>42228.425995370366</v>
      </c>
      <c r="M2552" s="88">
        <f>Table1[[#This Row],[Data Ended Conversion]]-Table1[[#This Row],[Data Created Conversion]]</f>
        <v>56.531643518523197</v>
      </c>
      <c r="N2552" s="6" t="b">
        <v>0</v>
      </c>
      <c r="O2552" s="6">
        <v>150</v>
      </c>
      <c r="P2552" s="6" t="b">
        <v>1</v>
      </c>
      <c r="Q2552" s="6" t="s">
        <v>8300</v>
      </c>
      <c r="R2552" s="7">
        <f t="shared" si="236"/>
        <v>1.0084615384615385</v>
      </c>
      <c r="S2552" s="8">
        <f t="shared" si="237"/>
        <v>43.7</v>
      </c>
      <c r="T2552" s="6" t="str">
        <f t="shared" si="238"/>
        <v>music</v>
      </c>
      <c r="U2552" s="6" t="str">
        <f t="shared" si="239"/>
        <v>classical music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14">
        <f t="shared" si="234"/>
        <v>40989.658333333333</v>
      </c>
      <c r="K2553" s="6">
        <v>1329890585</v>
      </c>
      <c r="L2553" s="14">
        <f t="shared" si="235"/>
        <v>40961.043807870366</v>
      </c>
      <c r="M2553" s="88">
        <f>Table1[[#This Row],[Data Ended Conversion]]-Table1[[#This Row],[Data Created Conversion]]</f>
        <v>28.614525462966412</v>
      </c>
      <c r="N2553" s="6" t="b">
        <v>0</v>
      </c>
      <c r="O2553" s="6">
        <v>56</v>
      </c>
      <c r="P2553" s="6" t="b">
        <v>1</v>
      </c>
      <c r="Q2553" s="6" t="s">
        <v>8300</v>
      </c>
      <c r="R2553" s="7">
        <f t="shared" si="236"/>
        <v>1.0273469387755103</v>
      </c>
      <c r="S2553" s="8">
        <f t="shared" si="237"/>
        <v>67.419642857142861</v>
      </c>
      <c r="T2553" s="6" t="str">
        <f t="shared" si="238"/>
        <v>music</v>
      </c>
      <c r="U2553" s="6" t="str">
        <f t="shared" si="239"/>
        <v>classical music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14">
        <f t="shared" si="234"/>
        <v>42799.601631944439</v>
      </c>
      <c r="K2554" s="6">
        <v>1486149981</v>
      </c>
      <c r="L2554" s="14">
        <f t="shared" si="235"/>
        <v>42769.601631944439</v>
      </c>
      <c r="M2554" s="88">
        <f>Table1[[#This Row],[Data Ended Conversion]]-Table1[[#This Row],[Data Created Conversion]]</f>
        <v>30</v>
      </c>
      <c r="N2554" s="6" t="b">
        <v>0</v>
      </c>
      <c r="O2554" s="6">
        <v>18</v>
      </c>
      <c r="P2554" s="6" t="b">
        <v>1</v>
      </c>
      <c r="Q2554" s="6" t="s">
        <v>8300</v>
      </c>
      <c r="R2554" s="7">
        <f t="shared" si="236"/>
        <v>1.0649999999999999</v>
      </c>
      <c r="S2554" s="8">
        <f t="shared" si="237"/>
        <v>177.5</v>
      </c>
      <c r="T2554" s="6" t="str">
        <f t="shared" si="238"/>
        <v>music</v>
      </c>
      <c r="U2554" s="6" t="str">
        <f t="shared" si="239"/>
        <v>classical music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14">
        <f t="shared" si="234"/>
        <v>41172.99082175926</v>
      </c>
      <c r="K2555" s="6">
        <v>1343018807</v>
      </c>
      <c r="L2555" s="14">
        <f t="shared" si="235"/>
        <v>41112.99082175926</v>
      </c>
      <c r="M2555" s="88">
        <f>Table1[[#This Row],[Data Ended Conversion]]-Table1[[#This Row],[Data Created Conversion]]</f>
        <v>60</v>
      </c>
      <c r="N2555" s="6" t="b">
        <v>0</v>
      </c>
      <c r="O2555" s="6">
        <v>60</v>
      </c>
      <c r="P2555" s="6" t="b">
        <v>1</v>
      </c>
      <c r="Q2555" s="6" t="s">
        <v>8300</v>
      </c>
      <c r="R2555" s="7">
        <f t="shared" si="236"/>
        <v>1.5553333333333332</v>
      </c>
      <c r="S2555" s="8">
        <f t="shared" si="237"/>
        <v>38.883333333333333</v>
      </c>
      <c r="T2555" s="6" t="str">
        <f t="shared" si="238"/>
        <v>music</v>
      </c>
      <c r="U2555" s="6" t="str">
        <f t="shared" si="239"/>
        <v>classical music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14">
        <f t="shared" si="234"/>
        <v>42155.957638888889</v>
      </c>
      <c r="K2556" s="6">
        <v>1430445163</v>
      </c>
      <c r="L2556" s="14">
        <f t="shared" si="235"/>
        <v>42124.869942129626</v>
      </c>
      <c r="M2556" s="88">
        <f>Table1[[#This Row],[Data Ended Conversion]]-Table1[[#This Row],[Data Created Conversion]]</f>
        <v>31.087696759263054</v>
      </c>
      <c r="N2556" s="6" t="b">
        <v>0</v>
      </c>
      <c r="O2556" s="6">
        <v>67</v>
      </c>
      <c r="P2556" s="6" t="b">
        <v>1</v>
      </c>
      <c r="Q2556" s="6" t="s">
        <v>8300</v>
      </c>
      <c r="R2556" s="7">
        <f t="shared" si="236"/>
        <v>1.228</v>
      </c>
      <c r="S2556" s="8">
        <f t="shared" si="237"/>
        <v>54.985074626865675</v>
      </c>
      <c r="T2556" s="6" t="str">
        <f t="shared" si="238"/>
        <v>music</v>
      </c>
      <c r="U2556" s="6" t="str">
        <f t="shared" si="239"/>
        <v>classical music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14">
        <f t="shared" si="234"/>
        <v>41057.44667824074</v>
      </c>
      <c r="K2557" s="6">
        <v>1335541393</v>
      </c>
      <c r="L2557" s="14">
        <f t="shared" si="235"/>
        <v>41026.44667824074</v>
      </c>
      <c r="M2557" s="88">
        <f>Table1[[#This Row],[Data Ended Conversion]]-Table1[[#This Row],[Data Created Conversion]]</f>
        <v>31</v>
      </c>
      <c r="N2557" s="6" t="b">
        <v>0</v>
      </c>
      <c r="O2557" s="6">
        <v>35</v>
      </c>
      <c r="P2557" s="6" t="b">
        <v>1</v>
      </c>
      <c r="Q2557" s="6" t="s">
        <v>8300</v>
      </c>
      <c r="R2557" s="7">
        <f t="shared" si="236"/>
        <v>1.0734999999999999</v>
      </c>
      <c r="S2557" s="8">
        <f t="shared" si="237"/>
        <v>61.342857142857142</v>
      </c>
      <c r="T2557" s="6" t="str">
        <f t="shared" si="238"/>
        <v>music</v>
      </c>
      <c r="U2557" s="6" t="str">
        <f t="shared" si="239"/>
        <v>classical music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14">
        <f t="shared" si="234"/>
        <v>41267.783067129625</v>
      </c>
      <c r="K2558" s="6">
        <v>1352504857</v>
      </c>
      <c r="L2558" s="14">
        <f t="shared" si="235"/>
        <v>41222.783067129625</v>
      </c>
      <c r="M2558" s="88">
        <f>Table1[[#This Row],[Data Ended Conversion]]-Table1[[#This Row],[Data Created Conversion]]</f>
        <v>45</v>
      </c>
      <c r="N2558" s="6" t="b">
        <v>0</v>
      </c>
      <c r="O2558" s="6">
        <v>34</v>
      </c>
      <c r="P2558" s="6" t="b">
        <v>1</v>
      </c>
      <c r="Q2558" s="6" t="s">
        <v>8300</v>
      </c>
      <c r="R2558" s="7">
        <f t="shared" si="236"/>
        <v>1.0550335570469798</v>
      </c>
      <c r="S2558" s="8">
        <f t="shared" si="237"/>
        <v>23.117647058823529</v>
      </c>
      <c r="T2558" s="6" t="str">
        <f t="shared" si="238"/>
        <v>music</v>
      </c>
      <c r="U2558" s="6" t="str">
        <f t="shared" si="239"/>
        <v>classical music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14">
        <f t="shared" si="234"/>
        <v>41774.536874999998</v>
      </c>
      <c r="K2559" s="6">
        <v>1397584386</v>
      </c>
      <c r="L2559" s="14">
        <f t="shared" si="235"/>
        <v>41744.536874999998</v>
      </c>
      <c r="M2559" s="88">
        <f>Table1[[#This Row],[Data Ended Conversion]]-Table1[[#This Row],[Data Created Conversion]]</f>
        <v>30</v>
      </c>
      <c r="N2559" s="6" t="b">
        <v>0</v>
      </c>
      <c r="O2559" s="6">
        <v>36</v>
      </c>
      <c r="P2559" s="6" t="b">
        <v>1</v>
      </c>
      <c r="Q2559" s="6" t="s">
        <v>8300</v>
      </c>
      <c r="R2559" s="7">
        <f t="shared" si="236"/>
        <v>1.1844444444444444</v>
      </c>
      <c r="S2559" s="8">
        <f t="shared" si="237"/>
        <v>29.611111111111111</v>
      </c>
      <c r="T2559" s="6" t="str">
        <f t="shared" si="238"/>
        <v>music</v>
      </c>
      <c r="U2559" s="6" t="str">
        <f t="shared" si="239"/>
        <v>classical music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14">
        <f t="shared" si="234"/>
        <v>42125.374305555553</v>
      </c>
      <c r="K2560" s="6">
        <v>1427747906</v>
      </c>
      <c r="L2560" s="14">
        <f t="shared" si="235"/>
        <v>42093.651689814818</v>
      </c>
      <c r="M2560" s="88">
        <f>Table1[[#This Row],[Data Ended Conversion]]-Table1[[#This Row],[Data Created Conversion]]</f>
        <v>31.722615740734909</v>
      </c>
      <c r="N2560" s="6" t="b">
        <v>0</v>
      </c>
      <c r="O2560" s="6">
        <v>18</v>
      </c>
      <c r="P2560" s="6" t="b">
        <v>1</v>
      </c>
      <c r="Q2560" s="6" t="s">
        <v>8300</v>
      </c>
      <c r="R2560" s="7">
        <f t="shared" si="236"/>
        <v>1.0888</v>
      </c>
      <c r="S2560" s="8">
        <f t="shared" si="237"/>
        <v>75.611111111111114</v>
      </c>
      <c r="T2560" s="6" t="str">
        <f t="shared" si="238"/>
        <v>music</v>
      </c>
      <c r="U2560" s="6" t="str">
        <f t="shared" si="239"/>
        <v>classical music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14">
        <f t="shared" si="234"/>
        <v>40862.609027777777</v>
      </c>
      <c r="K2561" s="6">
        <v>1318539484</v>
      </c>
      <c r="L2561" s="14">
        <f t="shared" si="235"/>
        <v>40829.665324074071</v>
      </c>
      <c r="M2561" s="88">
        <f>Table1[[#This Row],[Data Ended Conversion]]-Table1[[#This Row],[Data Created Conversion]]</f>
        <v>32.943703703705978</v>
      </c>
      <c r="N2561" s="6" t="b">
        <v>0</v>
      </c>
      <c r="O2561" s="6">
        <v>25</v>
      </c>
      <c r="P2561" s="6" t="b">
        <v>1</v>
      </c>
      <c r="Q2561" s="6" t="s">
        <v>8300</v>
      </c>
      <c r="R2561" s="7">
        <f t="shared" si="236"/>
        <v>1.1125</v>
      </c>
      <c r="S2561" s="8">
        <f t="shared" si="237"/>
        <v>35.6</v>
      </c>
      <c r="T2561" s="6" t="str">
        <f t="shared" si="238"/>
        <v>music</v>
      </c>
      <c r="U2561" s="6" t="str">
        <f t="shared" si="239"/>
        <v>classical music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14">
        <f t="shared" ref="J2562:J2625" si="240">(((I2562/60)/60)/24)+DATE(1970,1,1)+(-5/24)</f>
        <v>42069.742754629631</v>
      </c>
      <c r="K2562" s="6">
        <v>1423090174</v>
      </c>
      <c r="L2562" s="14">
        <f t="shared" ref="L2562:L2625" si="241">(((K2562/60)/60)/24)+DATE(1970,1,1)+(-5/24)</f>
        <v>42039.742754629631</v>
      </c>
      <c r="M2562" s="88">
        <f>Table1[[#This Row],[Data Ended Conversion]]-Table1[[#This Row],[Data Created Conversion]]</f>
        <v>30</v>
      </c>
      <c r="N2562" s="6" t="b">
        <v>0</v>
      </c>
      <c r="O2562" s="6">
        <v>21</v>
      </c>
      <c r="P2562" s="6" t="b">
        <v>1</v>
      </c>
      <c r="Q2562" s="6" t="s">
        <v>8300</v>
      </c>
      <c r="R2562" s="7">
        <f t="shared" si="236"/>
        <v>1.0009999999999999</v>
      </c>
      <c r="S2562" s="8">
        <f t="shared" si="237"/>
        <v>143</v>
      </c>
      <c r="T2562" s="6" t="str">
        <f t="shared" si="238"/>
        <v>music</v>
      </c>
      <c r="U2562" s="6" t="str">
        <f t="shared" si="239"/>
        <v>classical music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14">
        <f t="shared" si="240"/>
        <v>42290.320474537039</v>
      </c>
      <c r="K2563" s="6">
        <v>1442148089</v>
      </c>
      <c r="L2563" s="14">
        <f t="shared" si="241"/>
        <v>42260.320474537039</v>
      </c>
      <c r="M2563" s="88">
        <f>Table1[[#This Row],[Data Ended Conversion]]-Table1[[#This Row],[Data Created Conversion]]</f>
        <v>30</v>
      </c>
      <c r="N2563" s="6" t="b">
        <v>0</v>
      </c>
      <c r="O2563" s="6">
        <v>0</v>
      </c>
      <c r="P2563" s="6" t="b">
        <v>0</v>
      </c>
      <c r="Q2563" s="6" t="s">
        <v>8284</v>
      </c>
      <c r="R2563" s="7">
        <f t="shared" ref="R2563:R2626" si="242">IFERROR(E2563/D2563,"-")</f>
        <v>0</v>
      </c>
      <c r="S2563" s="8" t="str">
        <f t="shared" ref="S2563:S2626" si="243">IFERROR(E2563/O2563,"-")</f>
        <v>-</v>
      </c>
      <c r="T2563" s="6" t="str">
        <f t="shared" ref="T2563:T2626" si="244">LEFT(Q2563,FIND("/",Q2563)-1)</f>
        <v>food</v>
      </c>
      <c r="U2563" s="6" t="str">
        <f t="shared" ref="U2563:U2626" si="245">RIGHT(Q2563,LEN(Q2563)-FIND("/",Q2563))</f>
        <v>food trucks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14">
        <f t="shared" si="240"/>
        <v>42654.316423611112</v>
      </c>
      <c r="K2564" s="6">
        <v>1471005339</v>
      </c>
      <c r="L2564" s="14">
        <f t="shared" si="241"/>
        <v>42594.316423611112</v>
      </c>
      <c r="M2564" s="88">
        <f>Table1[[#This Row],[Data Ended Conversion]]-Table1[[#This Row],[Data Created Conversion]]</f>
        <v>60</v>
      </c>
      <c r="N2564" s="6" t="b">
        <v>0</v>
      </c>
      <c r="O2564" s="6">
        <v>3</v>
      </c>
      <c r="P2564" s="6" t="b">
        <v>0</v>
      </c>
      <c r="Q2564" s="6" t="s">
        <v>8284</v>
      </c>
      <c r="R2564" s="7">
        <f t="shared" si="242"/>
        <v>7.4999999999999997E-3</v>
      </c>
      <c r="S2564" s="8">
        <f t="shared" si="243"/>
        <v>25</v>
      </c>
      <c r="T2564" s="6" t="str">
        <f t="shared" si="244"/>
        <v>food</v>
      </c>
      <c r="U2564" s="6" t="str">
        <f t="shared" si="245"/>
        <v>food trucks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14">
        <f t="shared" si="240"/>
        <v>42214.931145833332</v>
      </c>
      <c r="K2565" s="6">
        <v>1433042451</v>
      </c>
      <c r="L2565" s="14">
        <f t="shared" si="241"/>
        <v>42154.931145833332</v>
      </c>
      <c r="M2565" s="88">
        <f>Table1[[#This Row],[Data Ended Conversion]]-Table1[[#This Row],[Data Created Conversion]]</f>
        <v>60</v>
      </c>
      <c r="N2565" s="6" t="b">
        <v>0</v>
      </c>
      <c r="O2565" s="6">
        <v>0</v>
      </c>
      <c r="P2565" s="6" t="b">
        <v>0</v>
      </c>
      <c r="Q2565" s="6" t="s">
        <v>8284</v>
      </c>
      <c r="R2565" s="7">
        <f t="shared" si="242"/>
        <v>0</v>
      </c>
      <c r="S2565" s="8" t="str">
        <f t="shared" si="243"/>
        <v>-</v>
      </c>
      <c r="T2565" s="6" t="str">
        <f t="shared" si="244"/>
        <v>food</v>
      </c>
      <c r="U2565" s="6" t="str">
        <f t="shared" si="245"/>
        <v>food trucks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14">
        <f t="shared" si="240"/>
        <v>41851.83216435185</v>
      </c>
      <c r="K2566" s="6">
        <v>1404262699</v>
      </c>
      <c r="L2566" s="14">
        <f t="shared" si="241"/>
        <v>41821.83216435185</v>
      </c>
      <c r="M2566" s="88">
        <f>Table1[[#This Row],[Data Ended Conversion]]-Table1[[#This Row],[Data Created Conversion]]</f>
        <v>30</v>
      </c>
      <c r="N2566" s="6" t="b">
        <v>0</v>
      </c>
      <c r="O2566" s="6">
        <v>0</v>
      </c>
      <c r="P2566" s="6" t="b">
        <v>0</v>
      </c>
      <c r="Q2566" s="6" t="s">
        <v>8284</v>
      </c>
      <c r="R2566" s="7">
        <f t="shared" si="242"/>
        <v>0</v>
      </c>
      <c r="S2566" s="8" t="str">
        <f t="shared" si="243"/>
        <v>-</v>
      </c>
      <c r="T2566" s="6" t="str">
        <f t="shared" si="244"/>
        <v>food</v>
      </c>
      <c r="U2566" s="6" t="str">
        <f t="shared" si="245"/>
        <v>food trucks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14">
        <f t="shared" si="240"/>
        <v>42499.659722222219</v>
      </c>
      <c r="K2567" s="6">
        <v>1457710589</v>
      </c>
      <c r="L2567" s="14">
        <f t="shared" si="241"/>
        <v>42440.442002314812</v>
      </c>
      <c r="M2567" s="88">
        <f>Table1[[#This Row],[Data Ended Conversion]]-Table1[[#This Row],[Data Created Conversion]]</f>
        <v>59.217719907406718</v>
      </c>
      <c r="N2567" s="6" t="b">
        <v>0</v>
      </c>
      <c r="O2567" s="6">
        <v>1</v>
      </c>
      <c r="P2567" s="6" t="b">
        <v>0</v>
      </c>
      <c r="Q2567" s="6" t="s">
        <v>8284</v>
      </c>
      <c r="R2567" s="7">
        <f t="shared" si="242"/>
        <v>0.01</v>
      </c>
      <c r="S2567" s="8">
        <f t="shared" si="243"/>
        <v>100</v>
      </c>
      <c r="T2567" s="6" t="str">
        <f t="shared" si="244"/>
        <v>food</v>
      </c>
      <c r="U2567" s="6" t="str">
        <f t="shared" si="245"/>
        <v>food trucks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14">
        <f t="shared" si="240"/>
        <v>41872.772546296292</v>
      </c>
      <c r="K2568" s="6">
        <v>1406071948</v>
      </c>
      <c r="L2568" s="14">
        <f t="shared" si="241"/>
        <v>41842.772546296292</v>
      </c>
      <c r="M2568" s="88">
        <f>Table1[[#This Row],[Data Ended Conversion]]-Table1[[#This Row],[Data Created Conversion]]</f>
        <v>30</v>
      </c>
      <c r="N2568" s="6" t="b">
        <v>0</v>
      </c>
      <c r="O2568" s="6">
        <v>0</v>
      </c>
      <c r="P2568" s="6" t="b">
        <v>0</v>
      </c>
      <c r="Q2568" s="6" t="s">
        <v>8284</v>
      </c>
      <c r="R2568" s="7">
        <f t="shared" si="242"/>
        <v>0</v>
      </c>
      <c r="S2568" s="8" t="str">
        <f t="shared" si="243"/>
        <v>-</v>
      </c>
      <c r="T2568" s="6" t="str">
        <f t="shared" si="244"/>
        <v>food</v>
      </c>
      <c r="U2568" s="6" t="str">
        <f t="shared" si="245"/>
        <v>food trucks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14">
        <f t="shared" si="240"/>
        <v>42117.670578703699</v>
      </c>
      <c r="K2569" s="6">
        <v>1427231138</v>
      </c>
      <c r="L2569" s="14">
        <f t="shared" si="241"/>
        <v>42087.670578703699</v>
      </c>
      <c r="M2569" s="88">
        <f>Table1[[#This Row],[Data Ended Conversion]]-Table1[[#This Row],[Data Created Conversion]]</f>
        <v>30</v>
      </c>
      <c r="N2569" s="6" t="b">
        <v>0</v>
      </c>
      <c r="O2569" s="6">
        <v>2</v>
      </c>
      <c r="P2569" s="6" t="b">
        <v>0</v>
      </c>
      <c r="Q2569" s="6" t="s">
        <v>8284</v>
      </c>
      <c r="R2569" s="7">
        <f t="shared" si="242"/>
        <v>2.6666666666666666E-3</v>
      </c>
      <c r="S2569" s="8">
        <f t="shared" si="243"/>
        <v>60</v>
      </c>
      <c r="T2569" s="6" t="str">
        <f t="shared" si="244"/>
        <v>food</v>
      </c>
      <c r="U2569" s="6" t="str">
        <f t="shared" si="245"/>
        <v>food trucks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14">
        <f t="shared" si="240"/>
        <v>42614.45826388889</v>
      </c>
      <c r="K2570" s="6">
        <v>1470153594</v>
      </c>
      <c r="L2570" s="14">
        <f t="shared" si="241"/>
        <v>42584.45826388889</v>
      </c>
      <c r="M2570" s="88">
        <f>Table1[[#This Row],[Data Ended Conversion]]-Table1[[#This Row],[Data Created Conversion]]</f>
        <v>30</v>
      </c>
      <c r="N2570" s="6" t="b">
        <v>0</v>
      </c>
      <c r="O2570" s="6">
        <v>1</v>
      </c>
      <c r="P2570" s="6" t="b">
        <v>0</v>
      </c>
      <c r="Q2570" s="6" t="s">
        <v>8284</v>
      </c>
      <c r="R2570" s="7">
        <f t="shared" si="242"/>
        <v>5.0000000000000001E-3</v>
      </c>
      <c r="S2570" s="8">
        <f t="shared" si="243"/>
        <v>50</v>
      </c>
      <c r="T2570" s="6" t="str">
        <f t="shared" si="244"/>
        <v>food</v>
      </c>
      <c r="U2570" s="6" t="str">
        <f t="shared" si="245"/>
        <v>food trucks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14">
        <f t="shared" si="240"/>
        <v>42263.897129629629</v>
      </c>
      <c r="K2571" s="6">
        <v>1439865112</v>
      </c>
      <c r="L2571" s="14">
        <f t="shared" si="241"/>
        <v>42233.897129629629</v>
      </c>
      <c r="M2571" s="88">
        <f>Table1[[#This Row],[Data Ended Conversion]]-Table1[[#This Row],[Data Created Conversion]]</f>
        <v>30</v>
      </c>
      <c r="N2571" s="6" t="b">
        <v>0</v>
      </c>
      <c r="O2571" s="6">
        <v>2</v>
      </c>
      <c r="P2571" s="6" t="b">
        <v>0</v>
      </c>
      <c r="Q2571" s="6" t="s">
        <v>8284</v>
      </c>
      <c r="R2571" s="7">
        <f t="shared" si="242"/>
        <v>2.2307692307692306E-2</v>
      </c>
      <c r="S2571" s="8">
        <f t="shared" si="243"/>
        <v>72.5</v>
      </c>
      <c r="T2571" s="6" t="str">
        <f t="shared" si="244"/>
        <v>food</v>
      </c>
      <c r="U2571" s="6" t="str">
        <f t="shared" si="245"/>
        <v>food trucks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14">
        <f t="shared" si="240"/>
        <v>42774.694849537038</v>
      </c>
      <c r="K2572" s="6">
        <v>1483998035</v>
      </c>
      <c r="L2572" s="14">
        <f t="shared" si="241"/>
        <v>42744.694849537038</v>
      </c>
      <c r="M2572" s="88">
        <f>Table1[[#This Row],[Data Ended Conversion]]-Table1[[#This Row],[Data Created Conversion]]</f>
        <v>30</v>
      </c>
      <c r="N2572" s="6" t="b">
        <v>0</v>
      </c>
      <c r="O2572" s="6">
        <v>2</v>
      </c>
      <c r="P2572" s="6" t="b">
        <v>0</v>
      </c>
      <c r="Q2572" s="6" t="s">
        <v>8284</v>
      </c>
      <c r="R2572" s="7">
        <f t="shared" si="242"/>
        <v>8.4285714285714294E-3</v>
      </c>
      <c r="S2572" s="8">
        <f t="shared" si="243"/>
        <v>29.5</v>
      </c>
      <c r="T2572" s="6" t="str">
        <f t="shared" si="244"/>
        <v>food</v>
      </c>
      <c r="U2572" s="6" t="str">
        <f t="shared" si="245"/>
        <v>food trucks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14">
        <f t="shared" si="240"/>
        <v>42509.133344907408</v>
      </c>
      <c r="K2573" s="6">
        <v>1458461521</v>
      </c>
      <c r="L2573" s="14">
        <f t="shared" si="241"/>
        <v>42449.133344907408</v>
      </c>
      <c r="M2573" s="88">
        <f>Table1[[#This Row],[Data Ended Conversion]]-Table1[[#This Row],[Data Created Conversion]]</f>
        <v>60</v>
      </c>
      <c r="N2573" s="6" t="b">
        <v>0</v>
      </c>
      <c r="O2573" s="6">
        <v>4</v>
      </c>
      <c r="P2573" s="6" t="b">
        <v>0</v>
      </c>
      <c r="Q2573" s="6" t="s">
        <v>8284</v>
      </c>
      <c r="R2573" s="7">
        <f t="shared" si="242"/>
        <v>2.5000000000000001E-3</v>
      </c>
      <c r="S2573" s="8">
        <f t="shared" si="243"/>
        <v>62.5</v>
      </c>
      <c r="T2573" s="6" t="str">
        <f t="shared" si="244"/>
        <v>food</v>
      </c>
      <c r="U2573" s="6" t="str">
        <f t="shared" si="245"/>
        <v>food trucks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14">
        <f t="shared" si="240"/>
        <v>42106.911076388882</v>
      </c>
      <c r="K2574" s="6">
        <v>1426301517</v>
      </c>
      <c r="L2574" s="14">
        <f t="shared" si="241"/>
        <v>42076.911076388882</v>
      </c>
      <c r="M2574" s="88">
        <f>Table1[[#This Row],[Data Ended Conversion]]-Table1[[#This Row],[Data Created Conversion]]</f>
        <v>30</v>
      </c>
      <c r="N2574" s="6" t="b">
        <v>0</v>
      </c>
      <c r="O2574" s="6">
        <v>0</v>
      </c>
      <c r="P2574" s="6" t="b">
        <v>0</v>
      </c>
      <c r="Q2574" s="6" t="s">
        <v>8284</v>
      </c>
      <c r="R2574" s="7">
        <f t="shared" si="242"/>
        <v>0</v>
      </c>
      <c r="S2574" s="8" t="str">
        <f t="shared" si="243"/>
        <v>-</v>
      </c>
      <c r="T2574" s="6" t="str">
        <f t="shared" si="244"/>
        <v>food</v>
      </c>
      <c r="U2574" s="6" t="str">
        <f t="shared" si="245"/>
        <v>food trucks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14">
        <f t="shared" si="240"/>
        <v>41874.383668981478</v>
      </c>
      <c r="K2575" s="6">
        <v>1404915149</v>
      </c>
      <c r="L2575" s="14">
        <f t="shared" si="241"/>
        <v>41829.383668981478</v>
      </c>
      <c r="M2575" s="88">
        <f>Table1[[#This Row],[Data Ended Conversion]]-Table1[[#This Row],[Data Created Conversion]]</f>
        <v>45</v>
      </c>
      <c r="N2575" s="6" t="b">
        <v>0</v>
      </c>
      <c r="O2575" s="6">
        <v>0</v>
      </c>
      <c r="P2575" s="6" t="b">
        <v>0</v>
      </c>
      <c r="Q2575" s="6" t="s">
        <v>8284</v>
      </c>
      <c r="R2575" s="7">
        <f t="shared" si="242"/>
        <v>0</v>
      </c>
      <c r="S2575" s="8" t="str">
        <f t="shared" si="243"/>
        <v>-</v>
      </c>
      <c r="T2575" s="6" t="str">
        <f t="shared" si="244"/>
        <v>food</v>
      </c>
      <c r="U2575" s="6" t="str">
        <f t="shared" si="245"/>
        <v>food trucks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14">
        <f t="shared" si="240"/>
        <v>42508.617418981477</v>
      </c>
      <c r="K2576" s="6">
        <v>1461786545</v>
      </c>
      <c r="L2576" s="14">
        <f t="shared" si="241"/>
        <v>42487.617418981477</v>
      </c>
      <c r="M2576" s="88">
        <f>Table1[[#This Row],[Data Ended Conversion]]-Table1[[#This Row],[Data Created Conversion]]</f>
        <v>21</v>
      </c>
      <c r="N2576" s="6" t="b">
        <v>0</v>
      </c>
      <c r="O2576" s="6">
        <v>0</v>
      </c>
      <c r="P2576" s="6" t="b">
        <v>0</v>
      </c>
      <c r="Q2576" s="6" t="s">
        <v>8284</v>
      </c>
      <c r="R2576" s="7">
        <f t="shared" si="242"/>
        <v>0</v>
      </c>
      <c r="S2576" s="8" t="str">
        <f t="shared" si="243"/>
        <v>-</v>
      </c>
      <c r="T2576" s="6" t="str">
        <f t="shared" si="244"/>
        <v>food</v>
      </c>
      <c r="U2576" s="6" t="str">
        <f t="shared" si="245"/>
        <v>food trucks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14">
        <f t="shared" si="240"/>
        <v>42015.90039351851</v>
      </c>
      <c r="K2577" s="6">
        <v>1418438194</v>
      </c>
      <c r="L2577" s="14">
        <f t="shared" si="241"/>
        <v>41985.90039351851</v>
      </c>
      <c r="M2577" s="88">
        <f>Table1[[#This Row],[Data Ended Conversion]]-Table1[[#This Row],[Data Created Conversion]]</f>
        <v>30</v>
      </c>
      <c r="N2577" s="6" t="b">
        <v>0</v>
      </c>
      <c r="O2577" s="6">
        <v>0</v>
      </c>
      <c r="P2577" s="6" t="b">
        <v>0</v>
      </c>
      <c r="Q2577" s="6" t="s">
        <v>8284</v>
      </c>
      <c r="R2577" s="7">
        <f t="shared" si="242"/>
        <v>0</v>
      </c>
      <c r="S2577" s="8" t="str">
        <f t="shared" si="243"/>
        <v>-</v>
      </c>
      <c r="T2577" s="6" t="str">
        <f t="shared" si="244"/>
        <v>food</v>
      </c>
      <c r="U2577" s="6" t="str">
        <f t="shared" si="245"/>
        <v>food trucks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14">
        <f t="shared" si="240"/>
        <v>42104.759803240733</v>
      </c>
      <c r="K2578" s="6">
        <v>1424823247</v>
      </c>
      <c r="L2578" s="14">
        <f t="shared" si="241"/>
        <v>42059.801469907405</v>
      </c>
      <c r="M2578" s="88">
        <f>Table1[[#This Row],[Data Ended Conversion]]-Table1[[#This Row],[Data Created Conversion]]</f>
        <v>44.958333333328483</v>
      </c>
      <c r="N2578" s="6" t="b">
        <v>0</v>
      </c>
      <c r="O2578" s="6">
        <v>0</v>
      </c>
      <c r="P2578" s="6" t="b">
        <v>0</v>
      </c>
      <c r="Q2578" s="6" t="s">
        <v>8284</v>
      </c>
      <c r="R2578" s="7">
        <f t="shared" si="242"/>
        <v>0</v>
      </c>
      <c r="S2578" s="8" t="str">
        <f t="shared" si="243"/>
        <v>-</v>
      </c>
      <c r="T2578" s="6" t="str">
        <f t="shared" si="244"/>
        <v>food</v>
      </c>
      <c r="U2578" s="6" t="str">
        <f t="shared" si="245"/>
        <v>food trucks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14">
        <f t="shared" si="240"/>
        <v>41855.612233796295</v>
      </c>
      <c r="K2579" s="6">
        <v>1405021297</v>
      </c>
      <c r="L2579" s="14">
        <f t="shared" si="241"/>
        <v>41830.612233796295</v>
      </c>
      <c r="M2579" s="88">
        <f>Table1[[#This Row],[Data Ended Conversion]]-Table1[[#This Row],[Data Created Conversion]]</f>
        <v>25</v>
      </c>
      <c r="N2579" s="6" t="b">
        <v>0</v>
      </c>
      <c r="O2579" s="6">
        <v>0</v>
      </c>
      <c r="P2579" s="6" t="b">
        <v>0</v>
      </c>
      <c r="Q2579" s="6" t="s">
        <v>8284</v>
      </c>
      <c r="R2579" s="7">
        <f t="shared" si="242"/>
        <v>0</v>
      </c>
      <c r="S2579" s="8" t="str">
        <f t="shared" si="243"/>
        <v>-</v>
      </c>
      <c r="T2579" s="6" t="str">
        <f t="shared" si="244"/>
        <v>food</v>
      </c>
      <c r="U2579" s="6" t="str">
        <f t="shared" si="245"/>
        <v>food trucks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14">
        <f t="shared" si="240"/>
        <v>42286.499999999993</v>
      </c>
      <c r="K2580" s="6">
        <v>1440203579</v>
      </c>
      <c r="L2580" s="14">
        <f t="shared" si="241"/>
        <v>42237.814571759263</v>
      </c>
      <c r="M2580" s="88">
        <f>Table1[[#This Row],[Data Ended Conversion]]-Table1[[#This Row],[Data Created Conversion]]</f>
        <v>48.685428240729379</v>
      </c>
      <c r="N2580" s="6" t="b">
        <v>0</v>
      </c>
      <c r="O2580" s="6">
        <v>0</v>
      </c>
      <c r="P2580" s="6" t="b">
        <v>0</v>
      </c>
      <c r="Q2580" s="6" t="s">
        <v>8284</v>
      </c>
      <c r="R2580" s="7">
        <f t="shared" si="242"/>
        <v>0</v>
      </c>
      <c r="S2580" s="8" t="str">
        <f t="shared" si="243"/>
        <v>-</v>
      </c>
      <c r="T2580" s="6" t="str">
        <f t="shared" si="244"/>
        <v>food</v>
      </c>
      <c r="U2580" s="6" t="str">
        <f t="shared" si="245"/>
        <v>food trucks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14">
        <f t="shared" si="240"/>
        <v>41897.621562499997</v>
      </c>
      <c r="K2581" s="6">
        <v>1405626903</v>
      </c>
      <c r="L2581" s="14">
        <f t="shared" si="241"/>
        <v>41837.621562499997</v>
      </c>
      <c r="M2581" s="88">
        <f>Table1[[#This Row],[Data Ended Conversion]]-Table1[[#This Row],[Data Created Conversion]]</f>
        <v>60</v>
      </c>
      <c r="N2581" s="6" t="b">
        <v>0</v>
      </c>
      <c r="O2581" s="6">
        <v>12</v>
      </c>
      <c r="P2581" s="6" t="b">
        <v>0</v>
      </c>
      <c r="Q2581" s="6" t="s">
        <v>8284</v>
      </c>
      <c r="R2581" s="7">
        <f t="shared" si="242"/>
        <v>1.3849999999999999E-3</v>
      </c>
      <c r="S2581" s="8">
        <f t="shared" si="243"/>
        <v>23.083333333333332</v>
      </c>
      <c r="T2581" s="6" t="str">
        <f t="shared" si="244"/>
        <v>food</v>
      </c>
      <c r="U2581" s="6" t="str">
        <f t="shared" si="245"/>
        <v>food trucks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14">
        <f t="shared" si="240"/>
        <v>42139.916666666664</v>
      </c>
      <c r="K2582" s="6">
        <v>1429170603</v>
      </c>
      <c r="L2582" s="14">
        <f t="shared" si="241"/>
        <v>42110.118090277778</v>
      </c>
      <c r="M2582" s="88">
        <f>Table1[[#This Row],[Data Ended Conversion]]-Table1[[#This Row],[Data Created Conversion]]</f>
        <v>29.798576388886431</v>
      </c>
      <c r="N2582" s="6" t="b">
        <v>0</v>
      </c>
      <c r="O2582" s="6">
        <v>2</v>
      </c>
      <c r="P2582" s="6" t="b">
        <v>0</v>
      </c>
      <c r="Q2582" s="6" t="s">
        <v>8284</v>
      </c>
      <c r="R2582" s="7">
        <f t="shared" si="242"/>
        <v>6.0000000000000001E-3</v>
      </c>
      <c r="S2582" s="8">
        <f t="shared" si="243"/>
        <v>25.5</v>
      </c>
      <c r="T2582" s="6" t="str">
        <f t="shared" si="244"/>
        <v>food</v>
      </c>
      <c r="U2582" s="6" t="str">
        <f t="shared" si="245"/>
        <v>food trucks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14">
        <f t="shared" si="240"/>
        <v>42324.461782407401</v>
      </c>
      <c r="K2583" s="6">
        <v>1445094298</v>
      </c>
      <c r="L2583" s="14">
        <f t="shared" si="241"/>
        <v>42294.420115740737</v>
      </c>
      <c r="M2583" s="88">
        <f>Table1[[#This Row],[Data Ended Conversion]]-Table1[[#This Row],[Data Created Conversion]]</f>
        <v>30.041666666664241</v>
      </c>
      <c r="N2583" s="6" t="b">
        <v>0</v>
      </c>
      <c r="O2583" s="6">
        <v>11</v>
      </c>
      <c r="P2583" s="6" t="b">
        <v>0</v>
      </c>
      <c r="Q2583" s="6" t="s">
        <v>8284</v>
      </c>
      <c r="R2583" s="7">
        <f t="shared" si="242"/>
        <v>0.106</v>
      </c>
      <c r="S2583" s="8">
        <f t="shared" si="243"/>
        <v>48.18181818181818</v>
      </c>
      <c r="T2583" s="6" t="str">
        <f t="shared" si="244"/>
        <v>food</v>
      </c>
      <c r="U2583" s="6" t="str">
        <f t="shared" si="245"/>
        <v>food trucks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14">
        <f t="shared" si="240"/>
        <v>42672.780486111107</v>
      </c>
      <c r="K2584" s="6">
        <v>1475192634</v>
      </c>
      <c r="L2584" s="14">
        <f t="shared" si="241"/>
        <v>42642.780486111107</v>
      </c>
      <c r="M2584" s="88">
        <f>Table1[[#This Row],[Data Ended Conversion]]-Table1[[#This Row],[Data Created Conversion]]</f>
        <v>30</v>
      </c>
      <c r="N2584" s="6" t="b">
        <v>0</v>
      </c>
      <c r="O2584" s="6">
        <v>1</v>
      </c>
      <c r="P2584" s="6" t="b">
        <v>0</v>
      </c>
      <c r="Q2584" s="6" t="s">
        <v>8284</v>
      </c>
      <c r="R2584" s="7">
        <f t="shared" si="242"/>
        <v>1.1111111111111112E-5</v>
      </c>
      <c r="S2584" s="8">
        <f t="shared" si="243"/>
        <v>1</v>
      </c>
      <c r="T2584" s="6" t="str">
        <f t="shared" si="244"/>
        <v>food</v>
      </c>
      <c r="U2584" s="6" t="str">
        <f t="shared" si="245"/>
        <v>food trucks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14">
        <f t="shared" si="240"/>
        <v>42079.519444444442</v>
      </c>
      <c r="K2585" s="6">
        <v>1421346480</v>
      </c>
      <c r="L2585" s="14">
        <f t="shared" si="241"/>
        <v>42019.561111111114</v>
      </c>
      <c r="M2585" s="88">
        <f>Table1[[#This Row],[Data Ended Conversion]]-Table1[[#This Row],[Data Created Conversion]]</f>
        <v>59.958333333328483</v>
      </c>
      <c r="N2585" s="6" t="b">
        <v>0</v>
      </c>
      <c r="O2585" s="6">
        <v>5</v>
      </c>
      <c r="P2585" s="6" t="b">
        <v>0</v>
      </c>
      <c r="Q2585" s="6" t="s">
        <v>8284</v>
      </c>
      <c r="R2585" s="7">
        <f t="shared" si="242"/>
        <v>5.0000000000000001E-3</v>
      </c>
      <c r="S2585" s="8">
        <f t="shared" si="243"/>
        <v>1</v>
      </c>
      <c r="T2585" s="6" t="str">
        <f t="shared" si="244"/>
        <v>food</v>
      </c>
      <c r="U2585" s="6" t="str">
        <f t="shared" si="245"/>
        <v>food trucks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14">
        <f t="shared" si="240"/>
        <v>42169.964918981481</v>
      </c>
      <c r="K2586" s="6">
        <v>1431749369</v>
      </c>
      <c r="L2586" s="14">
        <f t="shared" si="241"/>
        <v>42139.964918981481</v>
      </c>
      <c r="M2586" s="88">
        <f>Table1[[#This Row],[Data Ended Conversion]]-Table1[[#This Row],[Data Created Conversion]]</f>
        <v>30</v>
      </c>
      <c r="N2586" s="6" t="b">
        <v>0</v>
      </c>
      <c r="O2586" s="6">
        <v>0</v>
      </c>
      <c r="P2586" s="6" t="b">
        <v>0</v>
      </c>
      <c r="Q2586" s="6" t="s">
        <v>8284</v>
      </c>
      <c r="R2586" s="7">
        <f t="shared" si="242"/>
        <v>0</v>
      </c>
      <c r="S2586" s="8" t="str">
        <f t="shared" si="243"/>
        <v>-</v>
      </c>
      <c r="T2586" s="6" t="str">
        <f t="shared" si="244"/>
        <v>food</v>
      </c>
      <c r="U2586" s="6" t="str">
        <f t="shared" si="245"/>
        <v>food trucks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14">
        <f t="shared" si="240"/>
        <v>41825.754999999997</v>
      </c>
      <c r="K2587" s="6">
        <v>1402009632</v>
      </c>
      <c r="L2587" s="14">
        <f t="shared" si="241"/>
        <v>41795.754999999997</v>
      </c>
      <c r="M2587" s="88">
        <f>Table1[[#This Row],[Data Ended Conversion]]-Table1[[#This Row],[Data Created Conversion]]</f>
        <v>30</v>
      </c>
      <c r="N2587" s="6" t="b">
        <v>0</v>
      </c>
      <c r="O2587" s="6">
        <v>1</v>
      </c>
      <c r="P2587" s="6" t="b">
        <v>0</v>
      </c>
      <c r="Q2587" s="6" t="s">
        <v>8284</v>
      </c>
      <c r="R2587" s="7">
        <f t="shared" si="242"/>
        <v>1.6666666666666668E-3</v>
      </c>
      <c r="S2587" s="8">
        <f t="shared" si="243"/>
        <v>50</v>
      </c>
      <c r="T2587" s="6" t="str">
        <f t="shared" si="244"/>
        <v>food</v>
      </c>
      <c r="U2587" s="6" t="str">
        <f t="shared" si="245"/>
        <v>food trucks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14">
        <f t="shared" si="240"/>
        <v>42363.121944444443</v>
      </c>
      <c r="K2588" s="6">
        <v>1448438136</v>
      </c>
      <c r="L2588" s="14">
        <f t="shared" si="241"/>
        <v>42333.121944444443</v>
      </c>
      <c r="M2588" s="88">
        <f>Table1[[#This Row],[Data Ended Conversion]]-Table1[[#This Row],[Data Created Conversion]]</f>
        <v>30</v>
      </c>
      <c r="N2588" s="6" t="b">
        <v>0</v>
      </c>
      <c r="O2588" s="6">
        <v>1</v>
      </c>
      <c r="P2588" s="6" t="b">
        <v>0</v>
      </c>
      <c r="Q2588" s="6" t="s">
        <v>8284</v>
      </c>
      <c r="R2588" s="7">
        <f t="shared" si="242"/>
        <v>1.6666666666666668E-3</v>
      </c>
      <c r="S2588" s="8">
        <f t="shared" si="243"/>
        <v>5</v>
      </c>
      <c r="T2588" s="6" t="str">
        <f t="shared" si="244"/>
        <v>food</v>
      </c>
      <c r="U2588" s="6" t="str">
        <f t="shared" si="245"/>
        <v>food trucks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14">
        <f t="shared" si="240"/>
        <v>42368.467048611106</v>
      </c>
      <c r="K2589" s="6">
        <v>1448899953</v>
      </c>
      <c r="L2589" s="14">
        <f t="shared" si="241"/>
        <v>42338.467048611106</v>
      </c>
      <c r="M2589" s="88">
        <f>Table1[[#This Row],[Data Ended Conversion]]-Table1[[#This Row],[Data Created Conversion]]</f>
        <v>30</v>
      </c>
      <c r="N2589" s="6" t="b">
        <v>0</v>
      </c>
      <c r="O2589" s="6">
        <v>6</v>
      </c>
      <c r="P2589" s="6" t="b">
        <v>0</v>
      </c>
      <c r="Q2589" s="6" t="s">
        <v>8284</v>
      </c>
      <c r="R2589" s="7">
        <f t="shared" si="242"/>
        <v>2.4340000000000001E-2</v>
      </c>
      <c r="S2589" s="8">
        <f t="shared" si="243"/>
        <v>202.83333333333334</v>
      </c>
      <c r="T2589" s="6" t="str">
        <f t="shared" si="244"/>
        <v>food</v>
      </c>
      <c r="U2589" s="6" t="str">
        <f t="shared" si="245"/>
        <v>food trucks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14">
        <f t="shared" si="240"/>
        <v>42094.343055555553</v>
      </c>
      <c r="K2590" s="6">
        <v>1423325626</v>
      </c>
      <c r="L2590" s="14">
        <f t="shared" si="241"/>
        <v>42042.467893518515</v>
      </c>
      <c r="M2590" s="88">
        <f>Table1[[#This Row],[Data Ended Conversion]]-Table1[[#This Row],[Data Created Conversion]]</f>
        <v>51.875162037038535</v>
      </c>
      <c r="N2590" s="6" t="b">
        <v>0</v>
      </c>
      <c r="O2590" s="6">
        <v>8</v>
      </c>
      <c r="P2590" s="6" t="b">
        <v>0</v>
      </c>
      <c r="Q2590" s="6" t="s">
        <v>8284</v>
      </c>
      <c r="R2590" s="7">
        <f t="shared" si="242"/>
        <v>3.8833333333333331E-2</v>
      </c>
      <c r="S2590" s="8">
        <f t="shared" si="243"/>
        <v>29.125</v>
      </c>
      <c r="T2590" s="6" t="str">
        <f t="shared" si="244"/>
        <v>food</v>
      </c>
      <c r="U2590" s="6" t="str">
        <f t="shared" si="245"/>
        <v>food trucks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14">
        <f t="shared" si="240"/>
        <v>42452.286192129628</v>
      </c>
      <c r="K2591" s="6">
        <v>1456145527</v>
      </c>
      <c r="L2591" s="14">
        <f t="shared" si="241"/>
        <v>42422.327858796292</v>
      </c>
      <c r="M2591" s="88">
        <f>Table1[[#This Row],[Data Ended Conversion]]-Table1[[#This Row],[Data Created Conversion]]</f>
        <v>29.958333333335759</v>
      </c>
      <c r="N2591" s="6" t="b">
        <v>0</v>
      </c>
      <c r="O2591" s="6">
        <v>1</v>
      </c>
      <c r="P2591" s="6" t="b">
        <v>0</v>
      </c>
      <c r="Q2591" s="6" t="s">
        <v>8284</v>
      </c>
      <c r="R2591" s="7">
        <f t="shared" si="242"/>
        <v>1E-4</v>
      </c>
      <c r="S2591" s="8">
        <f t="shared" si="243"/>
        <v>5</v>
      </c>
      <c r="T2591" s="6" t="str">
        <f t="shared" si="244"/>
        <v>food</v>
      </c>
      <c r="U2591" s="6" t="str">
        <f t="shared" si="245"/>
        <v>food trucks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14">
        <f t="shared" si="240"/>
        <v>42395.380752314813</v>
      </c>
      <c r="K2592" s="6">
        <v>1453212497</v>
      </c>
      <c r="L2592" s="14">
        <f t="shared" si="241"/>
        <v>42388.380752314813</v>
      </c>
      <c r="M2592" s="88">
        <f>Table1[[#This Row],[Data Ended Conversion]]-Table1[[#This Row],[Data Created Conversion]]</f>
        <v>7</v>
      </c>
      <c r="N2592" s="6" t="b">
        <v>0</v>
      </c>
      <c r="O2592" s="6">
        <v>0</v>
      </c>
      <c r="P2592" s="6" t="b">
        <v>0</v>
      </c>
      <c r="Q2592" s="6" t="s">
        <v>8284</v>
      </c>
      <c r="R2592" s="7">
        <f t="shared" si="242"/>
        <v>0</v>
      </c>
      <c r="S2592" s="8" t="str">
        <f t="shared" si="243"/>
        <v>-</v>
      </c>
      <c r="T2592" s="6" t="str">
        <f t="shared" si="244"/>
        <v>food</v>
      </c>
      <c r="U2592" s="6" t="str">
        <f t="shared" si="245"/>
        <v>food trucks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14">
        <f t="shared" si="240"/>
        <v>42442.656527777777</v>
      </c>
      <c r="K2593" s="6">
        <v>1452721524</v>
      </c>
      <c r="L2593" s="14">
        <f t="shared" si="241"/>
        <v>42382.698194444441</v>
      </c>
      <c r="M2593" s="88">
        <f>Table1[[#This Row],[Data Ended Conversion]]-Table1[[#This Row],[Data Created Conversion]]</f>
        <v>59.958333333335759</v>
      </c>
      <c r="N2593" s="6" t="b">
        <v>0</v>
      </c>
      <c r="O2593" s="6">
        <v>2</v>
      </c>
      <c r="P2593" s="6" t="b">
        <v>0</v>
      </c>
      <c r="Q2593" s="6" t="s">
        <v>8284</v>
      </c>
      <c r="R2593" s="7">
        <f t="shared" si="242"/>
        <v>1.7333333333333333E-2</v>
      </c>
      <c r="S2593" s="8">
        <f t="shared" si="243"/>
        <v>13</v>
      </c>
      <c r="T2593" s="6" t="str">
        <f t="shared" si="244"/>
        <v>food</v>
      </c>
      <c r="U2593" s="6" t="str">
        <f t="shared" si="245"/>
        <v>food trucks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14">
        <f t="shared" si="240"/>
        <v>41917.592835648145</v>
      </c>
      <c r="K2594" s="6">
        <v>1409944421</v>
      </c>
      <c r="L2594" s="14">
        <f t="shared" si="241"/>
        <v>41887.592835648145</v>
      </c>
      <c r="M2594" s="88">
        <f>Table1[[#This Row],[Data Ended Conversion]]-Table1[[#This Row],[Data Created Conversion]]</f>
        <v>30</v>
      </c>
      <c r="N2594" s="6" t="b">
        <v>0</v>
      </c>
      <c r="O2594" s="6">
        <v>1</v>
      </c>
      <c r="P2594" s="6" t="b">
        <v>0</v>
      </c>
      <c r="Q2594" s="6" t="s">
        <v>8284</v>
      </c>
      <c r="R2594" s="7">
        <f t="shared" si="242"/>
        <v>1.6666666666666668E-3</v>
      </c>
      <c r="S2594" s="8">
        <f t="shared" si="243"/>
        <v>50</v>
      </c>
      <c r="T2594" s="6" t="str">
        <f t="shared" si="244"/>
        <v>food</v>
      </c>
      <c r="U2594" s="6" t="str">
        <f t="shared" si="245"/>
        <v>food trucks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14">
        <f t="shared" si="240"/>
        <v>42119.636875000004</v>
      </c>
      <c r="K2595" s="6">
        <v>1427401026</v>
      </c>
      <c r="L2595" s="14">
        <f t="shared" si="241"/>
        <v>42089.636875000004</v>
      </c>
      <c r="M2595" s="88">
        <f>Table1[[#This Row],[Data Ended Conversion]]-Table1[[#This Row],[Data Created Conversion]]</f>
        <v>30</v>
      </c>
      <c r="N2595" s="6" t="b">
        <v>0</v>
      </c>
      <c r="O2595" s="6">
        <v>0</v>
      </c>
      <c r="P2595" s="6" t="b">
        <v>0</v>
      </c>
      <c r="Q2595" s="6" t="s">
        <v>8284</v>
      </c>
      <c r="R2595" s="7">
        <f t="shared" si="242"/>
        <v>0</v>
      </c>
      <c r="S2595" s="8" t="str">
        <f t="shared" si="243"/>
        <v>-</v>
      </c>
      <c r="T2595" s="6" t="str">
        <f t="shared" si="244"/>
        <v>food</v>
      </c>
      <c r="U2595" s="6" t="str">
        <f t="shared" si="245"/>
        <v>food trucks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14">
        <f t="shared" si="240"/>
        <v>41858.759583333333</v>
      </c>
      <c r="K2596" s="6">
        <v>1404861228</v>
      </c>
      <c r="L2596" s="14">
        <f t="shared" si="241"/>
        <v>41828.759583333333</v>
      </c>
      <c r="M2596" s="88">
        <f>Table1[[#This Row],[Data Ended Conversion]]-Table1[[#This Row],[Data Created Conversion]]</f>
        <v>30</v>
      </c>
      <c r="N2596" s="6" t="b">
        <v>0</v>
      </c>
      <c r="O2596" s="6">
        <v>1</v>
      </c>
      <c r="P2596" s="6" t="b">
        <v>0</v>
      </c>
      <c r="Q2596" s="6" t="s">
        <v>8284</v>
      </c>
      <c r="R2596" s="7">
        <f t="shared" si="242"/>
        <v>1.2500000000000001E-5</v>
      </c>
      <c r="S2596" s="8">
        <f t="shared" si="243"/>
        <v>1</v>
      </c>
      <c r="T2596" s="6" t="str">
        <f t="shared" si="244"/>
        <v>food</v>
      </c>
      <c r="U2596" s="6" t="str">
        <f t="shared" si="245"/>
        <v>food trucks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14">
        <f t="shared" si="240"/>
        <v>42790.035879629628</v>
      </c>
      <c r="K2597" s="6">
        <v>1485323500</v>
      </c>
      <c r="L2597" s="14">
        <f t="shared" si="241"/>
        <v>42760.035879629628</v>
      </c>
      <c r="M2597" s="88">
        <f>Table1[[#This Row],[Data Ended Conversion]]-Table1[[#This Row],[Data Created Conversion]]</f>
        <v>30</v>
      </c>
      <c r="N2597" s="6" t="b">
        <v>0</v>
      </c>
      <c r="O2597" s="6">
        <v>19</v>
      </c>
      <c r="P2597" s="6" t="b">
        <v>0</v>
      </c>
      <c r="Q2597" s="6" t="s">
        <v>8284</v>
      </c>
      <c r="R2597" s="7">
        <f t="shared" si="242"/>
        <v>0.12166666666666667</v>
      </c>
      <c r="S2597" s="8">
        <f t="shared" si="243"/>
        <v>96.05263157894737</v>
      </c>
      <c r="T2597" s="6" t="str">
        <f t="shared" si="244"/>
        <v>food</v>
      </c>
      <c r="U2597" s="6" t="str">
        <f t="shared" si="245"/>
        <v>food trucks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14">
        <f t="shared" si="240"/>
        <v>41858.45612268518</v>
      </c>
      <c r="K2598" s="6">
        <v>1404835009</v>
      </c>
      <c r="L2598" s="14">
        <f t="shared" si="241"/>
        <v>41828.45612268518</v>
      </c>
      <c r="M2598" s="88">
        <f>Table1[[#This Row],[Data Ended Conversion]]-Table1[[#This Row],[Data Created Conversion]]</f>
        <v>30</v>
      </c>
      <c r="N2598" s="6" t="b">
        <v>0</v>
      </c>
      <c r="O2598" s="6">
        <v>27</v>
      </c>
      <c r="P2598" s="6" t="b">
        <v>0</v>
      </c>
      <c r="Q2598" s="6" t="s">
        <v>8284</v>
      </c>
      <c r="R2598" s="7">
        <f t="shared" si="242"/>
        <v>0.23588571428571428</v>
      </c>
      <c r="S2598" s="8">
        <f t="shared" si="243"/>
        <v>305.77777777777777</v>
      </c>
      <c r="T2598" s="6" t="str">
        <f t="shared" si="244"/>
        <v>food</v>
      </c>
      <c r="U2598" s="6" t="str">
        <f t="shared" si="245"/>
        <v>food trucks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14">
        <f t="shared" si="240"/>
        <v>42540.133298611108</v>
      </c>
      <c r="K2599" s="6">
        <v>1463731917</v>
      </c>
      <c r="L2599" s="14">
        <f t="shared" si="241"/>
        <v>42510.133298611108</v>
      </c>
      <c r="M2599" s="88">
        <f>Table1[[#This Row],[Data Ended Conversion]]-Table1[[#This Row],[Data Created Conversion]]</f>
        <v>30</v>
      </c>
      <c r="N2599" s="6" t="b">
        <v>0</v>
      </c>
      <c r="O2599" s="6">
        <v>7</v>
      </c>
      <c r="P2599" s="6" t="b">
        <v>0</v>
      </c>
      <c r="Q2599" s="6" t="s">
        <v>8284</v>
      </c>
      <c r="R2599" s="7">
        <f t="shared" si="242"/>
        <v>5.6666666666666664E-2</v>
      </c>
      <c r="S2599" s="8">
        <f t="shared" si="243"/>
        <v>12.142857142857142</v>
      </c>
      <c r="T2599" s="6" t="str">
        <f t="shared" si="244"/>
        <v>food</v>
      </c>
      <c r="U2599" s="6" t="str">
        <f t="shared" si="245"/>
        <v>food trucks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14">
        <f t="shared" si="240"/>
        <v>42270.631956018515</v>
      </c>
      <c r="K2600" s="6">
        <v>1440447001</v>
      </c>
      <c r="L2600" s="14">
        <f t="shared" si="241"/>
        <v>42240.631956018515</v>
      </c>
      <c r="M2600" s="88">
        <f>Table1[[#This Row],[Data Ended Conversion]]-Table1[[#This Row],[Data Created Conversion]]</f>
        <v>30</v>
      </c>
      <c r="N2600" s="6" t="b">
        <v>0</v>
      </c>
      <c r="O2600" s="6">
        <v>14</v>
      </c>
      <c r="P2600" s="6" t="b">
        <v>0</v>
      </c>
      <c r="Q2600" s="6" t="s">
        <v>8284</v>
      </c>
      <c r="R2600" s="7">
        <f t="shared" si="242"/>
        <v>0.39</v>
      </c>
      <c r="S2600" s="8">
        <f t="shared" si="243"/>
        <v>83.571428571428569</v>
      </c>
      <c r="T2600" s="6" t="str">
        <f t="shared" si="244"/>
        <v>food</v>
      </c>
      <c r="U2600" s="6" t="str">
        <f t="shared" si="245"/>
        <v>food trucks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14">
        <f t="shared" si="240"/>
        <v>41854.545682870368</v>
      </c>
      <c r="K2601" s="6">
        <v>1403201147</v>
      </c>
      <c r="L2601" s="14">
        <f t="shared" si="241"/>
        <v>41809.545682870368</v>
      </c>
      <c r="M2601" s="88">
        <f>Table1[[#This Row],[Data Ended Conversion]]-Table1[[#This Row],[Data Created Conversion]]</f>
        <v>45</v>
      </c>
      <c r="N2601" s="6" t="b">
        <v>0</v>
      </c>
      <c r="O2601" s="6">
        <v>5</v>
      </c>
      <c r="P2601" s="6" t="b">
        <v>0</v>
      </c>
      <c r="Q2601" s="6" t="s">
        <v>8284</v>
      </c>
      <c r="R2601" s="7">
        <f t="shared" si="242"/>
        <v>9.9546510341776348E-3</v>
      </c>
      <c r="S2601" s="8">
        <f t="shared" si="243"/>
        <v>18</v>
      </c>
      <c r="T2601" s="6" t="str">
        <f t="shared" si="244"/>
        <v>food</v>
      </c>
      <c r="U2601" s="6" t="str">
        <f t="shared" si="245"/>
        <v>food trucks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14">
        <f t="shared" si="240"/>
        <v>42454.650462962956</v>
      </c>
      <c r="K2602" s="6">
        <v>1453757800</v>
      </c>
      <c r="L2602" s="14">
        <f t="shared" si="241"/>
        <v>42394.692129629628</v>
      </c>
      <c r="M2602" s="88">
        <f>Table1[[#This Row],[Data Ended Conversion]]-Table1[[#This Row],[Data Created Conversion]]</f>
        <v>59.958333333328483</v>
      </c>
      <c r="N2602" s="6" t="b">
        <v>0</v>
      </c>
      <c r="O2602" s="6">
        <v>30</v>
      </c>
      <c r="P2602" s="6" t="b">
        <v>0</v>
      </c>
      <c r="Q2602" s="6" t="s">
        <v>8284</v>
      </c>
      <c r="R2602" s="7">
        <f t="shared" si="242"/>
        <v>6.9320000000000007E-2</v>
      </c>
      <c r="S2602" s="8">
        <f t="shared" si="243"/>
        <v>115.53333333333333</v>
      </c>
      <c r="T2602" s="6" t="str">
        <f t="shared" si="244"/>
        <v>food</v>
      </c>
      <c r="U2602" s="6" t="str">
        <f t="shared" si="245"/>
        <v>food trucks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14">
        <f t="shared" si="240"/>
        <v>41164.957638888889</v>
      </c>
      <c r="K2603" s="6">
        <v>1346276349</v>
      </c>
      <c r="L2603" s="14">
        <f t="shared" si="241"/>
        <v>41150.69385416666</v>
      </c>
      <c r="M2603" s="88">
        <f>Table1[[#This Row],[Data Ended Conversion]]-Table1[[#This Row],[Data Created Conversion]]</f>
        <v>14.263784722228593</v>
      </c>
      <c r="N2603" s="6" t="b">
        <v>1</v>
      </c>
      <c r="O2603" s="6">
        <v>151</v>
      </c>
      <c r="P2603" s="6" t="b">
        <v>1</v>
      </c>
      <c r="Q2603" s="6" t="s">
        <v>8301</v>
      </c>
      <c r="R2603" s="7">
        <f t="shared" si="242"/>
        <v>6.6139999999999999</v>
      </c>
      <c r="S2603" s="8">
        <f t="shared" si="243"/>
        <v>21.900662251655628</v>
      </c>
      <c r="T2603" t="str">
        <f t="shared" si="244"/>
        <v>technology</v>
      </c>
      <c r="U2603" t="str">
        <f t="shared" si="245"/>
        <v>space exploration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14">
        <f t="shared" si="240"/>
        <v>41955.680555555555</v>
      </c>
      <c r="K2604" s="6">
        <v>1412358968</v>
      </c>
      <c r="L2604" s="14">
        <f t="shared" si="241"/>
        <v>41915.538981481477</v>
      </c>
      <c r="M2604" s="88">
        <f>Table1[[#This Row],[Data Ended Conversion]]-Table1[[#This Row],[Data Created Conversion]]</f>
        <v>40.141574074077653</v>
      </c>
      <c r="N2604" s="6" t="b">
        <v>1</v>
      </c>
      <c r="O2604" s="6">
        <v>489</v>
      </c>
      <c r="P2604" s="6" t="b">
        <v>1</v>
      </c>
      <c r="Q2604" s="6" t="s">
        <v>8301</v>
      </c>
      <c r="R2604" s="7">
        <f t="shared" si="242"/>
        <v>3.2609166666666667</v>
      </c>
      <c r="S2604" s="8">
        <f t="shared" si="243"/>
        <v>80.022494887525568</v>
      </c>
      <c r="T2604" t="str">
        <f t="shared" si="244"/>
        <v>technology</v>
      </c>
      <c r="U2604" t="str">
        <f t="shared" si="245"/>
        <v>space exploration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14">
        <f t="shared" si="240"/>
        <v>41631.704328703701</v>
      </c>
      <c r="K2605" s="6">
        <v>1386626054</v>
      </c>
      <c r="L2605" s="14">
        <f t="shared" si="241"/>
        <v>41617.704328703701</v>
      </c>
      <c r="M2605" s="88">
        <f>Table1[[#This Row],[Data Ended Conversion]]-Table1[[#This Row],[Data Created Conversion]]</f>
        <v>14</v>
      </c>
      <c r="N2605" s="6" t="b">
        <v>1</v>
      </c>
      <c r="O2605" s="6">
        <v>50</v>
      </c>
      <c r="P2605" s="6" t="b">
        <v>1</v>
      </c>
      <c r="Q2605" s="6" t="s">
        <v>8301</v>
      </c>
      <c r="R2605" s="7">
        <f t="shared" si="242"/>
        <v>1.0148571428571429</v>
      </c>
      <c r="S2605" s="8">
        <f t="shared" si="243"/>
        <v>35.520000000000003</v>
      </c>
      <c r="T2605" t="str">
        <f t="shared" si="244"/>
        <v>technology</v>
      </c>
      <c r="U2605" t="str">
        <f t="shared" si="245"/>
        <v>space exploration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14">
        <f t="shared" si="240"/>
        <v>41027.842858796292</v>
      </c>
      <c r="K2606" s="6">
        <v>1333070023</v>
      </c>
      <c r="L2606" s="14">
        <f t="shared" si="241"/>
        <v>40997.842858796292</v>
      </c>
      <c r="M2606" s="88">
        <f>Table1[[#This Row],[Data Ended Conversion]]-Table1[[#This Row],[Data Created Conversion]]</f>
        <v>30</v>
      </c>
      <c r="N2606" s="6" t="b">
        <v>1</v>
      </c>
      <c r="O2606" s="6">
        <v>321</v>
      </c>
      <c r="P2606" s="6" t="b">
        <v>1</v>
      </c>
      <c r="Q2606" s="6" t="s">
        <v>8301</v>
      </c>
      <c r="R2606" s="7">
        <f t="shared" si="242"/>
        <v>1.0421799999999999</v>
      </c>
      <c r="S2606" s="8">
        <f t="shared" si="243"/>
        <v>64.933333333333323</v>
      </c>
      <c r="T2606" t="str">
        <f t="shared" si="244"/>
        <v>technology</v>
      </c>
      <c r="U2606" t="str">
        <f t="shared" si="245"/>
        <v>space exploration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14">
        <f t="shared" si="240"/>
        <v>42538.33321759259</v>
      </c>
      <c r="K2607" s="6">
        <v>1463576390</v>
      </c>
      <c r="L2607" s="14">
        <f t="shared" si="241"/>
        <v>42508.33321759259</v>
      </c>
      <c r="M2607" s="88">
        <f>Table1[[#This Row],[Data Ended Conversion]]-Table1[[#This Row],[Data Created Conversion]]</f>
        <v>30</v>
      </c>
      <c r="N2607" s="6" t="b">
        <v>1</v>
      </c>
      <c r="O2607" s="6">
        <v>1762</v>
      </c>
      <c r="P2607" s="6" t="b">
        <v>1</v>
      </c>
      <c r="Q2607" s="6" t="s">
        <v>8301</v>
      </c>
      <c r="R2607" s="7">
        <f t="shared" si="242"/>
        <v>1.0742157000000001</v>
      </c>
      <c r="S2607" s="8">
        <f t="shared" si="243"/>
        <v>60.965703745743475</v>
      </c>
      <c r="T2607" t="str">
        <f t="shared" si="244"/>
        <v>technology</v>
      </c>
      <c r="U2607" t="str">
        <f t="shared" si="245"/>
        <v>space exploration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14">
        <f t="shared" si="240"/>
        <v>41758.504421296297</v>
      </c>
      <c r="K2608" s="6">
        <v>1396026382</v>
      </c>
      <c r="L2608" s="14">
        <f t="shared" si="241"/>
        <v>41726.504421296297</v>
      </c>
      <c r="M2608" s="88">
        <f>Table1[[#This Row],[Data Ended Conversion]]-Table1[[#This Row],[Data Created Conversion]]</f>
        <v>32</v>
      </c>
      <c r="N2608" s="6" t="b">
        <v>1</v>
      </c>
      <c r="O2608" s="6">
        <v>385</v>
      </c>
      <c r="P2608" s="6" t="b">
        <v>1</v>
      </c>
      <c r="Q2608" s="6" t="s">
        <v>8301</v>
      </c>
      <c r="R2608" s="7">
        <f t="shared" si="242"/>
        <v>1.1005454545454545</v>
      </c>
      <c r="S2608" s="8">
        <f t="shared" si="243"/>
        <v>31.444155844155844</v>
      </c>
      <c r="T2608" t="str">
        <f t="shared" si="244"/>
        <v>technology</v>
      </c>
      <c r="U2608" t="str">
        <f t="shared" si="245"/>
        <v>space exploration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14">
        <f t="shared" si="240"/>
        <v>42227.874999999993</v>
      </c>
      <c r="K2609" s="6">
        <v>1435611572</v>
      </c>
      <c r="L2609" s="14">
        <f t="shared" si="241"/>
        <v>42184.666342592587</v>
      </c>
      <c r="M2609" s="88">
        <f>Table1[[#This Row],[Data Ended Conversion]]-Table1[[#This Row],[Data Created Conversion]]</f>
        <v>43.208657407405553</v>
      </c>
      <c r="N2609" s="6" t="b">
        <v>1</v>
      </c>
      <c r="O2609" s="6">
        <v>398</v>
      </c>
      <c r="P2609" s="6" t="b">
        <v>1</v>
      </c>
      <c r="Q2609" s="6" t="s">
        <v>8301</v>
      </c>
      <c r="R2609" s="7">
        <f t="shared" si="242"/>
        <v>4.077</v>
      </c>
      <c r="S2609" s="8">
        <f t="shared" si="243"/>
        <v>81.949748743718587</v>
      </c>
      <c r="T2609" t="str">
        <f t="shared" si="244"/>
        <v>technology</v>
      </c>
      <c r="U2609" t="str">
        <f t="shared" si="245"/>
        <v>space exploration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14">
        <f t="shared" si="240"/>
        <v>42808.791666666664</v>
      </c>
      <c r="K2610" s="6">
        <v>1485976468</v>
      </c>
      <c r="L2610" s="14">
        <f t="shared" si="241"/>
        <v>42767.593379629623</v>
      </c>
      <c r="M2610" s="88">
        <f>Table1[[#This Row],[Data Ended Conversion]]-Table1[[#This Row],[Data Created Conversion]]</f>
        <v>41.198287037041155</v>
      </c>
      <c r="N2610" s="6" t="b">
        <v>1</v>
      </c>
      <c r="O2610" s="6">
        <v>304</v>
      </c>
      <c r="P2610" s="6" t="b">
        <v>1</v>
      </c>
      <c r="Q2610" s="6" t="s">
        <v>8301</v>
      </c>
      <c r="R2610" s="7">
        <f t="shared" si="242"/>
        <v>2.2392500000000002</v>
      </c>
      <c r="S2610" s="8">
        <f t="shared" si="243"/>
        <v>58.92763157894737</v>
      </c>
      <c r="T2610" t="str">
        <f t="shared" si="244"/>
        <v>technology</v>
      </c>
      <c r="U2610" t="str">
        <f t="shared" si="245"/>
        <v>space exploration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14">
        <f t="shared" si="240"/>
        <v>41105.02952546296</v>
      </c>
      <c r="K2611" s="6">
        <v>1339738951</v>
      </c>
      <c r="L2611" s="14">
        <f t="shared" si="241"/>
        <v>41075.02952546296</v>
      </c>
      <c r="M2611" s="88">
        <f>Table1[[#This Row],[Data Ended Conversion]]-Table1[[#This Row],[Data Created Conversion]]</f>
        <v>30</v>
      </c>
      <c r="N2611" s="6" t="b">
        <v>1</v>
      </c>
      <c r="O2611" s="6">
        <v>676</v>
      </c>
      <c r="P2611" s="6" t="b">
        <v>1</v>
      </c>
      <c r="Q2611" s="6" t="s">
        <v>8301</v>
      </c>
      <c r="R2611" s="7">
        <f t="shared" si="242"/>
        <v>3.038011142857143</v>
      </c>
      <c r="S2611" s="8">
        <f t="shared" si="243"/>
        <v>157.29347633136095</v>
      </c>
      <c r="T2611" t="str">
        <f t="shared" si="244"/>
        <v>technology</v>
      </c>
      <c r="U2611" t="str">
        <f t="shared" si="245"/>
        <v>space exploration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14">
        <f t="shared" si="240"/>
        <v>42604.082638888889</v>
      </c>
      <c r="K2612" s="6">
        <v>1468444125</v>
      </c>
      <c r="L2612" s="14">
        <f t="shared" si="241"/>
        <v>42564.672743055555</v>
      </c>
      <c r="M2612" s="88">
        <f>Table1[[#This Row],[Data Ended Conversion]]-Table1[[#This Row],[Data Created Conversion]]</f>
        <v>39.409895833334303</v>
      </c>
      <c r="N2612" s="6" t="b">
        <v>1</v>
      </c>
      <c r="O2612" s="6">
        <v>577</v>
      </c>
      <c r="P2612" s="6" t="b">
        <v>1</v>
      </c>
      <c r="Q2612" s="6" t="s">
        <v>8301</v>
      </c>
      <c r="R2612" s="7">
        <f t="shared" si="242"/>
        <v>1.4132510432681749</v>
      </c>
      <c r="S2612" s="8">
        <f t="shared" si="243"/>
        <v>55.758509532062391</v>
      </c>
      <c r="T2612" t="str">
        <f t="shared" si="244"/>
        <v>technology</v>
      </c>
      <c r="U2612" t="str">
        <f t="shared" si="245"/>
        <v>space exploration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14">
        <f t="shared" si="240"/>
        <v>42737.749305555553</v>
      </c>
      <c r="K2613" s="6">
        <v>1480493014</v>
      </c>
      <c r="L2613" s="14">
        <f t="shared" si="241"/>
        <v>42704.127476851849</v>
      </c>
      <c r="M2613" s="88">
        <f>Table1[[#This Row],[Data Ended Conversion]]-Table1[[#This Row],[Data Created Conversion]]</f>
        <v>33.621828703704523</v>
      </c>
      <c r="N2613" s="6" t="b">
        <v>1</v>
      </c>
      <c r="O2613" s="6">
        <v>3663</v>
      </c>
      <c r="P2613" s="6" t="b">
        <v>1</v>
      </c>
      <c r="Q2613" s="6" t="s">
        <v>8301</v>
      </c>
      <c r="R2613" s="7">
        <f t="shared" si="242"/>
        <v>27.906363636363636</v>
      </c>
      <c r="S2613" s="8">
        <f t="shared" si="243"/>
        <v>83.802893802893806</v>
      </c>
      <c r="T2613" t="str">
        <f t="shared" si="244"/>
        <v>technology</v>
      </c>
      <c r="U2613" t="str">
        <f t="shared" si="245"/>
        <v>space exploration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14">
        <f t="shared" si="240"/>
        <v>42012.934837962959</v>
      </c>
      <c r="K2614" s="6">
        <v>1418095570</v>
      </c>
      <c r="L2614" s="14">
        <f t="shared" si="241"/>
        <v>41981.934837962959</v>
      </c>
      <c r="M2614" s="88">
        <f>Table1[[#This Row],[Data Ended Conversion]]-Table1[[#This Row],[Data Created Conversion]]</f>
        <v>31</v>
      </c>
      <c r="N2614" s="6" t="b">
        <v>1</v>
      </c>
      <c r="O2614" s="6">
        <v>294</v>
      </c>
      <c r="P2614" s="6" t="b">
        <v>1</v>
      </c>
      <c r="Q2614" s="6" t="s">
        <v>8301</v>
      </c>
      <c r="R2614" s="7">
        <f t="shared" si="242"/>
        <v>1.7176130000000001</v>
      </c>
      <c r="S2614" s="8">
        <f t="shared" si="243"/>
        <v>58.422210884353746</v>
      </c>
      <c r="T2614" t="str">
        <f t="shared" si="244"/>
        <v>technology</v>
      </c>
      <c r="U2614" t="str">
        <f t="shared" si="245"/>
        <v>space exploration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14">
        <f t="shared" si="240"/>
        <v>41173.609884259255</v>
      </c>
      <c r="K2615" s="6">
        <v>1345664294</v>
      </c>
      <c r="L2615" s="14">
        <f t="shared" si="241"/>
        <v>41143.609884259255</v>
      </c>
      <c r="M2615" s="88">
        <f>Table1[[#This Row],[Data Ended Conversion]]-Table1[[#This Row],[Data Created Conversion]]</f>
        <v>30</v>
      </c>
      <c r="N2615" s="6" t="b">
        <v>1</v>
      </c>
      <c r="O2615" s="6">
        <v>28</v>
      </c>
      <c r="P2615" s="6" t="b">
        <v>1</v>
      </c>
      <c r="Q2615" s="6" t="s">
        <v>8301</v>
      </c>
      <c r="R2615" s="7">
        <f t="shared" si="242"/>
        <v>1.0101333333333333</v>
      </c>
      <c r="S2615" s="8">
        <f t="shared" si="243"/>
        <v>270.57142857142856</v>
      </c>
      <c r="T2615" t="str">
        <f t="shared" si="244"/>
        <v>technology</v>
      </c>
      <c r="U2615" t="str">
        <f t="shared" si="245"/>
        <v>space exploration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14">
        <f t="shared" si="240"/>
        <v>41759</v>
      </c>
      <c r="K2616" s="6">
        <v>1396371612</v>
      </c>
      <c r="L2616" s="14">
        <f t="shared" si="241"/>
        <v>41730.500138888885</v>
      </c>
      <c r="M2616" s="88">
        <f>Table1[[#This Row],[Data Ended Conversion]]-Table1[[#This Row],[Data Created Conversion]]</f>
        <v>28.499861111115024</v>
      </c>
      <c r="N2616" s="6" t="b">
        <v>1</v>
      </c>
      <c r="O2616" s="6">
        <v>100</v>
      </c>
      <c r="P2616" s="6" t="b">
        <v>1</v>
      </c>
      <c r="Q2616" s="6" t="s">
        <v>8301</v>
      </c>
      <c r="R2616" s="7">
        <f t="shared" si="242"/>
        <v>1.02</v>
      </c>
      <c r="S2616" s="8">
        <f t="shared" si="243"/>
        <v>107.1</v>
      </c>
      <c r="T2616" t="str">
        <f t="shared" si="244"/>
        <v>technology</v>
      </c>
      <c r="U2616" t="str">
        <f t="shared" si="245"/>
        <v>space exploration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14">
        <f t="shared" si="240"/>
        <v>42490.291666666664</v>
      </c>
      <c r="K2617" s="6">
        <v>1458820564</v>
      </c>
      <c r="L2617" s="14">
        <f t="shared" si="241"/>
        <v>42453.288935185185</v>
      </c>
      <c r="M2617" s="88">
        <f>Table1[[#This Row],[Data Ended Conversion]]-Table1[[#This Row],[Data Created Conversion]]</f>
        <v>37.002731481479714</v>
      </c>
      <c r="N2617" s="6" t="b">
        <v>0</v>
      </c>
      <c r="O2617" s="6">
        <v>72</v>
      </c>
      <c r="P2617" s="6" t="b">
        <v>1</v>
      </c>
      <c r="Q2617" s="6" t="s">
        <v>8301</v>
      </c>
      <c r="R2617" s="7">
        <f t="shared" si="242"/>
        <v>1.6976511744127936</v>
      </c>
      <c r="S2617" s="8">
        <f t="shared" si="243"/>
        <v>47.180555555555557</v>
      </c>
      <c r="T2617" t="str">
        <f t="shared" si="244"/>
        <v>technology</v>
      </c>
      <c r="U2617" t="str">
        <f t="shared" si="245"/>
        <v>space exploration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14">
        <f t="shared" si="240"/>
        <v>42241.786215277774</v>
      </c>
      <c r="K2618" s="6">
        <v>1437954729</v>
      </c>
      <c r="L2618" s="14">
        <f t="shared" si="241"/>
        <v>42211.786215277774</v>
      </c>
      <c r="M2618" s="88">
        <f>Table1[[#This Row],[Data Ended Conversion]]-Table1[[#This Row],[Data Created Conversion]]</f>
        <v>30</v>
      </c>
      <c r="N2618" s="6" t="b">
        <v>1</v>
      </c>
      <c r="O2618" s="6">
        <v>238</v>
      </c>
      <c r="P2618" s="6" t="b">
        <v>1</v>
      </c>
      <c r="Q2618" s="6" t="s">
        <v>8301</v>
      </c>
      <c r="R2618" s="7">
        <f t="shared" si="242"/>
        <v>1.14534</v>
      </c>
      <c r="S2618" s="8">
        <f t="shared" si="243"/>
        <v>120.30882352941177</v>
      </c>
      <c r="T2618" t="str">
        <f t="shared" si="244"/>
        <v>technology</v>
      </c>
      <c r="U2618" t="str">
        <f t="shared" si="245"/>
        <v>space exploration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14">
        <f t="shared" si="240"/>
        <v>41932.666099537033</v>
      </c>
      <c r="K2619" s="6">
        <v>1411246751</v>
      </c>
      <c r="L2619" s="14">
        <f t="shared" si="241"/>
        <v>41902.666099537033</v>
      </c>
      <c r="M2619" s="88">
        <f>Table1[[#This Row],[Data Ended Conversion]]-Table1[[#This Row],[Data Created Conversion]]</f>
        <v>30</v>
      </c>
      <c r="N2619" s="6" t="b">
        <v>1</v>
      </c>
      <c r="O2619" s="6">
        <v>159</v>
      </c>
      <c r="P2619" s="6" t="b">
        <v>1</v>
      </c>
      <c r="Q2619" s="6" t="s">
        <v>8301</v>
      </c>
      <c r="R2619" s="7">
        <f t="shared" si="242"/>
        <v>8.7759999999999998</v>
      </c>
      <c r="S2619" s="8">
        <f t="shared" si="243"/>
        <v>27.59748427672956</v>
      </c>
      <c r="T2619" t="str">
        <f t="shared" si="244"/>
        <v>technology</v>
      </c>
      <c r="U2619" t="str">
        <f t="shared" si="245"/>
        <v>space exploration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14">
        <f t="shared" si="240"/>
        <v>42339.625706018516</v>
      </c>
      <c r="K2620" s="6">
        <v>1443812461</v>
      </c>
      <c r="L2620" s="14">
        <f t="shared" si="241"/>
        <v>42279.584039351852</v>
      </c>
      <c r="M2620" s="88">
        <f>Table1[[#This Row],[Data Ended Conversion]]-Table1[[#This Row],[Data Created Conversion]]</f>
        <v>60.041666666664241</v>
      </c>
      <c r="N2620" s="6" t="b">
        <v>1</v>
      </c>
      <c r="O2620" s="6">
        <v>77</v>
      </c>
      <c r="P2620" s="6" t="b">
        <v>1</v>
      </c>
      <c r="Q2620" s="6" t="s">
        <v>8301</v>
      </c>
      <c r="R2620" s="7">
        <f t="shared" si="242"/>
        <v>1.0538666666666667</v>
      </c>
      <c r="S2620" s="8">
        <f t="shared" si="243"/>
        <v>205.2987012987013</v>
      </c>
      <c r="T2620" t="str">
        <f t="shared" si="244"/>
        <v>technology</v>
      </c>
      <c r="U2620" t="str">
        <f t="shared" si="245"/>
        <v>space exploration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14">
        <f t="shared" si="240"/>
        <v>42300.249999999993</v>
      </c>
      <c r="K2621" s="6">
        <v>1443302004</v>
      </c>
      <c r="L2621" s="14">
        <f t="shared" si="241"/>
        <v>42273.67597222222</v>
      </c>
      <c r="M2621" s="88">
        <f>Table1[[#This Row],[Data Ended Conversion]]-Table1[[#This Row],[Data Created Conversion]]</f>
        <v>26.574027777773154</v>
      </c>
      <c r="N2621" s="6" t="b">
        <v>1</v>
      </c>
      <c r="O2621" s="6">
        <v>53</v>
      </c>
      <c r="P2621" s="6" t="b">
        <v>1</v>
      </c>
      <c r="Q2621" s="6" t="s">
        <v>8301</v>
      </c>
      <c r="R2621" s="7">
        <f t="shared" si="242"/>
        <v>1.8839999999999999</v>
      </c>
      <c r="S2621" s="8">
        <f t="shared" si="243"/>
        <v>35.547169811320757</v>
      </c>
      <c r="T2621" t="str">
        <f t="shared" si="244"/>
        <v>technology</v>
      </c>
      <c r="U2621" t="str">
        <f t="shared" si="245"/>
        <v>space exploration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14">
        <f t="shared" si="240"/>
        <v>42287.833333333336</v>
      </c>
      <c r="K2622" s="6">
        <v>1441339242</v>
      </c>
      <c r="L2622" s="14">
        <f t="shared" si="241"/>
        <v>42250.958819444444</v>
      </c>
      <c r="M2622" s="88">
        <f>Table1[[#This Row],[Data Ended Conversion]]-Table1[[#This Row],[Data Created Conversion]]</f>
        <v>36.87451388889167</v>
      </c>
      <c r="N2622" s="6" t="b">
        <v>1</v>
      </c>
      <c r="O2622" s="6">
        <v>1251</v>
      </c>
      <c r="P2622" s="6" t="b">
        <v>1</v>
      </c>
      <c r="Q2622" s="6" t="s">
        <v>8301</v>
      </c>
      <c r="R2622" s="7">
        <f t="shared" si="242"/>
        <v>1.436523076923077</v>
      </c>
      <c r="S2622" s="8">
        <f t="shared" si="243"/>
        <v>74.639488409272587</v>
      </c>
      <c r="T2622" t="str">
        <f t="shared" si="244"/>
        <v>technology</v>
      </c>
      <c r="U2622" t="str">
        <f t="shared" si="245"/>
        <v>space exploration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14">
        <f t="shared" si="240"/>
        <v>42145.539212962954</v>
      </c>
      <c r="K2623" s="6">
        <v>1429638988</v>
      </c>
      <c r="L2623" s="14">
        <f t="shared" si="241"/>
        <v>42115.539212962954</v>
      </c>
      <c r="M2623" s="88">
        <f>Table1[[#This Row],[Data Ended Conversion]]-Table1[[#This Row],[Data Created Conversion]]</f>
        <v>30</v>
      </c>
      <c r="N2623" s="6" t="b">
        <v>1</v>
      </c>
      <c r="O2623" s="6">
        <v>465</v>
      </c>
      <c r="P2623" s="6" t="b">
        <v>1</v>
      </c>
      <c r="Q2623" s="6" t="s">
        <v>8301</v>
      </c>
      <c r="R2623" s="7">
        <f t="shared" si="242"/>
        <v>1.4588000000000001</v>
      </c>
      <c r="S2623" s="8">
        <f t="shared" si="243"/>
        <v>47.058064516129029</v>
      </c>
      <c r="T2623" t="str">
        <f t="shared" si="244"/>
        <v>technology</v>
      </c>
      <c r="U2623" t="str">
        <f t="shared" si="245"/>
        <v>space exploration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14">
        <f t="shared" si="240"/>
        <v>42734.534907407404</v>
      </c>
      <c r="K2624" s="6">
        <v>1479232216</v>
      </c>
      <c r="L2624" s="14">
        <f t="shared" si="241"/>
        <v>42689.534907407404</v>
      </c>
      <c r="M2624" s="88">
        <f>Table1[[#This Row],[Data Ended Conversion]]-Table1[[#This Row],[Data Created Conversion]]</f>
        <v>45</v>
      </c>
      <c r="N2624" s="6" t="b">
        <v>0</v>
      </c>
      <c r="O2624" s="6">
        <v>74</v>
      </c>
      <c r="P2624" s="6" t="b">
        <v>1</v>
      </c>
      <c r="Q2624" s="6" t="s">
        <v>8301</v>
      </c>
      <c r="R2624" s="7">
        <f t="shared" si="242"/>
        <v>1.3118399999999999</v>
      </c>
      <c r="S2624" s="8">
        <f t="shared" si="243"/>
        <v>26.591351351351353</v>
      </c>
      <c r="T2624" t="str">
        <f t="shared" si="244"/>
        <v>technology</v>
      </c>
      <c r="U2624" t="str">
        <f t="shared" si="245"/>
        <v>space exploration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14">
        <f t="shared" si="240"/>
        <v>42706.048217592594</v>
      </c>
      <c r="K2625" s="6">
        <v>1479449366</v>
      </c>
      <c r="L2625" s="14">
        <f t="shared" si="241"/>
        <v>42692.048217592594</v>
      </c>
      <c r="M2625" s="88">
        <f>Table1[[#This Row],[Data Ended Conversion]]-Table1[[#This Row],[Data Created Conversion]]</f>
        <v>14</v>
      </c>
      <c r="N2625" s="6" t="b">
        <v>0</v>
      </c>
      <c r="O2625" s="6">
        <v>62</v>
      </c>
      <c r="P2625" s="6" t="b">
        <v>1</v>
      </c>
      <c r="Q2625" s="6" t="s">
        <v>8301</v>
      </c>
      <c r="R2625" s="7">
        <f t="shared" si="242"/>
        <v>1.1399999999999999</v>
      </c>
      <c r="S2625" s="8">
        <f t="shared" si="243"/>
        <v>36.774193548387096</v>
      </c>
      <c r="T2625" t="str">
        <f t="shared" si="244"/>
        <v>technology</v>
      </c>
      <c r="U2625" t="str">
        <f t="shared" si="245"/>
        <v>space exploration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14">
        <f t="shared" ref="J2626:J2689" si="246">(((I2626/60)/60)/24)+DATE(1970,1,1)+(-5/24)</f>
        <v>41165.213217592594</v>
      </c>
      <c r="K2626" s="6">
        <v>1345716422</v>
      </c>
      <c r="L2626" s="14">
        <f t="shared" ref="L2626:L2689" si="247">(((K2626/60)/60)/24)+DATE(1970,1,1)+(-5/24)</f>
        <v>41144.213217592594</v>
      </c>
      <c r="M2626" s="88">
        <f>Table1[[#This Row],[Data Ended Conversion]]-Table1[[#This Row],[Data Created Conversion]]</f>
        <v>21</v>
      </c>
      <c r="N2626" s="6" t="b">
        <v>0</v>
      </c>
      <c r="O2626" s="6">
        <v>3468</v>
      </c>
      <c r="P2626" s="6" t="b">
        <v>1</v>
      </c>
      <c r="Q2626" s="6" t="s">
        <v>8301</v>
      </c>
      <c r="R2626" s="7">
        <f t="shared" si="242"/>
        <v>13.794206249999998</v>
      </c>
      <c r="S2626" s="8">
        <f t="shared" si="243"/>
        <v>31.820544982698959</v>
      </c>
      <c r="T2626" t="str">
        <f t="shared" si="244"/>
        <v>technology</v>
      </c>
      <c r="U2626" t="str">
        <f t="shared" si="245"/>
        <v>space exploration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14">
        <f t="shared" si="246"/>
        <v>42683.643611111103</v>
      </c>
      <c r="K2627" s="6">
        <v>1476559608</v>
      </c>
      <c r="L2627" s="14">
        <f t="shared" si="247"/>
        <v>42658.601944444446</v>
      </c>
      <c r="M2627" s="88">
        <f>Table1[[#This Row],[Data Ended Conversion]]-Table1[[#This Row],[Data Created Conversion]]</f>
        <v>25.041666666656965</v>
      </c>
      <c r="N2627" s="6" t="b">
        <v>0</v>
      </c>
      <c r="O2627" s="6">
        <v>52</v>
      </c>
      <c r="P2627" s="6" t="b">
        <v>1</v>
      </c>
      <c r="Q2627" s="6" t="s">
        <v>8301</v>
      </c>
      <c r="R2627" s="7">
        <f t="shared" ref="R2627:R2690" si="248">IFERROR(E2627/D2627,"-")</f>
        <v>9.56</v>
      </c>
      <c r="S2627" s="8">
        <f t="shared" ref="S2627:S2690" si="249">IFERROR(E2627/O2627,"-")</f>
        <v>27.576923076923077</v>
      </c>
      <c r="T2627" t="str">
        <f t="shared" ref="T2627:T2690" si="250">LEFT(Q2627,FIND("/",Q2627)-1)</f>
        <v>technology</v>
      </c>
      <c r="U2627" t="str">
        <f t="shared" ref="U2627:U2690" si="251">RIGHT(Q2627,LEN(Q2627)-FIND("/",Q2627))</f>
        <v>space exploration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14">
        <f t="shared" si="246"/>
        <v>42158.41978009259</v>
      </c>
      <c r="K2628" s="6">
        <v>1430751869</v>
      </c>
      <c r="L2628" s="14">
        <f t="shared" si="247"/>
        <v>42128.41978009259</v>
      </c>
      <c r="M2628" s="88">
        <f>Table1[[#This Row],[Data Ended Conversion]]-Table1[[#This Row],[Data Created Conversion]]</f>
        <v>30</v>
      </c>
      <c r="N2628" s="6" t="b">
        <v>0</v>
      </c>
      <c r="O2628" s="6">
        <v>50</v>
      </c>
      <c r="P2628" s="6" t="b">
        <v>1</v>
      </c>
      <c r="Q2628" s="6" t="s">
        <v>8301</v>
      </c>
      <c r="R2628" s="7">
        <f t="shared" si="248"/>
        <v>1.1200000000000001</v>
      </c>
      <c r="S2628" s="8">
        <f t="shared" si="249"/>
        <v>56</v>
      </c>
      <c r="T2628" t="str">
        <f t="shared" si="250"/>
        <v>technology</v>
      </c>
      <c r="U2628" t="str">
        <f t="shared" si="251"/>
        <v>space exploration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14">
        <f t="shared" si="246"/>
        <v>42334.66274305556</v>
      </c>
      <c r="K2629" s="6">
        <v>1445975661</v>
      </c>
      <c r="L2629" s="14">
        <f t="shared" si="247"/>
        <v>42304.621076388888</v>
      </c>
      <c r="M2629" s="88">
        <f>Table1[[#This Row],[Data Ended Conversion]]-Table1[[#This Row],[Data Created Conversion]]</f>
        <v>30.041666666671517</v>
      </c>
      <c r="N2629" s="6" t="b">
        <v>0</v>
      </c>
      <c r="O2629" s="6">
        <v>45</v>
      </c>
      <c r="P2629" s="6" t="b">
        <v>1</v>
      </c>
      <c r="Q2629" s="6" t="s">
        <v>8301</v>
      </c>
      <c r="R2629" s="7">
        <f t="shared" si="248"/>
        <v>6.4666666666666668</v>
      </c>
      <c r="S2629" s="8">
        <f t="shared" si="249"/>
        <v>21.555555555555557</v>
      </c>
      <c r="T2629" t="str">
        <f t="shared" si="250"/>
        <v>technology</v>
      </c>
      <c r="U2629" t="str">
        <f t="shared" si="251"/>
        <v>space exploration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14">
        <f t="shared" si="246"/>
        <v>41973.757719907408</v>
      </c>
      <c r="K2630" s="6">
        <v>1415661067</v>
      </c>
      <c r="L2630" s="14">
        <f t="shared" si="247"/>
        <v>41953.757719907408</v>
      </c>
      <c r="M2630" s="88">
        <f>Table1[[#This Row],[Data Ended Conversion]]-Table1[[#This Row],[Data Created Conversion]]</f>
        <v>20</v>
      </c>
      <c r="N2630" s="6" t="b">
        <v>0</v>
      </c>
      <c r="O2630" s="6">
        <v>21</v>
      </c>
      <c r="P2630" s="6" t="b">
        <v>1</v>
      </c>
      <c r="Q2630" s="6" t="s">
        <v>8301</v>
      </c>
      <c r="R2630" s="7">
        <f t="shared" si="248"/>
        <v>1.1036948748510131</v>
      </c>
      <c r="S2630" s="8">
        <f t="shared" si="249"/>
        <v>44.095238095238095</v>
      </c>
      <c r="T2630" t="str">
        <f t="shared" si="250"/>
        <v>technology</v>
      </c>
      <c r="U2630" t="str">
        <f t="shared" si="251"/>
        <v>space exploration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14">
        <f t="shared" si="246"/>
        <v>42138.330115740733</v>
      </c>
      <c r="K2631" s="6">
        <v>1429016122</v>
      </c>
      <c r="L2631" s="14">
        <f t="shared" si="247"/>
        <v>42108.330115740733</v>
      </c>
      <c r="M2631" s="88">
        <f>Table1[[#This Row],[Data Ended Conversion]]-Table1[[#This Row],[Data Created Conversion]]</f>
        <v>30</v>
      </c>
      <c r="N2631" s="6" t="b">
        <v>0</v>
      </c>
      <c r="O2631" s="6">
        <v>100</v>
      </c>
      <c r="P2631" s="6" t="b">
        <v>1</v>
      </c>
      <c r="Q2631" s="6" t="s">
        <v>8301</v>
      </c>
      <c r="R2631" s="7">
        <f t="shared" si="248"/>
        <v>1.2774000000000001</v>
      </c>
      <c r="S2631" s="8">
        <f t="shared" si="249"/>
        <v>63.87</v>
      </c>
      <c r="T2631" t="str">
        <f t="shared" si="250"/>
        <v>technology</v>
      </c>
      <c r="U2631" t="str">
        <f t="shared" si="251"/>
        <v>space exploration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14">
        <f t="shared" si="246"/>
        <v>42551.208333333336</v>
      </c>
      <c r="K2632" s="6">
        <v>1464921112</v>
      </c>
      <c r="L2632" s="14">
        <f t="shared" si="247"/>
        <v>42523.897129629629</v>
      </c>
      <c r="M2632" s="88">
        <f>Table1[[#This Row],[Data Ended Conversion]]-Table1[[#This Row],[Data Created Conversion]]</f>
        <v>27.311203703706269</v>
      </c>
      <c r="N2632" s="6" t="b">
        <v>0</v>
      </c>
      <c r="O2632" s="6">
        <v>81</v>
      </c>
      <c r="P2632" s="6" t="b">
        <v>1</v>
      </c>
      <c r="Q2632" s="6" t="s">
        <v>8301</v>
      </c>
      <c r="R2632" s="7">
        <f t="shared" si="248"/>
        <v>1.579</v>
      </c>
      <c r="S2632" s="8">
        <f t="shared" si="249"/>
        <v>38.987654320987652</v>
      </c>
      <c r="T2632" t="str">
        <f t="shared" si="250"/>
        <v>technology</v>
      </c>
      <c r="U2632" t="str">
        <f t="shared" si="251"/>
        <v>space exploration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14">
        <f t="shared" si="246"/>
        <v>42245.960960648146</v>
      </c>
      <c r="K2633" s="6">
        <v>1438488227</v>
      </c>
      <c r="L2633" s="14">
        <f t="shared" si="247"/>
        <v>42217.960960648146</v>
      </c>
      <c r="M2633" s="88">
        <f>Table1[[#This Row],[Data Ended Conversion]]-Table1[[#This Row],[Data Created Conversion]]</f>
        <v>28</v>
      </c>
      <c r="N2633" s="6" t="b">
        <v>0</v>
      </c>
      <c r="O2633" s="6">
        <v>286</v>
      </c>
      <c r="P2633" s="6" t="b">
        <v>1</v>
      </c>
      <c r="Q2633" s="6" t="s">
        <v>8301</v>
      </c>
      <c r="R2633" s="7">
        <f t="shared" si="248"/>
        <v>1.1466525000000001</v>
      </c>
      <c r="S2633" s="8">
        <f t="shared" si="249"/>
        <v>80.185489510489504</v>
      </c>
      <c r="T2633" t="str">
        <f t="shared" si="250"/>
        <v>technology</v>
      </c>
      <c r="U2633" t="str">
        <f t="shared" si="251"/>
        <v>space exploration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14">
        <f t="shared" si="246"/>
        <v>42518.853460648148</v>
      </c>
      <c r="K2634" s="6">
        <v>1462325339</v>
      </c>
      <c r="L2634" s="14">
        <f t="shared" si="247"/>
        <v>42493.853460648148</v>
      </c>
      <c r="M2634" s="88">
        <f>Table1[[#This Row],[Data Ended Conversion]]-Table1[[#This Row],[Data Created Conversion]]</f>
        <v>25</v>
      </c>
      <c r="N2634" s="6" t="b">
        <v>0</v>
      </c>
      <c r="O2634" s="6">
        <v>42</v>
      </c>
      <c r="P2634" s="6" t="b">
        <v>1</v>
      </c>
      <c r="Q2634" s="6" t="s">
        <v>8301</v>
      </c>
      <c r="R2634" s="7">
        <f t="shared" si="248"/>
        <v>1.3700934579439252</v>
      </c>
      <c r="S2634" s="8">
        <f t="shared" si="249"/>
        <v>34.904761904761905</v>
      </c>
      <c r="T2634" t="str">
        <f t="shared" si="250"/>
        <v>technology</v>
      </c>
      <c r="U2634" t="str">
        <f t="shared" si="251"/>
        <v>space exploration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14">
        <f t="shared" si="246"/>
        <v>41697.75</v>
      </c>
      <c r="K2635" s="6">
        <v>1390938332</v>
      </c>
      <c r="L2635" s="14">
        <f t="shared" si="247"/>
        <v>41667.614953703705</v>
      </c>
      <c r="M2635" s="88">
        <f>Table1[[#This Row],[Data Ended Conversion]]-Table1[[#This Row],[Data Created Conversion]]</f>
        <v>30.135046296294604</v>
      </c>
      <c r="N2635" s="6" t="b">
        <v>0</v>
      </c>
      <c r="O2635" s="6">
        <v>199</v>
      </c>
      <c r="P2635" s="6" t="b">
        <v>1</v>
      </c>
      <c r="Q2635" s="6" t="s">
        <v>8301</v>
      </c>
      <c r="R2635" s="7">
        <f t="shared" si="248"/>
        <v>3.5461999999999998</v>
      </c>
      <c r="S2635" s="8">
        <f t="shared" si="249"/>
        <v>89.100502512562812</v>
      </c>
      <c r="T2635" t="str">
        <f t="shared" si="250"/>
        <v>technology</v>
      </c>
      <c r="U2635" t="str">
        <f t="shared" si="251"/>
        <v>space exploration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14">
        <f t="shared" si="246"/>
        <v>42642.448159722226</v>
      </c>
      <c r="K2636" s="6">
        <v>1472571921</v>
      </c>
      <c r="L2636" s="14">
        <f t="shared" si="247"/>
        <v>42612.448159722226</v>
      </c>
      <c r="M2636" s="88">
        <f>Table1[[#This Row],[Data Ended Conversion]]-Table1[[#This Row],[Data Created Conversion]]</f>
        <v>30</v>
      </c>
      <c r="N2636" s="6" t="b">
        <v>0</v>
      </c>
      <c r="O2636" s="6">
        <v>25</v>
      </c>
      <c r="P2636" s="6" t="b">
        <v>1</v>
      </c>
      <c r="Q2636" s="6" t="s">
        <v>8301</v>
      </c>
      <c r="R2636" s="7">
        <f t="shared" si="248"/>
        <v>1.0602150537634409</v>
      </c>
      <c r="S2636" s="8">
        <f t="shared" si="249"/>
        <v>39.44</v>
      </c>
      <c r="T2636" t="str">
        <f t="shared" si="250"/>
        <v>technology</v>
      </c>
      <c r="U2636" t="str">
        <f t="shared" si="251"/>
        <v>space exploration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14">
        <f t="shared" si="246"/>
        <v>42072.700937499998</v>
      </c>
      <c r="K2637" s="6">
        <v>1422917361</v>
      </c>
      <c r="L2637" s="14">
        <f t="shared" si="247"/>
        <v>42037.742604166669</v>
      </c>
      <c r="M2637" s="88">
        <f>Table1[[#This Row],[Data Ended Conversion]]-Table1[[#This Row],[Data Created Conversion]]</f>
        <v>34.958333333328483</v>
      </c>
      <c r="N2637" s="6" t="b">
        <v>0</v>
      </c>
      <c r="O2637" s="6">
        <v>84</v>
      </c>
      <c r="P2637" s="6" t="b">
        <v>1</v>
      </c>
      <c r="Q2637" s="6" t="s">
        <v>8301</v>
      </c>
      <c r="R2637" s="7">
        <f t="shared" si="248"/>
        <v>1</v>
      </c>
      <c r="S2637" s="8">
        <f t="shared" si="249"/>
        <v>136.9047619047619</v>
      </c>
      <c r="T2637" t="str">
        <f t="shared" si="250"/>
        <v>technology</v>
      </c>
      <c r="U2637" t="str">
        <f t="shared" si="251"/>
        <v>space exploration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14">
        <f t="shared" si="246"/>
        <v>42658.833333333336</v>
      </c>
      <c r="K2638" s="6">
        <v>1474641914</v>
      </c>
      <c r="L2638" s="14">
        <f t="shared" si="247"/>
        <v>42636.406412037039</v>
      </c>
      <c r="M2638" s="88">
        <f>Table1[[#This Row],[Data Ended Conversion]]-Table1[[#This Row],[Data Created Conversion]]</f>
        <v>22.426921296297223</v>
      </c>
      <c r="N2638" s="6" t="b">
        <v>0</v>
      </c>
      <c r="O2638" s="6">
        <v>50</v>
      </c>
      <c r="P2638" s="6" t="b">
        <v>1</v>
      </c>
      <c r="Q2638" s="6" t="s">
        <v>8301</v>
      </c>
      <c r="R2638" s="7">
        <f t="shared" si="248"/>
        <v>1.873</v>
      </c>
      <c r="S2638" s="8">
        <f t="shared" si="249"/>
        <v>37.46</v>
      </c>
      <c r="T2638" t="str">
        <f t="shared" si="250"/>
        <v>technology</v>
      </c>
      <c r="U2638" t="str">
        <f t="shared" si="251"/>
        <v>space exploration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14">
        <f t="shared" si="246"/>
        <v>42655.341145833336</v>
      </c>
      <c r="K2639" s="6">
        <v>1474895475</v>
      </c>
      <c r="L2639" s="14">
        <f t="shared" si="247"/>
        <v>42639.341145833336</v>
      </c>
      <c r="M2639" s="88">
        <f>Table1[[#This Row],[Data Ended Conversion]]-Table1[[#This Row],[Data Created Conversion]]</f>
        <v>16</v>
      </c>
      <c r="N2639" s="6" t="b">
        <v>0</v>
      </c>
      <c r="O2639" s="6">
        <v>26</v>
      </c>
      <c r="P2639" s="6" t="b">
        <v>1</v>
      </c>
      <c r="Q2639" s="6" t="s">
        <v>8301</v>
      </c>
      <c r="R2639" s="7">
        <f t="shared" si="248"/>
        <v>1.6619999999999999</v>
      </c>
      <c r="S2639" s="8">
        <f t="shared" si="249"/>
        <v>31.96153846153846</v>
      </c>
      <c r="T2639" t="str">
        <f t="shared" si="250"/>
        <v>technology</v>
      </c>
      <c r="U2639" t="str">
        <f t="shared" si="251"/>
        <v>space exploration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14">
        <f t="shared" si="246"/>
        <v>42019.70480324074</v>
      </c>
      <c r="K2640" s="6">
        <v>1418766895</v>
      </c>
      <c r="L2640" s="14">
        <f t="shared" si="247"/>
        <v>41989.70480324074</v>
      </c>
      <c r="M2640" s="88">
        <f>Table1[[#This Row],[Data Ended Conversion]]-Table1[[#This Row],[Data Created Conversion]]</f>
        <v>30</v>
      </c>
      <c r="N2640" s="6" t="b">
        <v>0</v>
      </c>
      <c r="O2640" s="6">
        <v>14</v>
      </c>
      <c r="P2640" s="6" t="b">
        <v>1</v>
      </c>
      <c r="Q2640" s="6" t="s">
        <v>8301</v>
      </c>
      <c r="R2640" s="7">
        <f t="shared" si="248"/>
        <v>1.0172910662824208</v>
      </c>
      <c r="S2640" s="8">
        <f t="shared" si="249"/>
        <v>25.214285714285715</v>
      </c>
      <c r="T2640" t="str">
        <f t="shared" si="250"/>
        <v>technology</v>
      </c>
      <c r="U2640" t="str">
        <f t="shared" si="251"/>
        <v>space exploration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14">
        <f t="shared" si="246"/>
        <v>42054.656805555554</v>
      </c>
      <c r="K2641" s="6">
        <v>1421786748</v>
      </c>
      <c r="L2641" s="14">
        <f t="shared" si="247"/>
        <v>42024.656805555554</v>
      </c>
      <c r="M2641" s="88">
        <f>Table1[[#This Row],[Data Ended Conversion]]-Table1[[#This Row],[Data Created Conversion]]</f>
        <v>30</v>
      </c>
      <c r="N2641" s="6" t="b">
        <v>0</v>
      </c>
      <c r="O2641" s="6">
        <v>49</v>
      </c>
      <c r="P2641" s="6" t="b">
        <v>1</v>
      </c>
      <c r="Q2641" s="6" t="s">
        <v>8301</v>
      </c>
      <c r="R2641" s="7">
        <f t="shared" si="248"/>
        <v>1.64</v>
      </c>
      <c r="S2641" s="8">
        <f t="shared" si="249"/>
        <v>10.040816326530612</v>
      </c>
      <c r="T2641" t="str">
        <f t="shared" si="250"/>
        <v>technology</v>
      </c>
      <c r="U2641" t="str">
        <f t="shared" si="251"/>
        <v>space exploration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14">
        <f t="shared" si="246"/>
        <v>42162.952245370368</v>
      </c>
      <c r="K2642" s="6">
        <v>1428551474</v>
      </c>
      <c r="L2642" s="14">
        <f t="shared" si="247"/>
        <v>42102.952245370368</v>
      </c>
      <c r="M2642" s="88">
        <f>Table1[[#This Row],[Data Ended Conversion]]-Table1[[#This Row],[Data Created Conversion]]</f>
        <v>60</v>
      </c>
      <c r="N2642" s="6" t="b">
        <v>0</v>
      </c>
      <c r="O2642" s="6">
        <v>69</v>
      </c>
      <c r="P2642" s="6" t="b">
        <v>1</v>
      </c>
      <c r="Q2642" s="6" t="s">
        <v>8301</v>
      </c>
      <c r="R2642" s="7">
        <f t="shared" si="248"/>
        <v>1.0566666666666666</v>
      </c>
      <c r="S2642" s="8">
        <f t="shared" si="249"/>
        <v>45.94202898550725</v>
      </c>
      <c r="T2642" t="str">
        <f t="shared" si="250"/>
        <v>technology</v>
      </c>
      <c r="U2642" t="str">
        <f t="shared" si="251"/>
        <v>space exploration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14">
        <f t="shared" si="246"/>
        <v>41897.631249999999</v>
      </c>
      <c r="K2643" s="6">
        <v>1409341863</v>
      </c>
      <c r="L2643" s="14">
        <f t="shared" si="247"/>
        <v>41880.618784722217</v>
      </c>
      <c r="M2643" s="88">
        <f>Table1[[#This Row],[Data Ended Conversion]]-Table1[[#This Row],[Data Created Conversion]]</f>
        <v>17.012465277781303</v>
      </c>
      <c r="N2643" s="6" t="b">
        <v>0</v>
      </c>
      <c r="O2643" s="6">
        <v>1</v>
      </c>
      <c r="P2643" s="6" t="b">
        <v>0</v>
      </c>
      <c r="Q2643" s="6" t="s">
        <v>8301</v>
      </c>
      <c r="R2643" s="7">
        <f t="shared" si="248"/>
        <v>0.01</v>
      </c>
      <c r="S2643" s="8">
        <f t="shared" si="249"/>
        <v>15</v>
      </c>
      <c r="T2643" t="str">
        <f t="shared" si="250"/>
        <v>technology</v>
      </c>
      <c r="U2643" t="str">
        <f t="shared" si="251"/>
        <v>space exploration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14">
        <f t="shared" si="246"/>
        <v>42566.081249999996</v>
      </c>
      <c r="K2644" s="6">
        <v>1465970108</v>
      </c>
      <c r="L2644" s="14">
        <f t="shared" si="247"/>
        <v>42536.03828703703</v>
      </c>
      <c r="M2644" s="88">
        <f>Table1[[#This Row],[Data Ended Conversion]]-Table1[[#This Row],[Data Created Conversion]]</f>
        <v>30.042962962965248</v>
      </c>
      <c r="N2644" s="6" t="b">
        <v>0</v>
      </c>
      <c r="O2644" s="6">
        <v>0</v>
      </c>
      <c r="P2644" s="6" t="b">
        <v>0</v>
      </c>
      <c r="Q2644" s="6" t="s">
        <v>8301</v>
      </c>
      <c r="R2644" s="7">
        <f t="shared" si="248"/>
        <v>0</v>
      </c>
      <c r="S2644" s="8" t="str">
        <f t="shared" si="249"/>
        <v>-</v>
      </c>
      <c r="T2644" t="str">
        <f t="shared" si="250"/>
        <v>technology</v>
      </c>
      <c r="U2644" t="str">
        <f t="shared" si="251"/>
        <v>space exploration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14">
        <f t="shared" si="246"/>
        <v>42725.124305555553</v>
      </c>
      <c r="K2645" s="6">
        <v>1479218315</v>
      </c>
      <c r="L2645" s="14">
        <f t="shared" si="247"/>
        <v>42689.374016203699</v>
      </c>
      <c r="M2645" s="88">
        <f>Table1[[#This Row],[Data Ended Conversion]]-Table1[[#This Row],[Data Created Conversion]]</f>
        <v>35.750289351854008</v>
      </c>
      <c r="N2645" s="6" t="b">
        <v>1</v>
      </c>
      <c r="O2645" s="6">
        <v>1501</v>
      </c>
      <c r="P2645" s="6" t="b">
        <v>0</v>
      </c>
      <c r="Q2645" s="6" t="s">
        <v>8301</v>
      </c>
      <c r="R2645" s="7">
        <f t="shared" si="248"/>
        <v>0.33559730999999998</v>
      </c>
      <c r="S2645" s="8">
        <f t="shared" si="249"/>
        <v>223.58248500999335</v>
      </c>
      <c r="T2645" t="str">
        <f t="shared" si="250"/>
        <v>technology</v>
      </c>
      <c r="U2645" t="str">
        <f t="shared" si="251"/>
        <v>space exploration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14">
        <f t="shared" si="246"/>
        <v>42804.583738425928</v>
      </c>
      <c r="K2646" s="6">
        <v>1486580435</v>
      </c>
      <c r="L2646" s="14">
        <f t="shared" si="247"/>
        <v>42774.583738425928</v>
      </c>
      <c r="M2646" s="88">
        <f>Table1[[#This Row],[Data Ended Conversion]]-Table1[[#This Row],[Data Created Conversion]]</f>
        <v>30</v>
      </c>
      <c r="N2646" s="6" t="b">
        <v>1</v>
      </c>
      <c r="O2646" s="6">
        <v>52</v>
      </c>
      <c r="P2646" s="6" t="b">
        <v>0</v>
      </c>
      <c r="Q2646" s="6" t="s">
        <v>8301</v>
      </c>
      <c r="R2646" s="7">
        <f t="shared" si="248"/>
        <v>2.053E-2</v>
      </c>
      <c r="S2646" s="8">
        <f t="shared" si="249"/>
        <v>39.480769230769234</v>
      </c>
      <c r="T2646" t="str">
        <f t="shared" si="250"/>
        <v>technology</v>
      </c>
      <c r="U2646" t="str">
        <f t="shared" si="251"/>
        <v>space exploration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14">
        <f t="shared" si="246"/>
        <v>41951.675960648143</v>
      </c>
      <c r="K2647" s="6">
        <v>1412885603</v>
      </c>
      <c r="L2647" s="14">
        <f t="shared" si="247"/>
        <v>41921.634293981479</v>
      </c>
      <c r="M2647" s="88">
        <f>Table1[[#This Row],[Data Ended Conversion]]-Table1[[#This Row],[Data Created Conversion]]</f>
        <v>30.041666666664241</v>
      </c>
      <c r="N2647" s="6" t="b">
        <v>1</v>
      </c>
      <c r="O2647" s="6">
        <v>23</v>
      </c>
      <c r="P2647" s="6" t="b">
        <v>0</v>
      </c>
      <c r="Q2647" s="6" t="s">
        <v>8301</v>
      </c>
      <c r="R2647" s="7">
        <f t="shared" si="248"/>
        <v>0.105</v>
      </c>
      <c r="S2647" s="8">
        <f t="shared" si="249"/>
        <v>91.304347826086953</v>
      </c>
      <c r="T2647" t="str">
        <f t="shared" si="250"/>
        <v>technology</v>
      </c>
      <c r="U2647" t="str">
        <f t="shared" si="251"/>
        <v>space exploration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14">
        <f t="shared" si="246"/>
        <v>42256.10496527778</v>
      </c>
      <c r="K2648" s="6">
        <v>1439191869</v>
      </c>
      <c r="L2648" s="14">
        <f t="shared" si="247"/>
        <v>42226.10496527778</v>
      </c>
      <c r="M2648" s="88">
        <f>Table1[[#This Row],[Data Ended Conversion]]-Table1[[#This Row],[Data Created Conversion]]</f>
        <v>30</v>
      </c>
      <c r="N2648" s="6" t="b">
        <v>1</v>
      </c>
      <c r="O2648" s="6">
        <v>535</v>
      </c>
      <c r="P2648" s="6" t="b">
        <v>0</v>
      </c>
      <c r="Q2648" s="6" t="s">
        <v>8301</v>
      </c>
      <c r="R2648" s="7">
        <f t="shared" si="248"/>
        <v>8.4172839999999999E-2</v>
      </c>
      <c r="S2648" s="8">
        <f t="shared" si="249"/>
        <v>78.666205607476627</v>
      </c>
      <c r="T2648" t="str">
        <f t="shared" si="250"/>
        <v>technology</v>
      </c>
      <c r="U2648" t="str">
        <f t="shared" si="251"/>
        <v>space exploration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14">
        <f t="shared" si="246"/>
        <v>42230.053460648145</v>
      </c>
      <c r="K2649" s="6">
        <v>1436941019</v>
      </c>
      <c r="L2649" s="14">
        <f t="shared" si="247"/>
        <v>42200.053460648145</v>
      </c>
      <c r="M2649" s="88">
        <f>Table1[[#This Row],[Data Ended Conversion]]-Table1[[#This Row],[Data Created Conversion]]</f>
        <v>30</v>
      </c>
      <c r="N2649" s="6" t="b">
        <v>0</v>
      </c>
      <c r="O2649" s="6">
        <v>3</v>
      </c>
      <c r="P2649" s="6" t="b">
        <v>0</v>
      </c>
      <c r="Q2649" s="6" t="s">
        <v>8301</v>
      </c>
      <c r="R2649" s="7">
        <f t="shared" si="248"/>
        <v>1.44E-2</v>
      </c>
      <c r="S2649" s="8">
        <f t="shared" si="249"/>
        <v>12</v>
      </c>
      <c r="T2649" t="str">
        <f t="shared" si="250"/>
        <v>technology</v>
      </c>
      <c r="U2649" t="str">
        <f t="shared" si="251"/>
        <v>space exploration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14">
        <f t="shared" si="246"/>
        <v>42438.506481481476</v>
      </c>
      <c r="K2650" s="6">
        <v>1454951360</v>
      </c>
      <c r="L2650" s="14">
        <f t="shared" si="247"/>
        <v>42408.506481481476</v>
      </c>
      <c r="M2650" s="88">
        <f>Table1[[#This Row],[Data Ended Conversion]]-Table1[[#This Row],[Data Created Conversion]]</f>
        <v>30</v>
      </c>
      <c r="N2650" s="6" t="b">
        <v>0</v>
      </c>
      <c r="O2650" s="6">
        <v>6</v>
      </c>
      <c r="P2650" s="6" t="b">
        <v>0</v>
      </c>
      <c r="Q2650" s="6" t="s">
        <v>8301</v>
      </c>
      <c r="R2650" s="7">
        <f t="shared" si="248"/>
        <v>8.8333333333333337E-3</v>
      </c>
      <c r="S2650" s="8">
        <f t="shared" si="249"/>
        <v>17.666666666666668</v>
      </c>
      <c r="T2650" t="str">
        <f t="shared" si="250"/>
        <v>technology</v>
      </c>
      <c r="U2650" t="str">
        <f t="shared" si="251"/>
        <v>space exploration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14">
        <f t="shared" si="246"/>
        <v>42401.788668981484</v>
      </c>
      <c r="K2651" s="6">
        <v>1449186941</v>
      </c>
      <c r="L2651" s="14">
        <f t="shared" si="247"/>
        <v>42341.788668981484</v>
      </c>
      <c r="M2651" s="88">
        <f>Table1[[#This Row],[Data Ended Conversion]]-Table1[[#This Row],[Data Created Conversion]]</f>
        <v>60</v>
      </c>
      <c r="N2651" s="6" t="b">
        <v>0</v>
      </c>
      <c r="O2651" s="6">
        <v>3</v>
      </c>
      <c r="P2651" s="6" t="b">
        <v>0</v>
      </c>
      <c r="Q2651" s="6" t="s">
        <v>8301</v>
      </c>
      <c r="R2651" s="7">
        <f t="shared" si="248"/>
        <v>9.9200000000000004E-4</v>
      </c>
      <c r="S2651" s="8">
        <f t="shared" si="249"/>
        <v>41.333333333333336</v>
      </c>
      <c r="T2651" t="str">
        <f t="shared" si="250"/>
        <v>technology</v>
      </c>
      <c r="U2651" t="str">
        <f t="shared" si="251"/>
        <v>space exploration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14">
        <f t="shared" si="246"/>
        <v>42725.416006944441</v>
      </c>
      <c r="K2652" s="6">
        <v>1479740343</v>
      </c>
      <c r="L2652" s="14">
        <f t="shared" si="247"/>
        <v>42695.416006944441</v>
      </c>
      <c r="M2652" s="88">
        <f>Table1[[#This Row],[Data Ended Conversion]]-Table1[[#This Row],[Data Created Conversion]]</f>
        <v>30</v>
      </c>
      <c r="N2652" s="6" t="b">
        <v>0</v>
      </c>
      <c r="O2652" s="6">
        <v>5</v>
      </c>
      <c r="P2652" s="6" t="b">
        <v>0</v>
      </c>
      <c r="Q2652" s="6" t="s">
        <v>8301</v>
      </c>
      <c r="R2652" s="7">
        <f t="shared" si="248"/>
        <v>5.966666666666667E-3</v>
      </c>
      <c r="S2652" s="8">
        <f t="shared" si="249"/>
        <v>71.599999999999994</v>
      </c>
      <c r="T2652" t="str">
        <f t="shared" si="250"/>
        <v>technology</v>
      </c>
      <c r="U2652" t="str">
        <f t="shared" si="251"/>
        <v>space exploration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14">
        <f t="shared" si="246"/>
        <v>42355.597326388881</v>
      </c>
      <c r="K2653" s="6">
        <v>1447960809</v>
      </c>
      <c r="L2653" s="14">
        <f t="shared" si="247"/>
        <v>42327.597326388881</v>
      </c>
      <c r="M2653" s="88">
        <f>Table1[[#This Row],[Data Ended Conversion]]-Table1[[#This Row],[Data Created Conversion]]</f>
        <v>28</v>
      </c>
      <c r="N2653" s="6" t="b">
        <v>0</v>
      </c>
      <c r="O2653" s="6">
        <v>17</v>
      </c>
      <c r="P2653" s="6" t="b">
        <v>0</v>
      </c>
      <c r="Q2653" s="6" t="s">
        <v>8301</v>
      </c>
      <c r="R2653" s="7">
        <f t="shared" si="248"/>
        <v>1.8689285714285714E-2</v>
      </c>
      <c r="S2653" s="8">
        <f t="shared" si="249"/>
        <v>307.8235294117647</v>
      </c>
      <c r="T2653" t="str">
        <f t="shared" si="250"/>
        <v>technology</v>
      </c>
      <c r="U2653" t="str">
        <f t="shared" si="251"/>
        <v>space exploration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14">
        <f t="shared" si="246"/>
        <v>41982.950520833336</v>
      </c>
      <c r="K2654" s="6">
        <v>1415591325</v>
      </c>
      <c r="L2654" s="14">
        <f t="shared" si="247"/>
        <v>41952.950520833336</v>
      </c>
      <c r="M2654" s="88">
        <f>Table1[[#This Row],[Data Ended Conversion]]-Table1[[#This Row],[Data Created Conversion]]</f>
        <v>30</v>
      </c>
      <c r="N2654" s="6" t="b">
        <v>0</v>
      </c>
      <c r="O2654" s="6">
        <v>11</v>
      </c>
      <c r="P2654" s="6" t="b">
        <v>0</v>
      </c>
      <c r="Q2654" s="6" t="s">
        <v>8301</v>
      </c>
      <c r="R2654" s="7">
        <f t="shared" si="248"/>
        <v>8.8500000000000002E-3</v>
      </c>
      <c r="S2654" s="8">
        <f t="shared" si="249"/>
        <v>80.454545454545453</v>
      </c>
      <c r="T2654" t="str">
        <f t="shared" si="250"/>
        <v>technology</v>
      </c>
      <c r="U2654" t="str">
        <f t="shared" si="251"/>
        <v>space exploration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14">
        <f t="shared" si="246"/>
        <v>41802.958333333328</v>
      </c>
      <c r="K2655" s="6">
        <v>1399909127</v>
      </c>
      <c r="L2655" s="14">
        <f t="shared" si="247"/>
        <v>41771.443599537037</v>
      </c>
      <c r="M2655" s="88">
        <f>Table1[[#This Row],[Data Ended Conversion]]-Table1[[#This Row],[Data Created Conversion]]</f>
        <v>31.514733796291694</v>
      </c>
      <c r="N2655" s="6" t="b">
        <v>0</v>
      </c>
      <c r="O2655" s="6">
        <v>70</v>
      </c>
      <c r="P2655" s="6" t="b">
        <v>0</v>
      </c>
      <c r="Q2655" s="6" t="s">
        <v>8301</v>
      </c>
      <c r="R2655" s="7">
        <f t="shared" si="248"/>
        <v>0.1152156862745098</v>
      </c>
      <c r="S2655" s="8">
        <f t="shared" si="249"/>
        <v>83.942857142857136</v>
      </c>
      <c r="T2655" t="str">
        <f t="shared" si="250"/>
        <v>technology</v>
      </c>
      <c r="U2655" t="str">
        <f t="shared" si="251"/>
        <v>space exploration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14">
        <f t="shared" si="246"/>
        <v>42115.350995370369</v>
      </c>
      <c r="K2656" s="6">
        <v>1424442326</v>
      </c>
      <c r="L2656" s="14">
        <f t="shared" si="247"/>
        <v>42055.39266203704</v>
      </c>
      <c r="M2656" s="88">
        <f>Table1[[#This Row],[Data Ended Conversion]]-Table1[[#This Row],[Data Created Conversion]]</f>
        <v>59.958333333328483</v>
      </c>
      <c r="N2656" s="6" t="b">
        <v>0</v>
      </c>
      <c r="O2656" s="6">
        <v>6</v>
      </c>
      <c r="P2656" s="6" t="b">
        <v>0</v>
      </c>
      <c r="Q2656" s="6" t="s">
        <v>8301</v>
      </c>
      <c r="R2656" s="7">
        <f t="shared" si="248"/>
        <v>5.1000000000000004E-4</v>
      </c>
      <c r="S2656" s="8">
        <f t="shared" si="249"/>
        <v>8.5</v>
      </c>
      <c r="T2656" t="str">
        <f t="shared" si="250"/>
        <v>technology</v>
      </c>
      <c r="U2656" t="str">
        <f t="shared" si="251"/>
        <v>space exploration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14">
        <f t="shared" si="246"/>
        <v>42409.624999999993</v>
      </c>
      <c r="K2657" s="6">
        <v>1452631647</v>
      </c>
      <c r="L2657" s="14">
        <f t="shared" si="247"/>
        <v>42381.657951388886</v>
      </c>
      <c r="M2657" s="88">
        <f>Table1[[#This Row],[Data Ended Conversion]]-Table1[[#This Row],[Data Created Conversion]]</f>
        <v>27.967048611106293</v>
      </c>
      <c r="N2657" s="6" t="b">
        <v>0</v>
      </c>
      <c r="O2657" s="6">
        <v>43</v>
      </c>
      <c r="P2657" s="6" t="b">
        <v>0</v>
      </c>
      <c r="Q2657" s="6" t="s">
        <v>8301</v>
      </c>
      <c r="R2657" s="7">
        <f t="shared" si="248"/>
        <v>0.21033333333333334</v>
      </c>
      <c r="S2657" s="8">
        <f t="shared" si="249"/>
        <v>73.372093023255815</v>
      </c>
      <c r="T2657" t="str">
        <f t="shared" si="250"/>
        <v>technology</v>
      </c>
      <c r="U2657" t="str">
        <f t="shared" si="251"/>
        <v>space exploration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14">
        <f t="shared" si="246"/>
        <v>42806.583333333336</v>
      </c>
      <c r="K2658" s="6">
        <v>1485966688</v>
      </c>
      <c r="L2658" s="14">
        <f t="shared" si="247"/>
        <v>42767.480185185181</v>
      </c>
      <c r="M2658" s="88">
        <f>Table1[[#This Row],[Data Ended Conversion]]-Table1[[#This Row],[Data Created Conversion]]</f>
        <v>39.103148148155014</v>
      </c>
      <c r="N2658" s="6" t="b">
        <v>0</v>
      </c>
      <c r="O2658" s="6">
        <v>152</v>
      </c>
      <c r="P2658" s="6" t="b">
        <v>0</v>
      </c>
      <c r="Q2658" s="6" t="s">
        <v>8301</v>
      </c>
      <c r="R2658" s="7">
        <f t="shared" si="248"/>
        <v>0.11436666666666667</v>
      </c>
      <c r="S2658" s="8">
        <f t="shared" si="249"/>
        <v>112.86184210526316</v>
      </c>
      <c r="T2658" t="str">
        <f t="shared" si="250"/>
        <v>technology</v>
      </c>
      <c r="U2658" t="str">
        <f t="shared" si="251"/>
        <v>space exploration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14">
        <f t="shared" si="246"/>
        <v>42584.854166666664</v>
      </c>
      <c r="K2659" s="6">
        <v>1467325053</v>
      </c>
      <c r="L2659" s="14">
        <f t="shared" si="247"/>
        <v>42551.720520833333</v>
      </c>
      <c r="M2659" s="88">
        <f>Table1[[#This Row],[Data Ended Conversion]]-Table1[[#This Row],[Data Created Conversion]]</f>
        <v>33.133645833331684</v>
      </c>
      <c r="N2659" s="6" t="b">
        <v>0</v>
      </c>
      <c r="O2659" s="6">
        <v>59</v>
      </c>
      <c r="P2659" s="6" t="b">
        <v>0</v>
      </c>
      <c r="Q2659" s="6" t="s">
        <v>8301</v>
      </c>
      <c r="R2659" s="7">
        <f t="shared" si="248"/>
        <v>0.18737933333333334</v>
      </c>
      <c r="S2659" s="8">
        <f t="shared" si="249"/>
        <v>95.277627118644077</v>
      </c>
      <c r="T2659" t="str">
        <f t="shared" si="250"/>
        <v>technology</v>
      </c>
      <c r="U2659" t="str">
        <f t="shared" si="251"/>
        <v>space exploration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14">
        <f t="shared" si="246"/>
        <v>42581.675856481481</v>
      </c>
      <c r="K2660" s="6">
        <v>1467321194</v>
      </c>
      <c r="L2660" s="14">
        <f t="shared" si="247"/>
        <v>42551.675856481481</v>
      </c>
      <c r="M2660" s="88">
        <f>Table1[[#This Row],[Data Ended Conversion]]-Table1[[#This Row],[Data Created Conversion]]</f>
        <v>30</v>
      </c>
      <c r="N2660" s="6" t="b">
        <v>0</v>
      </c>
      <c r="O2660" s="6">
        <v>4</v>
      </c>
      <c r="P2660" s="6" t="b">
        <v>0</v>
      </c>
      <c r="Q2660" s="6" t="s">
        <v>8301</v>
      </c>
      <c r="R2660" s="7">
        <f t="shared" si="248"/>
        <v>9.2857142857142856E-4</v>
      </c>
      <c r="S2660" s="8">
        <f t="shared" si="249"/>
        <v>22.75</v>
      </c>
      <c r="T2660" t="str">
        <f t="shared" si="250"/>
        <v>technology</v>
      </c>
      <c r="U2660" t="str">
        <f t="shared" si="251"/>
        <v>space exploration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14">
        <f t="shared" si="246"/>
        <v>42111.861226851855</v>
      </c>
      <c r="K2661" s="6">
        <v>1426729210</v>
      </c>
      <c r="L2661" s="14">
        <f t="shared" si="247"/>
        <v>42081.861226851855</v>
      </c>
      <c r="M2661" s="88">
        <f>Table1[[#This Row],[Data Ended Conversion]]-Table1[[#This Row],[Data Created Conversion]]</f>
        <v>30</v>
      </c>
      <c r="N2661" s="6" t="b">
        <v>0</v>
      </c>
      <c r="O2661" s="6">
        <v>10</v>
      </c>
      <c r="P2661" s="6" t="b">
        <v>0</v>
      </c>
      <c r="Q2661" s="6" t="s">
        <v>8301</v>
      </c>
      <c r="R2661" s="7">
        <f t="shared" si="248"/>
        <v>2.720408163265306E-2</v>
      </c>
      <c r="S2661" s="8">
        <f t="shared" si="249"/>
        <v>133.30000000000001</v>
      </c>
      <c r="T2661" t="str">
        <f t="shared" si="250"/>
        <v>technology</v>
      </c>
      <c r="U2661" t="str">
        <f t="shared" si="251"/>
        <v>space exploration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14">
        <f t="shared" si="246"/>
        <v>42332.546504629623</v>
      </c>
      <c r="K2662" s="6">
        <v>1443200818</v>
      </c>
      <c r="L2662" s="14">
        <f t="shared" si="247"/>
        <v>42272.504837962959</v>
      </c>
      <c r="M2662" s="88">
        <f>Table1[[#This Row],[Data Ended Conversion]]-Table1[[#This Row],[Data Created Conversion]]</f>
        <v>60.041666666664241</v>
      </c>
      <c r="N2662" s="6" t="b">
        <v>0</v>
      </c>
      <c r="O2662" s="6">
        <v>5</v>
      </c>
      <c r="P2662" s="6" t="b">
        <v>0</v>
      </c>
      <c r="Q2662" s="6" t="s">
        <v>8301</v>
      </c>
      <c r="R2662" s="7">
        <f t="shared" si="248"/>
        <v>9.5E-4</v>
      </c>
      <c r="S2662" s="8">
        <f t="shared" si="249"/>
        <v>3.8</v>
      </c>
      <c r="T2662" t="str">
        <f t="shared" si="250"/>
        <v>technology</v>
      </c>
      <c r="U2662" t="str">
        <f t="shared" si="251"/>
        <v>space exploration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14">
        <f t="shared" si="246"/>
        <v>41572.750115740739</v>
      </c>
      <c r="K2663" s="6">
        <v>1380150010</v>
      </c>
      <c r="L2663" s="14">
        <f t="shared" si="247"/>
        <v>41542.750115740739</v>
      </c>
      <c r="M2663" s="88">
        <f>Table1[[#This Row],[Data Ended Conversion]]-Table1[[#This Row],[Data Created Conversion]]</f>
        <v>30</v>
      </c>
      <c r="N2663" s="6" t="b">
        <v>0</v>
      </c>
      <c r="O2663" s="6">
        <v>60</v>
      </c>
      <c r="P2663" s="6" t="b">
        <v>1</v>
      </c>
      <c r="Q2663" s="6" t="s">
        <v>8302</v>
      </c>
      <c r="R2663" s="7">
        <f t="shared" si="248"/>
        <v>1.0289999999999999</v>
      </c>
      <c r="S2663" s="8">
        <f t="shared" si="249"/>
        <v>85.75</v>
      </c>
      <c r="T2663" t="str">
        <f t="shared" si="250"/>
        <v>technology</v>
      </c>
      <c r="U2663" t="str">
        <f t="shared" si="251"/>
        <v>makerspaces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14">
        <f t="shared" si="246"/>
        <v>42237.538344907407</v>
      </c>
      <c r="K2664" s="6">
        <v>1437587713</v>
      </c>
      <c r="L2664" s="14">
        <f t="shared" si="247"/>
        <v>42207.538344907407</v>
      </c>
      <c r="M2664" s="88">
        <f>Table1[[#This Row],[Data Ended Conversion]]-Table1[[#This Row],[Data Created Conversion]]</f>
        <v>30</v>
      </c>
      <c r="N2664" s="6" t="b">
        <v>0</v>
      </c>
      <c r="O2664" s="6">
        <v>80</v>
      </c>
      <c r="P2664" s="6" t="b">
        <v>1</v>
      </c>
      <c r="Q2664" s="6" t="s">
        <v>8302</v>
      </c>
      <c r="R2664" s="7">
        <f t="shared" si="248"/>
        <v>1.0680000000000001</v>
      </c>
      <c r="S2664" s="8">
        <f t="shared" si="249"/>
        <v>267</v>
      </c>
      <c r="T2664" t="str">
        <f t="shared" si="250"/>
        <v>technology</v>
      </c>
      <c r="U2664" t="str">
        <f t="shared" si="251"/>
        <v>makerspaces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14">
        <f t="shared" si="246"/>
        <v>42251.416666666664</v>
      </c>
      <c r="K2665" s="6">
        <v>1438873007</v>
      </c>
      <c r="L2665" s="14">
        <f t="shared" si="247"/>
        <v>42222.41443287037</v>
      </c>
      <c r="M2665" s="88">
        <f>Table1[[#This Row],[Data Ended Conversion]]-Table1[[#This Row],[Data Created Conversion]]</f>
        <v>29.002233796294604</v>
      </c>
      <c r="N2665" s="6" t="b">
        <v>0</v>
      </c>
      <c r="O2665" s="6">
        <v>56</v>
      </c>
      <c r="P2665" s="6" t="b">
        <v>1</v>
      </c>
      <c r="Q2665" s="6" t="s">
        <v>8302</v>
      </c>
      <c r="R2665" s="7">
        <f t="shared" si="248"/>
        <v>1.0459624999999999</v>
      </c>
      <c r="S2665" s="8">
        <f t="shared" si="249"/>
        <v>373.55803571428572</v>
      </c>
      <c r="T2665" t="str">
        <f t="shared" si="250"/>
        <v>technology</v>
      </c>
      <c r="U2665" t="str">
        <f t="shared" si="251"/>
        <v>makerspaces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14">
        <f t="shared" si="246"/>
        <v>42347.082638888889</v>
      </c>
      <c r="K2666" s="6">
        <v>1446683797</v>
      </c>
      <c r="L2666" s="14">
        <f t="shared" si="247"/>
        <v>42312.817094907405</v>
      </c>
      <c r="M2666" s="88">
        <f>Table1[[#This Row],[Data Ended Conversion]]-Table1[[#This Row],[Data Created Conversion]]</f>
        <v>34.26554398148437</v>
      </c>
      <c r="N2666" s="6" t="b">
        <v>0</v>
      </c>
      <c r="O2666" s="6">
        <v>104</v>
      </c>
      <c r="P2666" s="6" t="b">
        <v>1</v>
      </c>
      <c r="Q2666" s="6" t="s">
        <v>8302</v>
      </c>
      <c r="R2666" s="7">
        <f t="shared" si="248"/>
        <v>1.0342857142857143</v>
      </c>
      <c r="S2666" s="8">
        <f t="shared" si="249"/>
        <v>174.03846153846155</v>
      </c>
      <c r="T2666" t="str">
        <f t="shared" si="250"/>
        <v>technology</v>
      </c>
      <c r="U2666" t="str">
        <f t="shared" si="251"/>
        <v>makerspaces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14">
        <f t="shared" si="246"/>
        <v>42128.687199074069</v>
      </c>
      <c r="K2667" s="6">
        <v>1426886974</v>
      </c>
      <c r="L2667" s="14">
        <f t="shared" si="247"/>
        <v>42083.687199074069</v>
      </c>
      <c r="M2667" s="88">
        <f>Table1[[#This Row],[Data Ended Conversion]]-Table1[[#This Row],[Data Created Conversion]]</f>
        <v>45</v>
      </c>
      <c r="N2667" s="6" t="b">
        <v>0</v>
      </c>
      <c r="O2667" s="6">
        <v>46</v>
      </c>
      <c r="P2667" s="6" t="b">
        <v>1</v>
      </c>
      <c r="Q2667" s="6" t="s">
        <v>8302</v>
      </c>
      <c r="R2667" s="7">
        <f t="shared" si="248"/>
        <v>1.2314285714285715</v>
      </c>
      <c r="S2667" s="8">
        <f t="shared" si="249"/>
        <v>93.695652173913047</v>
      </c>
      <c r="T2667" t="str">
        <f t="shared" si="250"/>
        <v>technology</v>
      </c>
      <c r="U2667" t="str">
        <f t="shared" si="251"/>
        <v>makerspaces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14">
        <f t="shared" si="246"/>
        <v>42272.666666666664</v>
      </c>
      <c r="K2668" s="6">
        <v>1440008439</v>
      </c>
      <c r="L2668" s="14">
        <f t="shared" si="247"/>
        <v>42235.55600694444</v>
      </c>
      <c r="M2668" s="88">
        <f>Table1[[#This Row],[Data Ended Conversion]]-Table1[[#This Row],[Data Created Conversion]]</f>
        <v>37.110659722224227</v>
      </c>
      <c r="N2668" s="6" t="b">
        <v>0</v>
      </c>
      <c r="O2668" s="6">
        <v>206</v>
      </c>
      <c r="P2668" s="6" t="b">
        <v>1</v>
      </c>
      <c r="Q2668" s="6" t="s">
        <v>8302</v>
      </c>
      <c r="R2668" s="7">
        <f t="shared" si="248"/>
        <v>1.592951</v>
      </c>
      <c r="S2668" s="8">
        <f t="shared" si="249"/>
        <v>77.327718446601949</v>
      </c>
      <c r="T2668" t="str">
        <f t="shared" si="250"/>
        <v>technology</v>
      </c>
      <c r="U2668" t="str">
        <f t="shared" si="251"/>
        <v>makerspaces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14">
        <f t="shared" si="246"/>
        <v>42410.717777777776</v>
      </c>
      <c r="K2669" s="6">
        <v>1452550416</v>
      </c>
      <c r="L2669" s="14">
        <f t="shared" si="247"/>
        <v>42380.717777777776</v>
      </c>
      <c r="M2669" s="88">
        <f>Table1[[#This Row],[Data Ended Conversion]]-Table1[[#This Row],[Data Created Conversion]]</f>
        <v>30</v>
      </c>
      <c r="N2669" s="6" t="b">
        <v>0</v>
      </c>
      <c r="O2669" s="6">
        <v>18</v>
      </c>
      <c r="P2669" s="6" t="b">
        <v>1</v>
      </c>
      <c r="Q2669" s="6" t="s">
        <v>8302</v>
      </c>
      <c r="R2669" s="7">
        <f t="shared" si="248"/>
        <v>1.1066666666666667</v>
      </c>
      <c r="S2669" s="8">
        <f t="shared" si="249"/>
        <v>92.222222222222229</v>
      </c>
      <c r="T2669" t="str">
        <f t="shared" si="250"/>
        <v>technology</v>
      </c>
      <c r="U2669" t="str">
        <f t="shared" si="251"/>
        <v>makerspaces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14">
        <f t="shared" si="246"/>
        <v>42317.397222222215</v>
      </c>
      <c r="K2670" s="6">
        <v>1443449265</v>
      </c>
      <c r="L2670" s="14">
        <f t="shared" si="247"/>
        <v>42275.380381944437</v>
      </c>
      <c r="M2670" s="88">
        <f>Table1[[#This Row],[Data Ended Conversion]]-Table1[[#This Row],[Data Created Conversion]]</f>
        <v>42.016840277778101</v>
      </c>
      <c r="N2670" s="6" t="b">
        <v>0</v>
      </c>
      <c r="O2670" s="6">
        <v>28</v>
      </c>
      <c r="P2670" s="6" t="b">
        <v>1</v>
      </c>
      <c r="Q2670" s="6" t="s">
        <v>8302</v>
      </c>
      <c r="R2670" s="7">
        <f t="shared" si="248"/>
        <v>1.7070000000000001</v>
      </c>
      <c r="S2670" s="8">
        <f t="shared" si="249"/>
        <v>60.964285714285715</v>
      </c>
      <c r="T2670" t="str">
        <f t="shared" si="250"/>
        <v>technology</v>
      </c>
      <c r="U2670" t="str">
        <f t="shared" si="251"/>
        <v>makerspaces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14">
        <f t="shared" si="246"/>
        <v>42378.827499999999</v>
      </c>
      <c r="K2671" s="6">
        <v>1447203096</v>
      </c>
      <c r="L2671" s="14">
        <f t="shared" si="247"/>
        <v>42318.827499999999</v>
      </c>
      <c r="M2671" s="88">
        <f>Table1[[#This Row],[Data Ended Conversion]]-Table1[[#This Row],[Data Created Conversion]]</f>
        <v>60</v>
      </c>
      <c r="N2671" s="6" t="b">
        <v>0</v>
      </c>
      <c r="O2671" s="6">
        <v>11</v>
      </c>
      <c r="P2671" s="6" t="b">
        <v>1</v>
      </c>
      <c r="Q2671" s="6" t="s">
        <v>8302</v>
      </c>
      <c r="R2671" s="7">
        <f t="shared" si="248"/>
        <v>1.25125</v>
      </c>
      <c r="S2671" s="8">
        <f t="shared" si="249"/>
        <v>91</v>
      </c>
      <c r="T2671" t="str">
        <f t="shared" si="250"/>
        <v>technology</v>
      </c>
      <c r="U2671" t="str">
        <f t="shared" si="251"/>
        <v>makerspaces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14">
        <f t="shared" si="246"/>
        <v>41848.812268518515</v>
      </c>
      <c r="K2672" s="6">
        <v>1404174580</v>
      </c>
      <c r="L2672" s="14">
        <f t="shared" si="247"/>
        <v>41820.812268518515</v>
      </c>
      <c r="M2672" s="88">
        <f>Table1[[#This Row],[Data Ended Conversion]]-Table1[[#This Row],[Data Created Conversion]]</f>
        <v>28</v>
      </c>
      <c r="N2672" s="6" t="b">
        <v>1</v>
      </c>
      <c r="O2672" s="6">
        <v>60</v>
      </c>
      <c r="P2672" s="6" t="b">
        <v>0</v>
      </c>
      <c r="Q2672" s="6" t="s">
        <v>8302</v>
      </c>
      <c r="R2672" s="7">
        <f t="shared" si="248"/>
        <v>6.4158609339642042E-2</v>
      </c>
      <c r="S2672" s="8">
        <f t="shared" si="249"/>
        <v>41.583333333333336</v>
      </c>
      <c r="T2672" t="str">
        <f t="shared" si="250"/>
        <v>technology</v>
      </c>
      <c r="U2672" t="str">
        <f t="shared" si="251"/>
        <v>makerspaces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14">
        <f t="shared" si="246"/>
        <v>41992.609722222223</v>
      </c>
      <c r="K2673" s="6">
        <v>1416419916</v>
      </c>
      <c r="L2673" s="14">
        <f t="shared" si="247"/>
        <v>41962.540694444448</v>
      </c>
      <c r="M2673" s="88">
        <f>Table1[[#This Row],[Data Ended Conversion]]-Table1[[#This Row],[Data Created Conversion]]</f>
        <v>30.069027777775773</v>
      </c>
      <c r="N2673" s="6" t="b">
        <v>1</v>
      </c>
      <c r="O2673" s="6">
        <v>84</v>
      </c>
      <c r="P2673" s="6" t="b">
        <v>0</v>
      </c>
      <c r="Q2673" s="6" t="s">
        <v>8302</v>
      </c>
      <c r="R2673" s="7">
        <f t="shared" si="248"/>
        <v>0.11344</v>
      </c>
      <c r="S2673" s="8">
        <f t="shared" si="249"/>
        <v>33.761904761904759</v>
      </c>
      <c r="T2673" t="str">
        <f t="shared" si="250"/>
        <v>technology</v>
      </c>
      <c r="U2673" t="str">
        <f t="shared" si="251"/>
        <v>makerspaces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14">
        <f t="shared" si="246"/>
        <v>42366.041666666664</v>
      </c>
      <c r="K2674" s="6">
        <v>1449436390</v>
      </c>
      <c r="L2674" s="14">
        <f t="shared" si="247"/>
        <v>42344.675810185181</v>
      </c>
      <c r="M2674" s="88">
        <f>Table1[[#This Row],[Data Ended Conversion]]-Table1[[#This Row],[Data Created Conversion]]</f>
        <v>21.365856481483206</v>
      </c>
      <c r="N2674" s="6" t="b">
        <v>1</v>
      </c>
      <c r="O2674" s="6">
        <v>47</v>
      </c>
      <c r="P2674" s="6" t="b">
        <v>0</v>
      </c>
      <c r="Q2674" s="6" t="s">
        <v>8302</v>
      </c>
      <c r="R2674" s="7">
        <f t="shared" si="248"/>
        <v>0.33189999999999997</v>
      </c>
      <c r="S2674" s="8">
        <f t="shared" si="249"/>
        <v>70.61702127659575</v>
      </c>
      <c r="T2674" t="str">
        <f t="shared" si="250"/>
        <v>technology</v>
      </c>
      <c r="U2674" t="str">
        <f t="shared" si="251"/>
        <v>makerspaces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14">
        <f t="shared" si="246"/>
        <v>41941.739583333328</v>
      </c>
      <c r="K2675" s="6">
        <v>1412081999</v>
      </c>
      <c r="L2675" s="14">
        <f t="shared" si="247"/>
        <v>41912.333321759259</v>
      </c>
      <c r="M2675" s="88">
        <f>Table1[[#This Row],[Data Ended Conversion]]-Table1[[#This Row],[Data Created Conversion]]</f>
        <v>29.406261574069504</v>
      </c>
      <c r="N2675" s="6" t="b">
        <v>1</v>
      </c>
      <c r="O2675" s="6">
        <v>66</v>
      </c>
      <c r="P2675" s="6" t="b">
        <v>0</v>
      </c>
      <c r="Q2675" s="6" t="s">
        <v>8302</v>
      </c>
      <c r="R2675" s="7">
        <f t="shared" si="248"/>
        <v>0.27579999999999999</v>
      </c>
      <c r="S2675" s="8">
        <f t="shared" si="249"/>
        <v>167.15151515151516</v>
      </c>
      <c r="T2675" t="str">
        <f t="shared" si="250"/>
        <v>technology</v>
      </c>
      <c r="U2675" t="str">
        <f t="shared" si="251"/>
        <v>makerspaces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14">
        <f t="shared" si="246"/>
        <v>42555.999305555553</v>
      </c>
      <c r="K2676" s="6">
        <v>1465398670</v>
      </c>
      <c r="L2676" s="14">
        <f t="shared" si="247"/>
        <v>42529.424421296295</v>
      </c>
      <c r="M2676" s="88">
        <f>Table1[[#This Row],[Data Ended Conversion]]-Table1[[#This Row],[Data Created Conversion]]</f>
        <v>26.574884259258397</v>
      </c>
      <c r="N2676" s="6" t="b">
        <v>1</v>
      </c>
      <c r="O2676" s="6">
        <v>171</v>
      </c>
      <c r="P2676" s="6" t="b">
        <v>0</v>
      </c>
      <c r="Q2676" s="6" t="s">
        <v>8302</v>
      </c>
      <c r="R2676" s="7">
        <f t="shared" si="248"/>
        <v>0.62839999999999996</v>
      </c>
      <c r="S2676" s="8">
        <f t="shared" si="249"/>
        <v>128.61988304093566</v>
      </c>
      <c r="T2676" t="str">
        <f t="shared" si="250"/>
        <v>technology</v>
      </c>
      <c r="U2676" t="str">
        <f t="shared" si="251"/>
        <v>makerspaces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14">
        <f t="shared" si="246"/>
        <v>41953.690844907404</v>
      </c>
      <c r="K2677" s="6">
        <v>1413059689</v>
      </c>
      <c r="L2677" s="14">
        <f t="shared" si="247"/>
        <v>41923.649178240739</v>
      </c>
      <c r="M2677" s="88">
        <f>Table1[[#This Row],[Data Ended Conversion]]-Table1[[#This Row],[Data Created Conversion]]</f>
        <v>30.041666666664241</v>
      </c>
      <c r="N2677" s="6" t="b">
        <v>1</v>
      </c>
      <c r="O2677" s="6">
        <v>29</v>
      </c>
      <c r="P2677" s="6" t="b">
        <v>0</v>
      </c>
      <c r="Q2677" s="6" t="s">
        <v>8302</v>
      </c>
      <c r="R2677" s="7">
        <f t="shared" si="248"/>
        <v>7.5880000000000003E-2</v>
      </c>
      <c r="S2677" s="8">
        <f t="shared" si="249"/>
        <v>65.41379310344827</v>
      </c>
      <c r="T2677" t="str">
        <f t="shared" si="250"/>
        <v>technology</v>
      </c>
      <c r="U2677" t="str">
        <f t="shared" si="251"/>
        <v>makerspaces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14">
        <f t="shared" si="246"/>
        <v>42512.416365740741</v>
      </c>
      <c r="K2678" s="6">
        <v>1461337174</v>
      </c>
      <c r="L2678" s="14">
        <f t="shared" si="247"/>
        <v>42482.416365740741</v>
      </c>
      <c r="M2678" s="88">
        <f>Table1[[#This Row],[Data Ended Conversion]]-Table1[[#This Row],[Data Created Conversion]]</f>
        <v>30</v>
      </c>
      <c r="N2678" s="6" t="b">
        <v>0</v>
      </c>
      <c r="O2678" s="6">
        <v>9</v>
      </c>
      <c r="P2678" s="6" t="b">
        <v>0</v>
      </c>
      <c r="Q2678" s="6" t="s">
        <v>8302</v>
      </c>
      <c r="R2678" s="7">
        <f t="shared" si="248"/>
        <v>0.50380952380952382</v>
      </c>
      <c r="S2678" s="8">
        <f t="shared" si="249"/>
        <v>117.55555555555556</v>
      </c>
      <c r="T2678" t="str">
        <f t="shared" si="250"/>
        <v>technology</v>
      </c>
      <c r="U2678" t="str">
        <f t="shared" si="251"/>
        <v>makerspaces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14">
        <f t="shared" si="246"/>
        <v>41822.821099537032</v>
      </c>
      <c r="K2679" s="6">
        <v>1401756143</v>
      </c>
      <c r="L2679" s="14">
        <f t="shared" si="247"/>
        <v>41792.821099537032</v>
      </c>
      <c r="M2679" s="88">
        <f>Table1[[#This Row],[Data Ended Conversion]]-Table1[[#This Row],[Data Created Conversion]]</f>
        <v>30</v>
      </c>
      <c r="N2679" s="6" t="b">
        <v>0</v>
      </c>
      <c r="O2679" s="6">
        <v>27</v>
      </c>
      <c r="P2679" s="6" t="b">
        <v>0</v>
      </c>
      <c r="Q2679" s="6" t="s">
        <v>8302</v>
      </c>
      <c r="R2679" s="7">
        <f t="shared" si="248"/>
        <v>0.17512820512820512</v>
      </c>
      <c r="S2679" s="8">
        <f t="shared" si="249"/>
        <v>126.48148148148148</v>
      </c>
      <c r="T2679" t="str">
        <f t="shared" si="250"/>
        <v>technology</v>
      </c>
      <c r="U2679" t="str">
        <f t="shared" si="251"/>
        <v>makerspaces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14">
        <f t="shared" si="246"/>
        <v>42271.589872685181</v>
      </c>
      <c r="K2680" s="6">
        <v>1440529765</v>
      </c>
      <c r="L2680" s="14">
        <f t="shared" si="247"/>
        <v>42241.589872685181</v>
      </c>
      <c r="M2680" s="88">
        <f>Table1[[#This Row],[Data Ended Conversion]]-Table1[[#This Row],[Data Created Conversion]]</f>
        <v>30</v>
      </c>
      <c r="N2680" s="6" t="b">
        <v>0</v>
      </c>
      <c r="O2680" s="6">
        <v>2</v>
      </c>
      <c r="P2680" s="6" t="b">
        <v>0</v>
      </c>
      <c r="Q2680" s="6" t="s">
        <v>8302</v>
      </c>
      <c r="R2680" s="7">
        <f t="shared" si="248"/>
        <v>1.3750000000000001E-4</v>
      </c>
      <c r="S2680" s="8">
        <f t="shared" si="249"/>
        <v>550</v>
      </c>
      <c r="T2680" t="str">
        <f t="shared" si="250"/>
        <v>technology</v>
      </c>
      <c r="U2680" t="str">
        <f t="shared" si="251"/>
        <v>makerspaces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14">
        <f t="shared" si="246"/>
        <v>42062.792754629627</v>
      </c>
      <c r="K2681" s="6">
        <v>1422489694</v>
      </c>
      <c r="L2681" s="14">
        <f t="shared" si="247"/>
        <v>42032.792754629627</v>
      </c>
      <c r="M2681" s="88">
        <f>Table1[[#This Row],[Data Ended Conversion]]-Table1[[#This Row],[Data Created Conversion]]</f>
        <v>30</v>
      </c>
      <c r="N2681" s="6" t="b">
        <v>0</v>
      </c>
      <c r="O2681" s="6">
        <v>3</v>
      </c>
      <c r="P2681" s="6" t="b">
        <v>0</v>
      </c>
      <c r="Q2681" s="6" t="s">
        <v>8302</v>
      </c>
      <c r="R2681" s="7">
        <f t="shared" si="248"/>
        <v>3.3E-3</v>
      </c>
      <c r="S2681" s="8">
        <f t="shared" si="249"/>
        <v>44</v>
      </c>
      <c r="T2681" t="str">
        <f t="shared" si="250"/>
        <v>technology</v>
      </c>
      <c r="U2681" t="str">
        <f t="shared" si="251"/>
        <v>makerspaces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14">
        <f t="shared" si="246"/>
        <v>42465.961701388886</v>
      </c>
      <c r="K2682" s="6">
        <v>1457327091</v>
      </c>
      <c r="L2682" s="14">
        <f t="shared" si="247"/>
        <v>42436.003368055557</v>
      </c>
      <c r="M2682" s="88">
        <f>Table1[[#This Row],[Data Ended Conversion]]-Table1[[#This Row],[Data Created Conversion]]</f>
        <v>29.958333333328483</v>
      </c>
      <c r="N2682" s="6" t="b">
        <v>0</v>
      </c>
      <c r="O2682" s="6">
        <v>4</v>
      </c>
      <c r="P2682" s="6" t="b">
        <v>0</v>
      </c>
      <c r="Q2682" s="6" t="s">
        <v>8302</v>
      </c>
      <c r="R2682" s="7">
        <f t="shared" si="248"/>
        <v>8.6250000000000007E-3</v>
      </c>
      <c r="S2682" s="8">
        <f t="shared" si="249"/>
        <v>69</v>
      </c>
      <c r="T2682" t="str">
        <f t="shared" si="250"/>
        <v>technology</v>
      </c>
      <c r="U2682" t="str">
        <f t="shared" si="251"/>
        <v>makerspaces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14">
        <f t="shared" si="246"/>
        <v>41830.686921296292</v>
      </c>
      <c r="K2683" s="6">
        <v>1402867750</v>
      </c>
      <c r="L2683" s="14">
        <f t="shared" si="247"/>
        <v>41805.686921296292</v>
      </c>
      <c r="M2683" s="88">
        <f>Table1[[#This Row],[Data Ended Conversion]]-Table1[[#This Row],[Data Created Conversion]]</f>
        <v>25</v>
      </c>
      <c r="N2683" s="6" t="b">
        <v>0</v>
      </c>
      <c r="O2683" s="6">
        <v>2</v>
      </c>
      <c r="P2683" s="6" t="b">
        <v>0</v>
      </c>
      <c r="Q2683" s="6" t="s">
        <v>8284</v>
      </c>
      <c r="R2683" s="7">
        <f t="shared" si="248"/>
        <v>6.875E-3</v>
      </c>
      <c r="S2683" s="8">
        <f t="shared" si="249"/>
        <v>27.5</v>
      </c>
      <c r="T2683" s="6" t="str">
        <f t="shared" si="250"/>
        <v>food</v>
      </c>
      <c r="U2683" s="6" t="str">
        <f t="shared" si="251"/>
        <v>food trucks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14">
        <f t="shared" si="246"/>
        <v>41965.040972222218</v>
      </c>
      <c r="K2684" s="6">
        <v>1413838540</v>
      </c>
      <c r="L2684" s="14">
        <f t="shared" si="247"/>
        <v>41932.663657407407</v>
      </c>
      <c r="M2684" s="88">
        <f>Table1[[#This Row],[Data Ended Conversion]]-Table1[[#This Row],[Data Created Conversion]]</f>
        <v>32.377314814810234</v>
      </c>
      <c r="N2684" s="6" t="b">
        <v>0</v>
      </c>
      <c r="O2684" s="6">
        <v>20</v>
      </c>
      <c r="P2684" s="6" t="b">
        <v>0</v>
      </c>
      <c r="Q2684" s="6" t="s">
        <v>8284</v>
      </c>
      <c r="R2684" s="7">
        <f t="shared" si="248"/>
        <v>0.28299999999999997</v>
      </c>
      <c r="S2684" s="8">
        <f t="shared" si="249"/>
        <v>84.9</v>
      </c>
      <c r="T2684" s="6" t="str">
        <f t="shared" si="250"/>
        <v>food</v>
      </c>
      <c r="U2684" s="6" t="str">
        <f t="shared" si="251"/>
        <v>food trucks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14">
        <f t="shared" si="246"/>
        <v>42064.546759259254</v>
      </c>
      <c r="K2685" s="6">
        <v>1422641240</v>
      </c>
      <c r="L2685" s="14">
        <f t="shared" si="247"/>
        <v>42034.546759259254</v>
      </c>
      <c r="M2685" s="88">
        <f>Table1[[#This Row],[Data Ended Conversion]]-Table1[[#This Row],[Data Created Conversion]]</f>
        <v>30</v>
      </c>
      <c r="N2685" s="6" t="b">
        <v>0</v>
      </c>
      <c r="O2685" s="6">
        <v>3</v>
      </c>
      <c r="P2685" s="6" t="b">
        <v>0</v>
      </c>
      <c r="Q2685" s="6" t="s">
        <v>8284</v>
      </c>
      <c r="R2685" s="7">
        <f t="shared" si="248"/>
        <v>2.3999999999999998E-3</v>
      </c>
      <c r="S2685" s="8">
        <f t="shared" si="249"/>
        <v>12</v>
      </c>
      <c r="T2685" s="6" t="str">
        <f t="shared" si="250"/>
        <v>food</v>
      </c>
      <c r="U2685" s="6" t="str">
        <f t="shared" si="251"/>
        <v>food trucks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14">
        <f t="shared" si="246"/>
        <v>41860.706307870365</v>
      </c>
      <c r="K2686" s="6">
        <v>1404165425</v>
      </c>
      <c r="L2686" s="14">
        <f t="shared" si="247"/>
        <v>41820.706307870365</v>
      </c>
      <c r="M2686" s="88">
        <f>Table1[[#This Row],[Data Ended Conversion]]-Table1[[#This Row],[Data Created Conversion]]</f>
        <v>40</v>
      </c>
      <c r="N2686" s="6" t="b">
        <v>0</v>
      </c>
      <c r="O2686" s="6">
        <v>4</v>
      </c>
      <c r="P2686" s="6" t="b">
        <v>0</v>
      </c>
      <c r="Q2686" s="6" t="s">
        <v>8284</v>
      </c>
      <c r="R2686" s="7">
        <f t="shared" si="248"/>
        <v>1.1428571428571429E-2</v>
      </c>
      <c r="S2686" s="8">
        <f t="shared" si="249"/>
        <v>200</v>
      </c>
      <c r="T2686" s="6" t="str">
        <f t="shared" si="250"/>
        <v>food</v>
      </c>
      <c r="U2686" s="6" t="str">
        <f t="shared" si="251"/>
        <v>food trucks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14">
        <f t="shared" si="246"/>
        <v>42121.445949074077</v>
      </c>
      <c r="K2687" s="6">
        <v>1424968930</v>
      </c>
      <c r="L2687" s="14">
        <f t="shared" si="247"/>
        <v>42061.487615740734</v>
      </c>
      <c r="M2687" s="88">
        <f>Table1[[#This Row],[Data Ended Conversion]]-Table1[[#This Row],[Data Created Conversion]]</f>
        <v>59.958333333343035</v>
      </c>
      <c r="N2687" s="6" t="b">
        <v>0</v>
      </c>
      <c r="O2687" s="6">
        <v>1</v>
      </c>
      <c r="P2687" s="6" t="b">
        <v>0</v>
      </c>
      <c r="Q2687" s="6" t="s">
        <v>8284</v>
      </c>
      <c r="R2687" s="7">
        <f t="shared" si="248"/>
        <v>2.0000000000000001E-4</v>
      </c>
      <c r="S2687" s="8">
        <f t="shared" si="249"/>
        <v>10</v>
      </c>
      <c r="T2687" s="6" t="str">
        <f t="shared" si="250"/>
        <v>food</v>
      </c>
      <c r="U2687" s="6" t="str">
        <f t="shared" si="251"/>
        <v>food trucks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14">
        <f t="shared" si="246"/>
        <v>41912.766469907401</v>
      </c>
      <c r="K2688" s="6">
        <v>1410391423</v>
      </c>
      <c r="L2688" s="14">
        <f t="shared" si="247"/>
        <v>41892.766469907401</v>
      </c>
      <c r="M2688" s="88">
        <f>Table1[[#This Row],[Data Ended Conversion]]-Table1[[#This Row],[Data Created Conversion]]</f>
        <v>20</v>
      </c>
      <c r="N2688" s="6" t="b">
        <v>0</v>
      </c>
      <c r="O2688" s="6">
        <v>0</v>
      </c>
      <c r="P2688" s="6" t="b">
        <v>0</v>
      </c>
      <c r="Q2688" s="6" t="s">
        <v>8284</v>
      </c>
      <c r="R2688" s="7">
        <f t="shared" si="248"/>
        <v>0</v>
      </c>
      <c r="S2688" s="8" t="str">
        <f t="shared" si="249"/>
        <v>-</v>
      </c>
      <c r="T2688" s="6" t="str">
        <f t="shared" si="250"/>
        <v>food</v>
      </c>
      <c r="U2688" s="6" t="str">
        <f t="shared" si="251"/>
        <v>food trucks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14">
        <f t="shared" si="246"/>
        <v>42184.431921296295</v>
      </c>
      <c r="K2689" s="6">
        <v>1432999318</v>
      </c>
      <c r="L2689" s="14">
        <f t="shared" si="247"/>
        <v>42154.431921296295</v>
      </c>
      <c r="M2689" s="88">
        <f>Table1[[#This Row],[Data Ended Conversion]]-Table1[[#This Row],[Data Created Conversion]]</f>
        <v>30</v>
      </c>
      <c r="N2689" s="6" t="b">
        <v>0</v>
      </c>
      <c r="O2689" s="6">
        <v>0</v>
      </c>
      <c r="P2689" s="6" t="b">
        <v>0</v>
      </c>
      <c r="Q2689" s="6" t="s">
        <v>8284</v>
      </c>
      <c r="R2689" s="7">
        <f t="shared" si="248"/>
        <v>0</v>
      </c>
      <c r="S2689" s="8" t="str">
        <f t="shared" si="249"/>
        <v>-</v>
      </c>
      <c r="T2689" s="6" t="str">
        <f t="shared" si="250"/>
        <v>food</v>
      </c>
      <c r="U2689" s="6" t="str">
        <f t="shared" si="251"/>
        <v>food trucks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14">
        <f t="shared" ref="J2690:J2753" si="252">(((I2690/60)/60)/24)+DATE(1970,1,1)+(-5/24)</f>
        <v>42058.916666666664</v>
      </c>
      <c r="K2690" s="6">
        <v>1422067870</v>
      </c>
      <c r="L2690" s="14">
        <f t="shared" ref="L2690:L2753" si="253">(((K2690/60)/60)/24)+DATE(1970,1,1)+(-5/24)</f>
        <v>42027.910532407412</v>
      </c>
      <c r="M2690" s="88">
        <f>Table1[[#This Row],[Data Ended Conversion]]-Table1[[#This Row],[Data Created Conversion]]</f>
        <v>31.006134259252576</v>
      </c>
      <c r="N2690" s="6" t="b">
        <v>0</v>
      </c>
      <c r="O2690" s="6">
        <v>14</v>
      </c>
      <c r="P2690" s="6" t="b">
        <v>0</v>
      </c>
      <c r="Q2690" s="6" t="s">
        <v>8284</v>
      </c>
      <c r="R2690" s="7">
        <f t="shared" si="248"/>
        <v>1.48E-3</v>
      </c>
      <c r="S2690" s="8">
        <f t="shared" si="249"/>
        <v>5.2857142857142856</v>
      </c>
      <c r="T2690" s="6" t="str">
        <f t="shared" si="250"/>
        <v>food</v>
      </c>
      <c r="U2690" s="6" t="str">
        <f t="shared" si="251"/>
        <v>food trucks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14">
        <f t="shared" si="252"/>
        <v>42581.753356481473</v>
      </c>
      <c r="K2691" s="6">
        <v>1467327890</v>
      </c>
      <c r="L2691" s="14">
        <f t="shared" si="253"/>
        <v>42551.753356481473</v>
      </c>
      <c r="M2691" s="88">
        <f>Table1[[#This Row],[Data Ended Conversion]]-Table1[[#This Row],[Data Created Conversion]]</f>
        <v>30</v>
      </c>
      <c r="N2691" s="6" t="b">
        <v>0</v>
      </c>
      <c r="O2691" s="6">
        <v>1</v>
      </c>
      <c r="P2691" s="6" t="b">
        <v>0</v>
      </c>
      <c r="Q2691" s="6" t="s">
        <v>8284</v>
      </c>
      <c r="R2691" s="7">
        <f t="shared" ref="R2691:R2754" si="254">IFERROR(E2691/D2691,"-")</f>
        <v>2.8571428571428571E-5</v>
      </c>
      <c r="S2691" s="8">
        <f t="shared" ref="S2691:S2754" si="255">IFERROR(E2691/O2691,"-")</f>
        <v>1</v>
      </c>
      <c r="T2691" s="6" t="str">
        <f t="shared" ref="T2691:T2702" si="256">LEFT(Q2691,FIND("/",Q2691)-1)</f>
        <v>food</v>
      </c>
      <c r="U2691" s="6" t="str">
        <f t="shared" ref="U2691:U2702" si="257">RIGHT(Q2691,LEN(Q2691)-FIND("/",Q2691))</f>
        <v>food trucks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14">
        <f t="shared" si="252"/>
        <v>42157.89671296296</v>
      </c>
      <c r="K2692" s="6">
        <v>1429410676</v>
      </c>
      <c r="L2692" s="14">
        <f t="shared" si="253"/>
        <v>42112.89671296296</v>
      </c>
      <c r="M2692" s="88">
        <f>Table1[[#This Row],[Data Ended Conversion]]-Table1[[#This Row],[Data Created Conversion]]</f>
        <v>45</v>
      </c>
      <c r="N2692" s="6" t="b">
        <v>0</v>
      </c>
      <c r="O2692" s="6">
        <v>118</v>
      </c>
      <c r="P2692" s="6" t="b">
        <v>0</v>
      </c>
      <c r="Q2692" s="6" t="s">
        <v>8284</v>
      </c>
      <c r="R2692" s="7">
        <f t="shared" si="254"/>
        <v>0.107325</v>
      </c>
      <c r="S2692" s="8">
        <f t="shared" si="255"/>
        <v>72.762711864406782</v>
      </c>
      <c r="T2692" s="6" t="str">
        <f t="shared" si="256"/>
        <v>food</v>
      </c>
      <c r="U2692" s="6" t="str">
        <f t="shared" si="257"/>
        <v>food trucks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14">
        <f t="shared" si="252"/>
        <v>42134.515706018516</v>
      </c>
      <c r="K2693" s="6">
        <v>1427390557</v>
      </c>
      <c r="L2693" s="14">
        <f t="shared" si="253"/>
        <v>42089.515706018516</v>
      </c>
      <c r="M2693" s="88">
        <f>Table1[[#This Row],[Data Ended Conversion]]-Table1[[#This Row],[Data Created Conversion]]</f>
        <v>45</v>
      </c>
      <c r="N2693" s="6" t="b">
        <v>0</v>
      </c>
      <c r="O2693" s="6">
        <v>2</v>
      </c>
      <c r="P2693" s="6" t="b">
        <v>0</v>
      </c>
      <c r="Q2693" s="6" t="s">
        <v>8284</v>
      </c>
      <c r="R2693" s="7">
        <f t="shared" si="254"/>
        <v>5.3846153846153844E-4</v>
      </c>
      <c r="S2693" s="8">
        <f t="shared" si="255"/>
        <v>17.5</v>
      </c>
      <c r="T2693" s="6" t="str">
        <f t="shared" si="256"/>
        <v>food</v>
      </c>
      <c r="U2693" s="6" t="str">
        <f t="shared" si="257"/>
        <v>food trucks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14">
        <f t="shared" si="252"/>
        <v>42088.084027777775</v>
      </c>
      <c r="K2694" s="6">
        <v>1424678460</v>
      </c>
      <c r="L2694" s="14">
        <f t="shared" si="253"/>
        <v>42058.125694444439</v>
      </c>
      <c r="M2694" s="88">
        <f>Table1[[#This Row],[Data Ended Conversion]]-Table1[[#This Row],[Data Created Conversion]]</f>
        <v>29.958333333335759</v>
      </c>
      <c r="N2694" s="6" t="b">
        <v>0</v>
      </c>
      <c r="O2694" s="6">
        <v>1</v>
      </c>
      <c r="P2694" s="6" t="b">
        <v>0</v>
      </c>
      <c r="Q2694" s="6" t="s">
        <v>8284</v>
      </c>
      <c r="R2694" s="7">
        <f t="shared" si="254"/>
        <v>7.1428571428571426E-3</v>
      </c>
      <c r="S2694" s="8">
        <f t="shared" si="255"/>
        <v>25</v>
      </c>
      <c r="T2694" s="6" t="str">
        <f t="shared" si="256"/>
        <v>food</v>
      </c>
      <c r="U2694" s="6" t="str">
        <f t="shared" si="257"/>
        <v>food trucks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14">
        <f t="shared" si="252"/>
        <v>41863.930162037032</v>
      </c>
      <c r="K2695" s="6">
        <v>1405307966</v>
      </c>
      <c r="L2695" s="14">
        <f t="shared" si="253"/>
        <v>41833.930162037032</v>
      </c>
      <c r="M2695" s="88">
        <f>Table1[[#This Row],[Data Ended Conversion]]-Table1[[#This Row],[Data Created Conversion]]</f>
        <v>30</v>
      </c>
      <c r="N2695" s="6" t="b">
        <v>0</v>
      </c>
      <c r="O2695" s="6">
        <v>3</v>
      </c>
      <c r="P2695" s="6" t="b">
        <v>0</v>
      </c>
      <c r="Q2695" s="6" t="s">
        <v>8284</v>
      </c>
      <c r="R2695" s="7">
        <f t="shared" si="254"/>
        <v>8.0000000000000002E-3</v>
      </c>
      <c r="S2695" s="8">
        <f t="shared" si="255"/>
        <v>13.333333333333334</v>
      </c>
      <c r="T2695" s="6" t="str">
        <f t="shared" si="256"/>
        <v>food</v>
      </c>
      <c r="U2695" s="6" t="str">
        <f t="shared" si="257"/>
        <v>food trucks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14">
        <f t="shared" si="252"/>
        <v>41907.932164351849</v>
      </c>
      <c r="K2696" s="6">
        <v>1409109739</v>
      </c>
      <c r="L2696" s="14">
        <f t="shared" si="253"/>
        <v>41877.932164351849</v>
      </c>
      <c r="M2696" s="88">
        <f>Table1[[#This Row],[Data Ended Conversion]]-Table1[[#This Row],[Data Created Conversion]]</f>
        <v>30</v>
      </c>
      <c r="N2696" s="6" t="b">
        <v>0</v>
      </c>
      <c r="O2696" s="6">
        <v>1</v>
      </c>
      <c r="P2696" s="6" t="b">
        <v>0</v>
      </c>
      <c r="Q2696" s="6" t="s">
        <v>8284</v>
      </c>
      <c r="R2696" s="7">
        <f t="shared" si="254"/>
        <v>3.3333333333333335E-5</v>
      </c>
      <c r="S2696" s="8">
        <f t="shared" si="255"/>
        <v>1</v>
      </c>
      <c r="T2696" s="6" t="str">
        <f t="shared" si="256"/>
        <v>food</v>
      </c>
      <c r="U2696" s="6" t="str">
        <f t="shared" si="257"/>
        <v>food trucks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14">
        <f t="shared" si="252"/>
        <v>42107.931921296295</v>
      </c>
      <c r="K2697" s="6">
        <v>1423801318</v>
      </c>
      <c r="L2697" s="14">
        <f t="shared" si="253"/>
        <v>42047.973587962959</v>
      </c>
      <c r="M2697" s="88">
        <f>Table1[[#This Row],[Data Ended Conversion]]-Table1[[#This Row],[Data Created Conversion]]</f>
        <v>59.958333333335759</v>
      </c>
      <c r="N2697" s="6" t="b">
        <v>0</v>
      </c>
      <c r="O2697" s="6">
        <v>3</v>
      </c>
      <c r="P2697" s="6" t="b">
        <v>0</v>
      </c>
      <c r="Q2697" s="6" t="s">
        <v>8284</v>
      </c>
      <c r="R2697" s="7">
        <f t="shared" si="254"/>
        <v>4.7333333333333333E-3</v>
      </c>
      <c r="S2697" s="8">
        <f t="shared" si="255"/>
        <v>23.666666666666668</v>
      </c>
      <c r="T2697" s="6" t="str">
        <f t="shared" si="256"/>
        <v>food</v>
      </c>
      <c r="U2697" s="6" t="str">
        <f t="shared" si="257"/>
        <v>food trucks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14">
        <f t="shared" si="252"/>
        <v>41998.636111111111</v>
      </c>
      <c r="K2698" s="6">
        <v>1416600960</v>
      </c>
      <c r="L2698" s="14">
        <f t="shared" si="253"/>
        <v>41964.636111111111</v>
      </c>
      <c r="M2698" s="88">
        <f>Table1[[#This Row],[Data Ended Conversion]]-Table1[[#This Row],[Data Created Conversion]]</f>
        <v>34</v>
      </c>
      <c r="N2698" s="6" t="b">
        <v>0</v>
      </c>
      <c r="O2698" s="6">
        <v>38</v>
      </c>
      <c r="P2698" s="6" t="b">
        <v>0</v>
      </c>
      <c r="Q2698" s="6" t="s">
        <v>8284</v>
      </c>
      <c r="R2698" s="7">
        <f t="shared" si="254"/>
        <v>5.6500000000000002E-2</v>
      </c>
      <c r="S2698" s="8">
        <f t="shared" si="255"/>
        <v>89.21052631578948</v>
      </c>
      <c r="T2698" s="6" t="str">
        <f t="shared" si="256"/>
        <v>food</v>
      </c>
      <c r="U2698" s="6" t="str">
        <f t="shared" si="257"/>
        <v>food trucks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14">
        <f t="shared" si="252"/>
        <v>42218.708333333336</v>
      </c>
      <c r="K2699" s="6">
        <v>1435876423</v>
      </c>
      <c r="L2699" s="14">
        <f t="shared" si="253"/>
        <v>42187.731747685182</v>
      </c>
      <c r="M2699" s="88">
        <f>Table1[[#This Row],[Data Ended Conversion]]-Table1[[#This Row],[Data Created Conversion]]</f>
        <v>30.976585648153559</v>
      </c>
      <c r="N2699" s="6" t="b">
        <v>0</v>
      </c>
      <c r="O2699" s="6">
        <v>52</v>
      </c>
      <c r="P2699" s="6" t="b">
        <v>0</v>
      </c>
      <c r="Q2699" s="6" t="s">
        <v>8284</v>
      </c>
      <c r="R2699" s="7">
        <f t="shared" si="254"/>
        <v>0.26352173913043481</v>
      </c>
      <c r="S2699" s="8">
        <f t="shared" si="255"/>
        <v>116.55769230769231</v>
      </c>
      <c r="T2699" s="6" t="str">
        <f t="shared" si="256"/>
        <v>food</v>
      </c>
      <c r="U2699" s="6" t="str">
        <f t="shared" si="257"/>
        <v>food trucks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14">
        <f t="shared" si="252"/>
        <v>41817.689907407403</v>
      </c>
      <c r="K2700" s="6">
        <v>1401312808</v>
      </c>
      <c r="L2700" s="14">
        <f t="shared" si="253"/>
        <v>41787.689907407403</v>
      </c>
      <c r="M2700" s="88">
        <f>Table1[[#This Row],[Data Ended Conversion]]-Table1[[#This Row],[Data Created Conversion]]</f>
        <v>30</v>
      </c>
      <c r="N2700" s="6" t="b">
        <v>0</v>
      </c>
      <c r="O2700" s="6">
        <v>2</v>
      </c>
      <c r="P2700" s="6" t="b">
        <v>0</v>
      </c>
      <c r="Q2700" s="6" t="s">
        <v>8284</v>
      </c>
      <c r="R2700" s="7">
        <f t="shared" si="254"/>
        <v>3.2512500000000002E-3</v>
      </c>
      <c r="S2700" s="8">
        <f t="shared" si="255"/>
        <v>13.005000000000001</v>
      </c>
      <c r="T2700" s="6" t="str">
        <f t="shared" si="256"/>
        <v>food</v>
      </c>
      <c r="U2700" s="6" t="str">
        <f t="shared" si="257"/>
        <v>food trucks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14">
        <f t="shared" si="252"/>
        <v>41859.688229166662</v>
      </c>
      <c r="K2701" s="6">
        <v>1404941463</v>
      </c>
      <c r="L2701" s="14">
        <f t="shared" si="253"/>
        <v>41829.688229166662</v>
      </c>
      <c r="M2701" s="88">
        <f>Table1[[#This Row],[Data Ended Conversion]]-Table1[[#This Row],[Data Created Conversion]]</f>
        <v>30</v>
      </c>
      <c r="N2701" s="6" t="b">
        <v>0</v>
      </c>
      <c r="O2701" s="6">
        <v>0</v>
      </c>
      <c r="P2701" s="6" t="b">
        <v>0</v>
      </c>
      <c r="Q2701" s="6" t="s">
        <v>8284</v>
      </c>
      <c r="R2701" s="7">
        <f t="shared" si="254"/>
        <v>0</v>
      </c>
      <c r="S2701" s="8" t="str">
        <f t="shared" si="255"/>
        <v>-</v>
      </c>
      <c r="T2701" s="6" t="str">
        <f t="shared" si="256"/>
        <v>food</v>
      </c>
      <c r="U2701" s="6" t="str">
        <f t="shared" si="257"/>
        <v>food trucks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14">
        <f t="shared" si="252"/>
        <v>41900.666342592594</v>
      </c>
      <c r="K2702" s="6">
        <v>1408481972</v>
      </c>
      <c r="L2702" s="14">
        <f t="shared" si="253"/>
        <v>41870.666342592594</v>
      </c>
      <c r="M2702" s="88">
        <f>Table1[[#This Row],[Data Ended Conversion]]-Table1[[#This Row],[Data Created Conversion]]</f>
        <v>30</v>
      </c>
      <c r="N2702" s="6" t="b">
        <v>0</v>
      </c>
      <c r="O2702" s="6">
        <v>4</v>
      </c>
      <c r="P2702" s="6" t="b">
        <v>0</v>
      </c>
      <c r="Q2702" s="6" t="s">
        <v>8284</v>
      </c>
      <c r="R2702" s="7">
        <f t="shared" si="254"/>
        <v>7.0007000700070005E-3</v>
      </c>
      <c r="S2702" s="8">
        <f t="shared" si="255"/>
        <v>17.5</v>
      </c>
      <c r="T2702" s="6" t="str">
        <f t="shared" si="256"/>
        <v>food</v>
      </c>
      <c r="U2702" s="6" t="str">
        <f t="shared" si="257"/>
        <v>food trucks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14">
        <f t="shared" si="252"/>
        <v>42832.524699074071</v>
      </c>
      <c r="K2703" s="6">
        <v>1488911734</v>
      </c>
      <c r="L2703" s="14">
        <f t="shared" si="253"/>
        <v>42801.566365740735</v>
      </c>
      <c r="M2703" s="88">
        <f>Table1[[#This Row],[Data Ended Conversion]]-Table1[[#This Row],[Data Created Conversion]]</f>
        <v>30.958333333335759</v>
      </c>
      <c r="N2703" s="6" t="b">
        <v>0</v>
      </c>
      <c r="O2703" s="6">
        <v>46</v>
      </c>
      <c r="P2703" s="6" t="b">
        <v>0</v>
      </c>
      <c r="Q2703" s="6" t="s">
        <v>8303</v>
      </c>
      <c r="R2703" s="7">
        <f t="shared" si="254"/>
        <v>0.46176470588235297</v>
      </c>
      <c r="S2703" s="8">
        <f t="shared" si="255"/>
        <v>34.130434782608695</v>
      </c>
      <c r="T2703" s="6" t="str">
        <f t="shared" ref="T2703:T2766" si="258">LEFT(Q2703,FIND("/",Q2703)-1)</f>
        <v>theater</v>
      </c>
      <c r="U2703" s="6" t="str">
        <f t="shared" ref="U2703:U2766" si="259">RIGHT(Q2703,LEN(Q2703)-FIND("/",Q2703))</f>
        <v>spaces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14">
        <f t="shared" si="252"/>
        <v>42830.551817129628</v>
      </c>
      <c r="K2704" s="6">
        <v>1488827677</v>
      </c>
      <c r="L2704" s="14">
        <f t="shared" si="253"/>
        <v>42800.593483796292</v>
      </c>
      <c r="M2704" s="88">
        <f>Table1[[#This Row],[Data Ended Conversion]]-Table1[[#This Row],[Data Created Conversion]]</f>
        <v>29.958333333335759</v>
      </c>
      <c r="N2704" s="6" t="b">
        <v>1</v>
      </c>
      <c r="O2704" s="6">
        <v>26</v>
      </c>
      <c r="P2704" s="6" t="b">
        <v>0</v>
      </c>
      <c r="Q2704" s="6" t="s">
        <v>8303</v>
      </c>
      <c r="R2704" s="7">
        <f t="shared" si="254"/>
        <v>0.34410000000000002</v>
      </c>
      <c r="S2704" s="8">
        <f t="shared" si="255"/>
        <v>132.34615384615384</v>
      </c>
      <c r="T2704" s="6" t="str">
        <f t="shared" si="258"/>
        <v>theater</v>
      </c>
      <c r="U2704" s="6" t="str">
        <f t="shared" si="259"/>
        <v>spaces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14">
        <f t="shared" si="252"/>
        <v>42816.440162037034</v>
      </c>
      <c r="K2705" s="6">
        <v>1485016430</v>
      </c>
      <c r="L2705" s="14">
        <f t="shared" si="253"/>
        <v>42756.481828703698</v>
      </c>
      <c r="M2705" s="88">
        <f>Table1[[#This Row],[Data Ended Conversion]]-Table1[[#This Row],[Data Created Conversion]]</f>
        <v>59.958333333335759</v>
      </c>
      <c r="N2705" s="6" t="b">
        <v>0</v>
      </c>
      <c r="O2705" s="6">
        <v>45</v>
      </c>
      <c r="P2705" s="6" t="b">
        <v>0</v>
      </c>
      <c r="Q2705" s="6" t="s">
        <v>8303</v>
      </c>
      <c r="R2705" s="7">
        <f t="shared" si="254"/>
        <v>1.0375000000000001</v>
      </c>
      <c r="S2705" s="8">
        <f t="shared" si="255"/>
        <v>922.22222222222217</v>
      </c>
      <c r="T2705" s="6" t="str">
        <f t="shared" si="258"/>
        <v>theater</v>
      </c>
      <c r="U2705" s="6" t="str">
        <f t="shared" si="259"/>
        <v>spaces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14">
        <f t="shared" si="252"/>
        <v>42830.61243055555</v>
      </c>
      <c r="K2706" s="6">
        <v>1487709714</v>
      </c>
      <c r="L2706" s="14">
        <f t="shared" si="253"/>
        <v>42787.654097222221</v>
      </c>
      <c r="M2706" s="88">
        <f>Table1[[#This Row],[Data Ended Conversion]]-Table1[[#This Row],[Data Created Conversion]]</f>
        <v>42.958333333328483</v>
      </c>
      <c r="N2706" s="6" t="b">
        <v>0</v>
      </c>
      <c r="O2706" s="6">
        <v>7</v>
      </c>
      <c r="P2706" s="6" t="b">
        <v>0</v>
      </c>
      <c r="Q2706" s="6" t="s">
        <v>8303</v>
      </c>
      <c r="R2706" s="7">
        <f t="shared" si="254"/>
        <v>6.0263157894736845E-2</v>
      </c>
      <c r="S2706" s="8">
        <f t="shared" si="255"/>
        <v>163.57142857142858</v>
      </c>
      <c r="T2706" s="6" t="str">
        <f t="shared" si="258"/>
        <v>theater</v>
      </c>
      <c r="U2706" s="6" t="str">
        <f t="shared" si="259"/>
        <v>spaces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14">
        <f t="shared" si="252"/>
        <v>42818.666180555556</v>
      </c>
      <c r="K2707" s="6">
        <v>1486504758</v>
      </c>
      <c r="L2707" s="14">
        <f t="shared" si="253"/>
        <v>42773.70784722222</v>
      </c>
      <c r="M2707" s="88">
        <f>Table1[[#This Row],[Data Ended Conversion]]-Table1[[#This Row],[Data Created Conversion]]</f>
        <v>44.958333333335759</v>
      </c>
      <c r="N2707" s="6" t="b">
        <v>0</v>
      </c>
      <c r="O2707" s="6">
        <v>8</v>
      </c>
      <c r="P2707" s="6" t="b">
        <v>0</v>
      </c>
      <c r="Q2707" s="6" t="s">
        <v>8303</v>
      </c>
      <c r="R2707" s="7">
        <f t="shared" si="254"/>
        <v>0.10539393939393939</v>
      </c>
      <c r="S2707" s="8">
        <f t="shared" si="255"/>
        <v>217.375</v>
      </c>
      <c r="T2707" s="6" t="str">
        <f t="shared" si="258"/>
        <v>theater</v>
      </c>
      <c r="U2707" s="6" t="str">
        <f t="shared" si="259"/>
        <v>spaces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14">
        <f t="shared" si="252"/>
        <v>41928.082638888889</v>
      </c>
      <c r="K2708" s="6">
        <v>1410937483</v>
      </c>
      <c r="L2708" s="14">
        <f t="shared" si="253"/>
        <v>41899.086608796293</v>
      </c>
      <c r="M2708" s="88">
        <f>Table1[[#This Row],[Data Ended Conversion]]-Table1[[#This Row],[Data Created Conversion]]</f>
        <v>28.996030092595902</v>
      </c>
      <c r="N2708" s="6" t="b">
        <v>1</v>
      </c>
      <c r="O2708" s="6">
        <v>263</v>
      </c>
      <c r="P2708" s="6" t="b">
        <v>1</v>
      </c>
      <c r="Q2708" s="6" t="s">
        <v>8303</v>
      </c>
      <c r="R2708" s="7">
        <f t="shared" si="254"/>
        <v>1.1229714285714285</v>
      </c>
      <c r="S2708" s="8">
        <f t="shared" si="255"/>
        <v>149.44486692015209</v>
      </c>
      <c r="T2708" s="6" t="str">
        <f t="shared" si="258"/>
        <v>theater</v>
      </c>
      <c r="U2708" s="6" t="str">
        <f t="shared" si="259"/>
        <v>spaces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14">
        <f t="shared" si="252"/>
        <v>41421.082638888889</v>
      </c>
      <c r="K2709" s="6">
        <v>1367088443</v>
      </c>
      <c r="L2709" s="14">
        <f t="shared" si="253"/>
        <v>41391.574571759258</v>
      </c>
      <c r="M2709" s="88">
        <f>Table1[[#This Row],[Data Ended Conversion]]-Table1[[#This Row],[Data Created Conversion]]</f>
        <v>29.508067129630945</v>
      </c>
      <c r="N2709" s="6" t="b">
        <v>1</v>
      </c>
      <c r="O2709" s="6">
        <v>394</v>
      </c>
      <c r="P2709" s="6" t="b">
        <v>1</v>
      </c>
      <c r="Q2709" s="6" t="s">
        <v>8303</v>
      </c>
      <c r="R2709" s="7">
        <f t="shared" si="254"/>
        <v>3.50844625</v>
      </c>
      <c r="S2709" s="8">
        <f t="shared" si="255"/>
        <v>71.237487309644663</v>
      </c>
      <c r="T2709" s="6" t="str">
        <f t="shared" si="258"/>
        <v>theater</v>
      </c>
      <c r="U2709" s="6" t="str">
        <f t="shared" si="259"/>
        <v>spaces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14">
        <f t="shared" si="252"/>
        <v>42572.489884259259</v>
      </c>
      <c r="K2710" s="6">
        <v>1463935526</v>
      </c>
      <c r="L2710" s="14">
        <f t="shared" si="253"/>
        <v>42512.489884259259</v>
      </c>
      <c r="M2710" s="88">
        <f>Table1[[#This Row],[Data Ended Conversion]]-Table1[[#This Row],[Data Created Conversion]]</f>
        <v>60</v>
      </c>
      <c r="N2710" s="6" t="b">
        <v>1</v>
      </c>
      <c r="O2710" s="6">
        <v>1049</v>
      </c>
      <c r="P2710" s="6" t="b">
        <v>1</v>
      </c>
      <c r="Q2710" s="6" t="s">
        <v>8303</v>
      </c>
      <c r="R2710" s="7">
        <f t="shared" si="254"/>
        <v>2.3321535</v>
      </c>
      <c r="S2710" s="8">
        <f t="shared" si="255"/>
        <v>44.464318398474738</v>
      </c>
      <c r="T2710" s="6" t="str">
        <f t="shared" si="258"/>
        <v>theater</v>
      </c>
      <c r="U2710" s="6" t="str">
        <f t="shared" si="259"/>
        <v>spaces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14">
        <f t="shared" si="252"/>
        <v>42646.957638888889</v>
      </c>
      <c r="K2711" s="6">
        <v>1472528141</v>
      </c>
      <c r="L2711" s="14">
        <f t="shared" si="253"/>
        <v>42611.941446759258</v>
      </c>
      <c r="M2711" s="88">
        <f>Table1[[#This Row],[Data Ended Conversion]]-Table1[[#This Row],[Data Created Conversion]]</f>
        <v>35.016192129631236</v>
      </c>
      <c r="N2711" s="6" t="b">
        <v>1</v>
      </c>
      <c r="O2711" s="6">
        <v>308</v>
      </c>
      <c r="P2711" s="6" t="b">
        <v>1</v>
      </c>
      <c r="Q2711" s="6" t="s">
        <v>8303</v>
      </c>
      <c r="R2711" s="7">
        <f t="shared" si="254"/>
        <v>1.01606</v>
      </c>
      <c r="S2711" s="8">
        <f t="shared" si="255"/>
        <v>164.94480519480518</v>
      </c>
      <c r="T2711" s="6" t="str">
        <f t="shared" si="258"/>
        <v>theater</v>
      </c>
      <c r="U2711" s="6" t="str">
        <f t="shared" si="259"/>
        <v>spaces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14">
        <f t="shared" si="252"/>
        <v>41859.875</v>
      </c>
      <c r="K2712" s="6">
        <v>1404797428</v>
      </c>
      <c r="L2712" s="14">
        <f t="shared" si="253"/>
        <v>41828.021157407406</v>
      </c>
      <c r="M2712" s="88">
        <f>Table1[[#This Row],[Data Ended Conversion]]-Table1[[#This Row],[Data Created Conversion]]</f>
        <v>31.853842592594447</v>
      </c>
      <c r="N2712" s="6" t="b">
        <v>1</v>
      </c>
      <c r="O2712" s="6">
        <v>1088</v>
      </c>
      <c r="P2712" s="6" t="b">
        <v>1</v>
      </c>
      <c r="Q2712" s="6" t="s">
        <v>8303</v>
      </c>
      <c r="R2712" s="7">
        <f t="shared" si="254"/>
        <v>1.5390035000000002</v>
      </c>
      <c r="S2712" s="8">
        <f t="shared" si="255"/>
        <v>84.871516544117654</v>
      </c>
      <c r="T2712" s="6" t="str">
        <f t="shared" si="258"/>
        <v>theater</v>
      </c>
      <c r="U2712" s="6" t="str">
        <f t="shared" si="259"/>
        <v>spaces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14">
        <f t="shared" si="252"/>
        <v>41810.709027777775</v>
      </c>
      <c r="K2713" s="6">
        <v>1400694790</v>
      </c>
      <c r="L2713" s="14">
        <f t="shared" si="253"/>
        <v>41780.536921296298</v>
      </c>
      <c r="M2713" s="88">
        <f>Table1[[#This Row],[Data Ended Conversion]]-Table1[[#This Row],[Data Created Conversion]]</f>
        <v>30.172106481477385</v>
      </c>
      <c r="N2713" s="6" t="b">
        <v>1</v>
      </c>
      <c r="O2713" s="6">
        <v>73</v>
      </c>
      <c r="P2713" s="6" t="b">
        <v>1</v>
      </c>
      <c r="Q2713" s="6" t="s">
        <v>8303</v>
      </c>
      <c r="R2713" s="7">
        <f t="shared" si="254"/>
        <v>1.007161125319693</v>
      </c>
      <c r="S2713" s="8">
        <f t="shared" si="255"/>
        <v>53.945205479452056</v>
      </c>
      <c r="T2713" s="6" t="str">
        <f t="shared" si="258"/>
        <v>theater</v>
      </c>
      <c r="U2713" s="6" t="str">
        <f t="shared" si="259"/>
        <v>spaces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14">
        <f t="shared" si="252"/>
        <v>41468.541666666664</v>
      </c>
      <c r="K2714" s="6">
        <v>1370568560</v>
      </c>
      <c r="L2714" s="14">
        <f t="shared" si="253"/>
        <v>41431.853703703702</v>
      </c>
      <c r="M2714" s="88">
        <f>Table1[[#This Row],[Data Ended Conversion]]-Table1[[#This Row],[Data Created Conversion]]</f>
        <v>36.687962962962047</v>
      </c>
      <c r="N2714" s="6" t="b">
        <v>1</v>
      </c>
      <c r="O2714" s="6">
        <v>143</v>
      </c>
      <c r="P2714" s="6" t="b">
        <v>1</v>
      </c>
      <c r="Q2714" s="6" t="s">
        <v>8303</v>
      </c>
      <c r="R2714" s="7">
        <f t="shared" si="254"/>
        <v>1.3138181818181818</v>
      </c>
      <c r="S2714" s="8">
        <f t="shared" si="255"/>
        <v>50.531468531468533</v>
      </c>
      <c r="T2714" s="6" t="str">
        <f t="shared" si="258"/>
        <v>theater</v>
      </c>
      <c r="U2714" s="6" t="str">
        <f t="shared" si="259"/>
        <v>spaces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14">
        <f t="shared" si="252"/>
        <v>42362.445416666662</v>
      </c>
      <c r="K2715" s="6">
        <v>1447515684</v>
      </c>
      <c r="L2715" s="14">
        <f t="shared" si="253"/>
        <v>42322.445416666662</v>
      </c>
      <c r="M2715" s="88">
        <f>Table1[[#This Row],[Data Ended Conversion]]-Table1[[#This Row],[Data Created Conversion]]</f>
        <v>40</v>
      </c>
      <c r="N2715" s="6" t="b">
        <v>1</v>
      </c>
      <c r="O2715" s="6">
        <v>1420</v>
      </c>
      <c r="P2715" s="6" t="b">
        <v>1</v>
      </c>
      <c r="Q2715" s="6" t="s">
        <v>8303</v>
      </c>
      <c r="R2715" s="7">
        <f t="shared" si="254"/>
        <v>1.0224133333333334</v>
      </c>
      <c r="S2715" s="8">
        <f t="shared" si="255"/>
        <v>108.00140845070422</v>
      </c>
      <c r="T2715" s="6" t="str">
        <f t="shared" si="258"/>
        <v>theater</v>
      </c>
      <c r="U2715" s="6" t="str">
        <f t="shared" si="259"/>
        <v>spaces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14">
        <f t="shared" si="252"/>
        <v>42657.749999999993</v>
      </c>
      <c r="K2716" s="6">
        <v>1474040596</v>
      </c>
      <c r="L2716" s="14">
        <f t="shared" si="253"/>
        <v>42629.446712962956</v>
      </c>
      <c r="M2716" s="88">
        <f>Table1[[#This Row],[Data Ended Conversion]]-Table1[[#This Row],[Data Created Conversion]]</f>
        <v>28.30328703703708</v>
      </c>
      <c r="N2716" s="6" t="b">
        <v>1</v>
      </c>
      <c r="O2716" s="6">
        <v>305</v>
      </c>
      <c r="P2716" s="6" t="b">
        <v>1</v>
      </c>
      <c r="Q2716" s="6" t="s">
        <v>8303</v>
      </c>
      <c r="R2716" s="7">
        <f t="shared" si="254"/>
        <v>1.1635599999999999</v>
      </c>
      <c r="S2716" s="8">
        <f t="shared" si="255"/>
        <v>95.373770491803285</v>
      </c>
      <c r="T2716" s="6" t="str">
        <f t="shared" si="258"/>
        <v>theater</v>
      </c>
      <c r="U2716" s="6" t="str">
        <f t="shared" si="259"/>
        <v>spaces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14">
        <f t="shared" si="252"/>
        <v>42421.190138888887</v>
      </c>
      <c r="K2717" s="6">
        <v>1453109628</v>
      </c>
      <c r="L2717" s="14">
        <f t="shared" si="253"/>
        <v>42387.190138888887</v>
      </c>
      <c r="M2717" s="88">
        <f>Table1[[#This Row],[Data Ended Conversion]]-Table1[[#This Row],[Data Created Conversion]]</f>
        <v>34</v>
      </c>
      <c r="N2717" s="6" t="b">
        <v>1</v>
      </c>
      <c r="O2717" s="6">
        <v>551</v>
      </c>
      <c r="P2717" s="6" t="b">
        <v>1</v>
      </c>
      <c r="Q2717" s="6" t="s">
        <v>8303</v>
      </c>
      <c r="R2717" s="7">
        <f t="shared" si="254"/>
        <v>2.6462241666666664</v>
      </c>
      <c r="S2717" s="8">
        <f t="shared" si="255"/>
        <v>57.631016333938291</v>
      </c>
      <c r="T2717" s="6" t="str">
        <f t="shared" si="258"/>
        <v>theater</v>
      </c>
      <c r="U2717" s="6" t="str">
        <f t="shared" si="259"/>
        <v>spaces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14">
        <f t="shared" si="252"/>
        <v>42285.124918981477</v>
      </c>
      <c r="K2718" s="6">
        <v>1441699193</v>
      </c>
      <c r="L2718" s="14">
        <f t="shared" si="253"/>
        <v>42255.124918981477</v>
      </c>
      <c r="M2718" s="88">
        <f>Table1[[#This Row],[Data Ended Conversion]]-Table1[[#This Row],[Data Created Conversion]]</f>
        <v>30</v>
      </c>
      <c r="N2718" s="6" t="b">
        <v>1</v>
      </c>
      <c r="O2718" s="6">
        <v>187</v>
      </c>
      <c r="P2718" s="6" t="b">
        <v>1</v>
      </c>
      <c r="Q2718" s="6" t="s">
        <v>8303</v>
      </c>
      <c r="R2718" s="7">
        <f t="shared" si="254"/>
        <v>1.1998010000000001</v>
      </c>
      <c r="S2718" s="8">
        <f t="shared" si="255"/>
        <v>64.160481283422456</v>
      </c>
      <c r="T2718" s="6" t="str">
        <f t="shared" si="258"/>
        <v>theater</v>
      </c>
      <c r="U2718" s="6" t="str">
        <f t="shared" si="259"/>
        <v>spaces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14">
        <f t="shared" si="252"/>
        <v>41979.748252314814</v>
      </c>
      <c r="K2719" s="6">
        <v>1414015049</v>
      </c>
      <c r="L2719" s="14">
        <f t="shared" si="253"/>
        <v>41934.706585648149</v>
      </c>
      <c r="M2719" s="88">
        <f>Table1[[#This Row],[Data Ended Conversion]]-Table1[[#This Row],[Data Created Conversion]]</f>
        <v>45.041666666664241</v>
      </c>
      <c r="N2719" s="6" t="b">
        <v>1</v>
      </c>
      <c r="O2719" s="6">
        <v>325</v>
      </c>
      <c r="P2719" s="6" t="b">
        <v>1</v>
      </c>
      <c r="Q2719" s="6" t="s">
        <v>8303</v>
      </c>
      <c r="R2719" s="7">
        <f t="shared" si="254"/>
        <v>1.2010400000000001</v>
      </c>
      <c r="S2719" s="8">
        <f t="shared" si="255"/>
        <v>92.387692307692305</v>
      </c>
      <c r="T2719" s="6" t="str">
        <f t="shared" si="258"/>
        <v>theater</v>
      </c>
      <c r="U2719" s="6" t="str">
        <f t="shared" si="259"/>
        <v>spaces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14">
        <f t="shared" si="252"/>
        <v>42493.749999999993</v>
      </c>
      <c r="K2720" s="6">
        <v>1459865945</v>
      </c>
      <c r="L2720" s="14">
        <f t="shared" si="253"/>
        <v>42465.388252314813</v>
      </c>
      <c r="M2720" s="88">
        <f>Table1[[#This Row],[Data Ended Conversion]]-Table1[[#This Row],[Data Created Conversion]]</f>
        <v>28.36174768517958</v>
      </c>
      <c r="N2720" s="6" t="b">
        <v>1</v>
      </c>
      <c r="O2720" s="6">
        <v>148</v>
      </c>
      <c r="P2720" s="6" t="b">
        <v>1</v>
      </c>
      <c r="Q2720" s="6" t="s">
        <v>8303</v>
      </c>
      <c r="R2720" s="7">
        <f t="shared" si="254"/>
        <v>1.0358333333333334</v>
      </c>
      <c r="S2720" s="8">
        <f t="shared" si="255"/>
        <v>125.97972972972973</v>
      </c>
      <c r="T2720" s="6" t="str">
        <f t="shared" si="258"/>
        <v>theater</v>
      </c>
      <c r="U2720" s="6" t="str">
        <f t="shared" si="259"/>
        <v>spaces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14">
        <f t="shared" si="252"/>
        <v>42477.781180555547</v>
      </c>
      <c r="K2721" s="6">
        <v>1455756294</v>
      </c>
      <c r="L2721" s="14">
        <f t="shared" si="253"/>
        <v>42417.822847222218</v>
      </c>
      <c r="M2721" s="88">
        <f>Table1[[#This Row],[Data Ended Conversion]]-Table1[[#This Row],[Data Created Conversion]]</f>
        <v>59.958333333328483</v>
      </c>
      <c r="N2721" s="6" t="b">
        <v>0</v>
      </c>
      <c r="O2721" s="6">
        <v>69</v>
      </c>
      <c r="P2721" s="6" t="b">
        <v>1</v>
      </c>
      <c r="Q2721" s="6" t="s">
        <v>8303</v>
      </c>
      <c r="R2721" s="7">
        <f t="shared" si="254"/>
        <v>1.0883333333333334</v>
      </c>
      <c r="S2721" s="8">
        <f t="shared" si="255"/>
        <v>94.637681159420296</v>
      </c>
      <c r="T2721" s="6" t="str">
        <f t="shared" si="258"/>
        <v>theater</v>
      </c>
      <c r="U2721" s="6" t="str">
        <f t="shared" si="259"/>
        <v>spaces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14">
        <f t="shared" si="252"/>
        <v>42685.299224537033</v>
      </c>
      <c r="K2722" s="6">
        <v>1476270653</v>
      </c>
      <c r="L2722" s="14">
        <f t="shared" si="253"/>
        <v>42655.257557870362</v>
      </c>
      <c r="M2722" s="88">
        <f>Table1[[#This Row],[Data Ended Conversion]]-Table1[[#This Row],[Data Created Conversion]]</f>
        <v>30.041666666671517</v>
      </c>
      <c r="N2722" s="6" t="b">
        <v>0</v>
      </c>
      <c r="O2722" s="6">
        <v>173</v>
      </c>
      <c r="P2722" s="6" t="b">
        <v>1</v>
      </c>
      <c r="Q2722" s="6" t="s">
        <v>8303</v>
      </c>
      <c r="R2722" s="7">
        <f t="shared" si="254"/>
        <v>1.1812400000000001</v>
      </c>
      <c r="S2722" s="8">
        <f t="shared" si="255"/>
        <v>170.69942196531792</v>
      </c>
      <c r="T2722" s="6" t="str">
        <f t="shared" si="258"/>
        <v>theater</v>
      </c>
      <c r="U2722" s="6" t="str">
        <f t="shared" si="259"/>
        <v>spaces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14">
        <f t="shared" si="252"/>
        <v>41523.583333333328</v>
      </c>
      <c r="K2723" s="6">
        <v>1375880598</v>
      </c>
      <c r="L2723" s="14">
        <f t="shared" si="253"/>
        <v>41493.335625</v>
      </c>
      <c r="M2723" s="88">
        <f>Table1[[#This Row],[Data Ended Conversion]]-Table1[[#This Row],[Data Created Conversion]]</f>
        <v>30.247708333328774</v>
      </c>
      <c r="N2723" s="6" t="b">
        <v>0</v>
      </c>
      <c r="O2723" s="6">
        <v>269</v>
      </c>
      <c r="P2723" s="6" t="b">
        <v>1</v>
      </c>
      <c r="Q2723" s="6" t="s">
        <v>8295</v>
      </c>
      <c r="R2723" s="7">
        <f t="shared" si="254"/>
        <v>14.62</v>
      </c>
      <c r="S2723" s="8">
        <f t="shared" si="255"/>
        <v>40.762081784386616</v>
      </c>
      <c r="T2723" s="6" t="str">
        <f t="shared" si="258"/>
        <v>technology</v>
      </c>
      <c r="U2723" s="6" t="str">
        <f t="shared" si="259"/>
        <v>hardware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14">
        <f t="shared" si="252"/>
        <v>42764.64876157407</v>
      </c>
      <c r="K2724" s="6">
        <v>1480538053</v>
      </c>
      <c r="L2724" s="14">
        <f t="shared" si="253"/>
        <v>42704.64876157407</v>
      </c>
      <c r="M2724" s="88">
        <f>Table1[[#This Row],[Data Ended Conversion]]-Table1[[#This Row],[Data Created Conversion]]</f>
        <v>60</v>
      </c>
      <c r="N2724" s="6" t="b">
        <v>0</v>
      </c>
      <c r="O2724" s="6">
        <v>185</v>
      </c>
      <c r="P2724" s="6" t="b">
        <v>1</v>
      </c>
      <c r="Q2724" s="6" t="s">
        <v>8295</v>
      </c>
      <c r="R2724" s="7">
        <f t="shared" si="254"/>
        <v>2.5253999999999999</v>
      </c>
      <c r="S2724" s="8">
        <f t="shared" si="255"/>
        <v>68.254054054054052</v>
      </c>
      <c r="T2724" s="6" t="str">
        <f t="shared" si="258"/>
        <v>technology</v>
      </c>
      <c r="U2724" s="6" t="str">
        <f t="shared" si="259"/>
        <v>hardware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14">
        <f t="shared" si="252"/>
        <v>42004.672314814808</v>
      </c>
      <c r="K2725" s="6">
        <v>1414872488</v>
      </c>
      <c r="L2725" s="14">
        <f t="shared" si="253"/>
        <v>41944.630648148144</v>
      </c>
      <c r="M2725" s="88">
        <f>Table1[[#This Row],[Data Ended Conversion]]-Table1[[#This Row],[Data Created Conversion]]</f>
        <v>60.041666666664241</v>
      </c>
      <c r="N2725" s="6" t="b">
        <v>0</v>
      </c>
      <c r="O2725" s="6">
        <v>176</v>
      </c>
      <c r="P2725" s="6" t="b">
        <v>1</v>
      </c>
      <c r="Q2725" s="6" t="s">
        <v>8295</v>
      </c>
      <c r="R2725" s="7">
        <f t="shared" si="254"/>
        <v>1.4005000000000001</v>
      </c>
      <c r="S2725" s="8">
        <f t="shared" si="255"/>
        <v>95.48863636363636</v>
      </c>
      <c r="T2725" s="6" t="str">
        <f t="shared" si="258"/>
        <v>technology</v>
      </c>
      <c r="U2725" s="6" t="str">
        <f t="shared" si="259"/>
        <v>hardware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14">
        <f t="shared" si="252"/>
        <v>42231.118738425925</v>
      </c>
      <c r="K2726" s="6">
        <v>1436860259</v>
      </c>
      <c r="L2726" s="14">
        <f t="shared" si="253"/>
        <v>42199.118738425925</v>
      </c>
      <c r="M2726" s="88">
        <f>Table1[[#This Row],[Data Ended Conversion]]-Table1[[#This Row],[Data Created Conversion]]</f>
        <v>32</v>
      </c>
      <c r="N2726" s="6" t="b">
        <v>0</v>
      </c>
      <c r="O2726" s="6">
        <v>1019</v>
      </c>
      <c r="P2726" s="6" t="b">
        <v>1</v>
      </c>
      <c r="Q2726" s="6" t="s">
        <v>8295</v>
      </c>
      <c r="R2726" s="7">
        <f t="shared" si="254"/>
        <v>2.9687520259319289</v>
      </c>
      <c r="S2726" s="8">
        <f t="shared" si="255"/>
        <v>7.1902649656526005</v>
      </c>
      <c r="T2726" s="6" t="str">
        <f t="shared" si="258"/>
        <v>technology</v>
      </c>
      <c r="U2726" s="6" t="str">
        <f t="shared" si="259"/>
        <v>hardware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14">
        <f t="shared" si="252"/>
        <v>42795.53628472222</v>
      </c>
      <c r="K2727" s="6">
        <v>1484070735</v>
      </c>
      <c r="L2727" s="14">
        <f t="shared" si="253"/>
        <v>42745.53628472222</v>
      </c>
      <c r="M2727" s="88">
        <f>Table1[[#This Row],[Data Ended Conversion]]-Table1[[#This Row],[Data Created Conversion]]</f>
        <v>50</v>
      </c>
      <c r="N2727" s="6" t="b">
        <v>0</v>
      </c>
      <c r="O2727" s="6">
        <v>113</v>
      </c>
      <c r="P2727" s="6" t="b">
        <v>1</v>
      </c>
      <c r="Q2727" s="6" t="s">
        <v>8295</v>
      </c>
      <c r="R2727" s="7">
        <f t="shared" si="254"/>
        <v>1.445425</v>
      </c>
      <c r="S2727" s="8">
        <f t="shared" si="255"/>
        <v>511.65486725663715</v>
      </c>
      <c r="T2727" s="6" t="str">
        <f t="shared" si="258"/>
        <v>technology</v>
      </c>
      <c r="U2727" s="6" t="str">
        <f t="shared" si="259"/>
        <v>hardware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14">
        <f t="shared" si="252"/>
        <v>42482.371655092589</v>
      </c>
      <c r="K2728" s="6">
        <v>1458741311</v>
      </c>
      <c r="L2728" s="14">
        <f t="shared" si="253"/>
        <v>42452.371655092589</v>
      </c>
      <c r="M2728" s="88">
        <f>Table1[[#This Row],[Data Ended Conversion]]-Table1[[#This Row],[Data Created Conversion]]</f>
        <v>30</v>
      </c>
      <c r="N2728" s="6" t="b">
        <v>0</v>
      </c>
      <c r="O2728" s="6">
        <v>404</v>
      </c>
      <c r="P2728" s="6" t="b">
        <v>1</v>
      </c>
      <c r="Q2728" s="6" t="s">
        <v>8295</v>
      </c>
      <c r="R2728" s="7">
        <f t="shared" si="254"/>
        <v>1.05745</v>
      </c>
      <c r="S2728" s="8">
        <f t="shared" si="255"/>
        <v>261.74504950495049</v>
      </c>
      <c r="T2728" s="6" t="str">
        <f t="shared" si="258"/>
        <v>technology</v>
      </c>
      <c r="U2728" s="6" t="str">
        <f t="shared" si="259"/>
        <v>hardware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14">
        <f t="shared" si="252"/>
        <v>42223.468321759261</v>
      </c>
      <c r="K2729" s="6">
        <v>1436804063</v>
      </c>
      <c r="L2729" s="14">
        <f t="shared" si="253"/>
        <v>42198.468321759261</v>
      </c>
      <c r="M2729" s="88">
        <f>Table1[[#This Row],[Data Ended Conversion]]-Table1[[#This Row],[Data Created Conversion]]</f>
        <v>25</v>
      </c>
      <c r="N2729" s="6" t="b">
        <v>0</v>
      </c>
      <c r="O2729" s="6">
        <v>707</v>
      </c>
      <c r="P2729" s="6" t="b">
        <v>1</v>
      </c>
      <c r="Q2729" s="6" t="s">
        <v>8295</v>
      </c>
      <c r="R2729" s="7">
        <f t="shared" si="254"/>
        <v>4.9321000000000002</v>
      </c>
      <c r="S2729" s="8">
        <f t="shared" si="255"/>
        <v>69.760961810466767</v>
      </c>
      <c r="T2729" s="6" t="str">
        <f t="shared" si="258"/>
        <v>technology</v>
      </c>
      <c r="U2729" s="6" t="str">
        <f t="shared" si="259"/>
        <v>hardware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14">
        <f t="shared" si="252"/>
        <v>42368.391597222224</v>
      </c>
      <c r="K2730" s="6">
        <v>1448461434</v>
      </c>
      <c r="L2730" s="14">
        <f t="shared" si="253"/>
        <v>42333.391597222224</v>
      </c>
      <c r="M2730" s="88">
        <f>Table1[[#This Row],[Data Ended Conversion]]-Table1[[#This Row],[Data Created Conversion]]</f>
        <v>35</v>
      </c>
      <c r="N2730" s="6" t="b">
        <v>0</v>
      </c>
      <c r="O2730" s="6">
        <v>392</v>
      </c>
      <c r="P2730" s="6" t="b">
        <v>1</v>
      </c>
      <c r="Q2730" s="6" t="s">
        <v>8295</v>
      </c>
      <c r="R2730" s="7">
        <f t="shared" si="254"/>
        <v>2.0182666666666669</v>
      </c>
      <c r="S2730" s="8">
        <f t="shared" si="255"/>
        <v>77.229591836734699</v>
      </c>
      <c r="T2730" s="6" t="str">
        <f t="shared" si="258"/>
        <v>technology</v>
      </c>
      <c r="U2730" s="6" t="str">
        <f t="shared" si="259"/>
        <v>hardware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14">
        <f t="shared" si="252"/>
        <v>42125.032372685186</v>
      </c>
      <c r="K2731" s="6">
        <v>1427867197</v>
      </c>
      <c r="L2731" s="14">
        <f t="shared" si="253"/>
        <v>42095.032372685186</v>
      </c>
      <c r="M2731" s="88">
        <f>Table1[[#This Row],[Data Ended Conversion]]-Table1[[#This Row],[Data Created Conversion]]</f>
        <v>30</v>
      </c>
      <c r="N2731" s="6" t="b">
        <v>0</v>
      </c>
      <c r="O2731" s="6">
        <v>23</v>
      </c>
      <c r="P2731" s="6" t="b">
        <v>1</v>
      </c>
      <c r="Q2731" s="6" t="s">
        <v>8295</v>
      </c>
      <c r="R2731" s="7">
        <f t="shared" si="254"/>
        <v>1.0444</v>
      </c>
      <c r="S2731" s="8">
        <f t="shared" si="255"/>
        <v>340.56521739130437</v>
      </c>
      <c r="T2731" s="6" t="str">
        <f t="shared" si="258"/>
        <v>technology</v>
      </c>
      <c r="U2731" s="6" t="str">
        <f t="shared" si="259"/>
        <v>hardware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14">
        <f t="shared" si="252"/>
        <v>41386.333043981482</v>
      </c>
      <c r="K2732" s="6">
        <v>1363611575</v>
      </c>
      <c r="L2732" s="14">
        <f t="shared" si="253"/>
        <v>41351.333043981482</v>
      </c>
      <c r="M2732" s="88">
        <f>Table1[[#This Row],[Data Ended Conversion]]-Table1[[#This Row],[Data Created Conversion]]</f>
        <v>35</v>
      </c>
      <c r="N2732" s="6" t="b">
        <v>0</v>
      </c>
      <c r="O2732" s="6">
        <v>682</v>
      </c>
      <c r="P2732" s="6" t="b">
        <v>1</v>
      </c>
      <c r="Q2732" s="6" t="s">
        <v>8295</v>
      </c>
      <c r="R2732" s="7">
        <f t="shared" si="254"/>
        <v>1.7029262962962963</v>
      </c>
      <c r="S2732" s="8">
        <f t="shared" si="255"/>
        <v>67.417903225806455</v>
      </c>
      <c r="T2732" s="6" t="str">
        <f t="shared" si="258"/>
        <v>technology</v>
      </c>
      <c r="U2732" s="6" t="str">
        <f t="shared" si="259"/>
        <v>hardware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14">
        <f t="shared" si="252"/>
        <v>41929.958333333328</v>
      </c>
      <c r="K2733" s="6">
        <v>1408624622</v>
      </c>
      <c r="L2733" s="14">
        <f t="shared" si="253"/>
        <v>41872.317384259259</v>
      </c>
      <c r="M2733" s="88">
        <f>Table1[[#This Row],[Data Ended Conversion]]-Table1[[#This Row],[Data Created Conversion]]</f>
        <v>57.640949074069795</v>
      </c>
      <c r="N2733" s="6" t="b">
        <v>0</v>
      </c>
      <c r="O2733" s="6">
        <v>37</v>
      </c>
      <c r="P2733" s="6" t="b">
        <v>1</v>
      </c>
      <c r="Q2733" s="6" t="s">
        <v>8295</v>
      </c>
      <c r="R2733" s="7">
        <f t="shared" si="254"/>
        <v>1.0430333333333333</v>
      </c>
      <c r="S2733" s="8">
        <f t="shared" si="255"/>
        <v>845.70270270270271</v>
      </c>
      <c r="T2733" s="6" t="str">
        <f t="shared" si="258"/>
        <v>technology</v>
      </c>
      <c r="U2733" s="6" t="str">
        <f t="shared" si="259"/>
        <v>hardware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14">
        <f t="shared" si="252"/>
        <v>41421.791666666664</v>
      </c>
      <c r="K2734" s="6">
        <v>1366917828</v>
      </c>
      <c r="L2734" s="14">
        <f t="shared" si="253"/>
        <v>41389.599861111106</v>
      </c>
      <c r="M2734" s="88">
        <f>Table1[[#This Row],[Data Ended Conversion]]-Table1[[#This Row],[Data Created Conversion]]</f>
        <v>32.191805555557949</v>
      </c>
      <c r="N2734" s="6" t="b">
        <v>0</v>
      </c>
      <c r="O2734" s="6">
        <v>146</v>
      </c>
      <c r="P2734" s="6" t="b">
        <v>1</v>
      </c>
      <c r="Q2734" s="6" t="s">
        <v>8295</v>
      </c>
      <c r="R2734" s="7">
        <f t="shared" si="254"/>
        <v>1.1825000000000001</v>
      </c>
      <c r="S2734" s="8">
        <f t="shared" si="255"/>
        <v>97.191780821917803</v>
      </c>
      <c r="T2734" s="6" t="str">
        <f t="shared" si="258"/>
        <v>technology</v>
      </c>
      <c r="U2734" s="6" t="str">
        <f t="shared" si="259"/>
        <v>hardware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14">
        <f t="shared" si="252"/>
        <v>42104.022847222215</v>
      </c>
      <c r="K2735" s="6">
        <v>1423463574</v>
      </c>
      <c r="L2735" s="14">
        <f t="shared" si="253"/>
        <v>42044.064513888887</v>
      </c>
      <c r="M2735" s="88">
        <f>Table1[[#This Row],[Data Ended Conversion]]-Table1[[#This Row],[Data Created Conversion]]</f>
        <v>59.958333333328483</v>
      </c>
      <c r="N2735" s="6" t="b">
        <v>0</v>
      </c>
      <c r="O2735" s="6">
        <v>119</v>
      </c>
      <c r="P2735" s="6" t="b">
        <v>1</v>
      </c>
      <c r="Q2735" s="6" t="s">
        <v>8295</v>
      </c>
      <c r="R2735" s="7">
        <f t="shared" si="254"/>
        <v>1.07538</v>
      </c>
      <c r="S2735" s="8">
        <f t="shared" si="255"/>
        <v>451.84033613445376</v>
      </c>
      <c r="T2735" s="6" t="str">
        <f t="shared" si="258"/>
        <v>technology</v>
      </c>
      <c r="U2735" s="6" t="str">
        <f t="shared" si="259"/>
        <v>hardware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14">
        <f t="shared" si="252"/>
        <v>42656.707638888889</v>
      </c>
      <c r="K2736" s="6">
        <v>1473782592</v>
      </c>
      <c r="L2736" s="14">
        <f t="shared" si="253"/>
        <v>42626.460555555554</v>
      </c>
      <c r="M2736" s="88">
        <f>Table1[[#This Row],[Data Ended Conversion]]-Table1[[#This Row],[Data Created Conversion]]</f>
        <v>30.247083333335468</v>
      </c>
      <c r="N2736" s="6" t="b">
        <v>0</v>
      </c>
      <c r="O2736" s="6">
        <v>163</v>
      </c>
      <c r="P2736" s="6" t="b">
        <v>1</v>
      </c>
      <c r="Q2736" s="6" t="s">
        <v>8295</v>
      </c>
      <c r="R2736" s="7">
        <f t="shared" si="254"/>
        <v>22603</v>
      </c>
      <c r="S2736" s="8">
        <f t="shared" si="255"/>
        <v>138.66871165644173</v>
      </c>
      <c r="T2736" s="6" t="str">
        <f t="shared" si="258"/>
        <v>technology</v>
      </c>
      <c r="U2736" s="6" t="str">
        <f t="shared" si="259"/>
        <v>hardware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14">
        <f t="shared" si="252"/>
        <v>41346.625</v>
      </c>
      <c r="K2737" s="6">
        <v>1360551250</v>
      </c>
      <c r="L2737" s="14">
        <f t="shared" si="253"/>
        <v>41315.912615740737</v>
      </c>
      <c r="M2737" s="88">
        <f>Table1[[#This Row],[Data Ended Conversion]]-Table1[[#This Row],[Data Created Conversion]]</f>
        <v>30.712384259262762</v>
      </c>
      <c r="N2737" s="6" t="b">
        <v>0</v>
      </c>
      <c r="O2737" s="6">
        <v>339</v>
      </c>
      <c r="P2737" s="6" t="b">
        <v>1</v>
      </c>
      <c r="Q2737" s="6" t="s">
        <v>8295</v>
      </c>
      <c r="R2737" s="7">
        <f t="shared" si="254"/>
        <v>9.7813466666666677</v>
      </c>
      <c r="S2737" s="8">
        <f t="shared" si="255"/>
        <v>21.640147492625371</v>
      </c>
      <c r="T2737" s="6" t="str">
        <f t="shared" si="258"/>
        <v>technology</v>
      </c>
      <c r="U2737" s="6" t="str">
        <f t="shared" si="259"/>
        <v>hardware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14">
        <f t="shared" si="252"/>
        <v>41752.458020833328</v>
      </c>
      <c r="K2738" s="6">
        <v>1395676773</v>
      </c>
      <c r="L2738" s="14">
        <f t="shared" si="253"/>
        <v>41722.458020833328</v>
      </c>
      <c r="M2738" s="88">
        <f>Table1[[#This Row],[Data Ended Conversion]]-Table1[[#This Row],[Data Created Conversion]]</f>
        <v>30</v>
      </c>
      <c r="N2738" s="6" t="b">
        <v>0</v>
      </c>
      <c r="O2738" s="6">
        <v>58</v>
      </c>
      <c r="P2738" s="6" t="b">
        <v>1</v>
      </c>
      <c r="Q2738" s="6" t="s">
        <v>8295</v>
      </c>
      <c r="R2738" s="7">
        <f t="shared" si="254"/>
        <v>1.2290000000000001</v>
      </c>
      <c r="S2738" s="8">
        <f t="shared" si="255"/>
        <v>169.51724137931035</v>
      </c>
      <c r="T2738" s="6" t="str">
        <f t="shared" si="258"/>
        <v>technology</v>
      </c>
      <c r="U2738" s="6" t="str">
        <f t="shared" si="259"/>
        <v>hardware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14">
        <f t="shared" si="252"/>
        <v>41654.583333333328</v>
      </c>
      <c r="K2739" s="6">
        <v>1386108087</v>
      </c>
      <c r="L2739" s="14">
        <f t="shared" si="253"/>
        <v>41611.709340277775</v>
      </c>
      <c r="M2739" s="88">
        <f>Table1[[#This Row],[Data Ended Conversion]]-Table1[[#This Row],[Data Created Conversion]]</f>
        <v>42.873993055553001</v>
      </c>
      <c r="N2739" s="6" t="b">
        <v>0</v>
      </c>
      <c r="O2739" s="6">
        <v>456</v>
      </c>
      <c r="P2739" s="6" t="b">
        <v>1</v>
      </c>
      <c r="Q2739" s="6" t="s">
        <v>8295</v>
      </c>
      <c r="R2739" s="7">
        <f t="shared" si="254"/>
        <v>2.4606080000000001</v>
      </c>
      <c r="S2739" s="8">
        <f t="shared" si="255"/>
        <v>161.88210526315791</v>
      </c>
      <c r="T2739" s="6" t="str">
        <f t="shared" si="258"/>
        <v>technology</v>
      </c>
      <c r="U2739" s="6" t="str">
        <f t="shared" si="259"/>
        <v>hardware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14">
        <f t="shared" si="252"/>
        <v>42679.935231481482</v>
      </c>
      <c r="K2740" s="6">
        <v>1473218804</v>
      </c>
      <c r="L2740" s="14">
        <f t="shared" si="253"/>
        <v>42619.935231481482</v>
      </c>
      <c r="M2740" s="88">
        <f>Table1[[#This Row],[Data Ended Conversion]]-Table1[[#This Row],[Data Created Conversion]]</f>
        <v>60</v>
      </c>
      <c r="N2740" s="6" t="b">
        <v>0</v>
      </c>
      <c r="O2740" s="6">
        <v>15</v>
      </c>
      <c r="P2740" s="6" t="b">
        <v>1</v>
      </c>
      <c r="Q2740" s="6" t="s">
        <v>8295</v>
      </c>
      <c r="R2740" s="7">
        <f t="shared" si="254"/>
        <v>1.4794</v>
      </c>
      <c r="S2740" s="8">
        <f t="shared" si="255"/>
        <v>493.13333333333333</v>
      </c>
      <c r="T2740" s="6" t="str">
        <f t="shared" si="258"/>
        <v>technology</v>
      </c>
      <c r="U2740" s="6" t="str">
        <f t="shared" si="259"/>
        <v>hardware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14">
        <f t="shared" si="252"/>
        <v>41764.679594907408</v>
      </c>
      <c r="K2741" s="6">
        <v>1395436717</v>
      </c>
      <c r="L2741" s="14">
        <f t="shared" si="253"/>
        <v>41719.679594907408</v>
      </c>
      <c r="M2741" s="88">
        <f>Table1[[#This Row],[Data Ended Conversion]]-Table1[[#This Row],[Data Created Conversion]]</f>
        <v>45</v>
      </c>
      <c r="N2741" s="6" t="b">
        <v>0</v>
      </c>
      <c r="O2741" s="6">
        <v>191</v>
      </c>
      <c r="P2741" s="6" t="b">
        <v>1</v>
      </c>
      <c r="Q2741" s="6" t="s">
        <v>8295</v>
      </c>
      <c r="R2741" s="7">
        <f t="shared" si="254"/>
        <v>3.8409090909090908</v>
      </c>
      <c r="S2741" s="8">
        <f t="shared" si="255"/>
        <v>22.120418848167539</v>
      </c>
      <c r="T2741" s="6" t="str">
        <f t="shared" si="258"/>
        <v>technology</v>
      </c>
      <c r="U2741" s="6" t="str">
        <f t="shared" si="259"/>
        <v>hardware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14">
        <f t="shared" si="252"/>
        <v>42074.781851851854</v>
      </c>
      <c r="K2742" s="6">
        <v>1423529152</v>
      </c>
      <c r="L2742" s="14">
        <f t="shared" si="253"/>
        <v>42044.823518518511</v>
      </c>
      <c r="M2742" s="88">
        <f>Table1[[#This Row],[Data Ended Conversion]]-Table1[[#This Row],[Data Created Conversion]]</f>
        <v>29.958333333343035</v>
      </c>
      <c r="N2742" s="6" t="b">
        <v>0</v>
      </c>
      <c r="O2742" s="6">
        <v>17</v>
      </c>
      <c r="P2742" s="6" t="b">
        <v>1</v>
      </c>
      <c r="Q2742" s="6" t="s">
        <v>8295</v>
      </c>
      <c r="R2742" s="7">
        <f t="shared" si="254"/>
        <v>1.0333333333333334</v>
      </c>
      <c r="S2742" s="8">
        <f t="shared" si="255"/>
        <v>18.235294117647058</v>
      </c>
      <c r="T2742" s="6" t="str">
        <f t="shared" si="258"/>
        <v>technology</v>
      </c>
      <c r="U2742" s="6" t="str">
        <f t="shared" si="259"/>
        <v>hardware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14">
        <f t="shared" si="252"/>
        <v>41931.879861111105</v>
      </c>
      <c r="K2743" s="6">
        <v>1412005602</v>
      </c>
      <c r="L2743" s="14">
        <f t="shared" si="253"/>
        <v>41911.449097222219</v>
      </c>
      <c r="M2743" s="88">
        <f>Table1[[#This Row],[Data Ended Conversion]]-Table1[[#This Row],[Data Created Conversion]]</f>
        <v>20.430763888885849</v>
      </c>
      <c r="N2743" s="6" t="b">
        <v>0</v>
      </c>
      <c r="O2743" s="6">
        <v>4</v>
      </c>
      <c r="P2743" s="6" t="b">
        <v>0</v>
      </c>
      <c r="Q2743" s="6" t="s">
        <v>8304</v>
      </c>
      <c r="R2743" s="7">
        <f t="shared" si="254"/>
        <v>4.3750000000000004E-3</v>
      </c>
      <c r="S2743" s="8">
        <f t="shared" si="255"/>
        <v>8.75</v>
      </c>
      <c r="T2743" s="6" t="str">
        <f t="shared" si="258"/>
        <v>publishing</v>
      </c>
      <c r="U2743" s="6" t="str">
        <f t="shared" si="259"/>
        <v>children's books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14">
        <f t="shared" si="252"/>
        <v>41044.511423611111</v>
      </c>
      <c r="K2744" s="6">
        <v>1335892587</v>
      </c>
      <c r="L2744" s="14">
        <f t="shared" si="253"/>
        <v>41030.511423611111</v>
      </c>
      <c r="M2744" s="88">
        <f>Table1[[#This Row],[Data Ended Conversion]]-Table1[[#This Row],[Data Created Conversion]]</f>
        <v>14</v>
      </c>
      <c r="N2744" s="6" t="b">
        <v>0</v>
      </c>
      <c r="O2744" s="6">
        <v>18</v>
      </c>
      <c r="P2744" s="6" t="b">
        <v>0</v>
      </c>
      <c r="Q2744" s="6" t="s">
        <v>8304</v>
      </c>
      <c r="R2744" s="7">
        <f t="shared" si="254"/>
        <v>0.29239999999999999</v>
      </c>
      <c r="S2744" s="8">
        <f t="shared" si="255"/>
        <v>40.611111111111114</v>
      </c>
      <c r="T2744" s="6" t="str">
        <f t="shared" si="258"/>
        <v>publishing</v>
      </c>
      <c r="U2744" s="6" t="str">
        <f t="shared" si="259"/>
        <v>children's books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14">
        <f t="shared" si="252"/>
        <v>42662.120451388888</v>
      </c>
      <c r="K2745" s="6">
        <v>1474271607</v>
      </c>
      <c r="L2745" s="14">
        <f t="shared" si="253"/>
        <v>42632.120451388888</v>
      </c>
      <c r="M2745" s="88">
        <f>Table1[[#This Row],[Data Ended Conversion]]-Table1[[#This Row],[Data Created Conversion]]</f>
        <v>30</v>
      </c>
      <c r="N2745" s="6" t="b">
        <v>0</v>
      </c>
      <c r="O2745" s="6">
        <v>0</v>
      </c>
      <c r="P2745" s="6" t="b">
        <v>0</v>
      </c>
      <c r="Q2745" s="6" t="s">
        <v>8304</v>
      </c>
      <c r="R2745" s="7">
        <f t="shared" si="254"/>
        <v>0</v>
      </c>
      <c r="S2745" s="8" t="str">
        <f t="shared" si="255"/>
        <v>-</v>
      </c>
      <c r="T2745" s="6" t="str">
        <f t="shared" si="258"/>
        <v>publishing</v>
      </c>
      <c r="U2745" s="6" t="str">
        <f t="shared" si="259"/>
        <v>children's books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14">
        <f t="shared" si="252"/>
        <v>40967.854143518518</v>
      </c>
      <c r="K2746" s="6">
        <v>1327886998</v>
      </c>
      <c r="L2746" s="14">
        <f t="shared" si="253"/>
        <v>40937.854143518518</v>
      </c>
      <c r="M2746" s="88">
        <f>Table1[[#This Row],[Data Ended Conversion]]-Table1[[#This Row],[Data Created Conversion]]</f>
        <v>30</v>
      </c>
      <c r="N2746" s="6" t="b">
        <v>0</v>
      </c>
      <c r="O2746" s="6">
        <v>22</v>
      </c>
      <c r="P2746" s="6" t="b">
        <v>0</v>
      </c>
      <c r="Q2746" s="6" t="s">
        <v>8304</v>
      </c>
      <c r="R2746" s="7">
        <f t="shared" si="254"/>
        <v>5.2187499999999998E-2</v>
      </c>
      <c r="S2746" s="8">
        <f t="shared" si="255"/>
        <v>37.954545454545453</v>
      </c>
      <c r="T2746" s="6" t="str">
        <f t="shared" si="258"/>
        <v>publishing</v>
      </c>
      <c r="U2746" s="6" t="str">
        <f t="shared" si="259"/>
        <v>children's books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14">
        <f t="shared" si="252"/>
        <v>41104.779722222222</v>
      </c>
      <c r="K2747" s="6">
        <v>1337125368</v>
      </c>
      <c r="L2747" s="14">
        <f t="shared" si="253"/>
        <v>41044.779722222222</v>
      </c>
      <c r="M2747" s="88">
        <f>Table1[[#This Row],[Data Ended Conversion]]-Table1[[#This Row],[Data Created Conversion]]</f>
        <v>60</v>
      </c>
      <c r="N2747" s="6" t="b">
        <v>0</v>
      </c>
      <c r="O2747" s="6">
        <v>49</v>
      </c>
      <c r="P2747" s="6" t="b">
        <v>0</v>
      </c>
      <c r="Q2747" s="6" t="s">
        <v>8304</v>
      </c>
      <c r="R2747" s="7">
        <f t="shared" si="254"/>
        <v>0.21887499999999999</v>
      </c>
      <c r="S2747" s="8">
        <f t="shared" si="255"/>
        <v>35.734693877551024</v>
      </c>
      <c r="T2747" s="6" t="str">
        <f t="shared" si="258"/>
        <v>publishing</v>
      </c>
      <c r="U2747" s="6" t="str">
        <f t="shared" si="259"/>
        <v>children's books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14">
        <f t="shared" si="252"/>
        <v>41880.57304398148</v>
      </c>
      <c r="K2748" s="6">
        <v>1406745911</v>
      </c>
      <c r="L2748" s="14">
        <f t="shared" si="253"/>
        <v>41850.57304398148</v>
      </c>
      <c r="M2748" s="88">
        <f>Table1[[#This Row],[Data Ended Conversion]]-Table1[[#This Row],[Data Created Conversion]]</f>
        <v>30</v>
      </c>
      <c r="N2748" s="6" t="b">
        <v>0</v>
      </c>
      <c r="O2748" s="6">
        <v>19</v>
      </c>
      <c r="P2748" s="6" t="b">
        <v>0</v>
      </c>
      <c r="Q2748" s="6" t="s">
        <v>8304</v>
      </c>
      <c r="R2748" s="7">
        <f t="shared" si="254"/>
        <v>0.26700000000000002</v>
      </c>
      <c r="S2748" s="8">
        <f t="shared" si="255"/>
        <v>42.157894736842103</v>
      </c>
      <c r="T2748" s="6" t="str">
        <f t="shared" si="258"/>
        <v>publishing</v>
      </c>
      <c r="U2748" s="6" t="str">
        <f t="shared" si="259"/>
        <v>children's books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14">
        <f t="shared" si="252"/>
        <v>41075.923611111109</v>
      </c>
      <c r="K2749" s="6">
        <v>1337095997</v>
      </c>
      <c r="L2749" s="14">
        <f t="shared" si="253"/>
        <v>41044.439780092594</v>
      </c>
      <c r="M2749" s="88">
        <f>Table1[[#This Row],[Data Ended Conversion]]-Table1[[#This Row],[Data Created Conversion]]</f>
        <v>31.483831018515048</v>
      </c>
      <c r="N2749" s="6" t="b">
        <v>0</v>
      </c>
      <c r="O2749" s="6">
        <v>4</v>
      </c>
      <c r="P2749" s="6" t="b">
        <v>0</v>
      </c>
      <c r="Q2749" s="6" t="s">
        <v>8304</v>
      </c>
      <c r="R2749" s="7">
        <f t="shared" si="254"/>
        <v>0.28000000000000003</v>
      </c>
      <c r="S2749" s="8">
        <f t="shared" si="255"/>
        <v>35</v>
      </c>
      <c r="T2749" s="6" t="str">
        <f t="shared" si="258"/>
        <v>publishing</v>
      </c>
      <c r="U2749" s="6" t="str">
        <f t="shared" si="259"/>
        <v>children's books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14">
        <f t="shared" si="252"/>
        <v>42615.502337962964</v>
      </c>
      <c r="K2750" s="6">
        <v>1470243802</v>
      </c>
      <c r="L2750" s="14">
        <f t="shared" si="253"/>
        <v>42585.502337962964</v>
      </c>
      <c r="M2750" s="88">
        <f>Table1[[#This Row],[Data Ended Conversion]]-Table1[[#This Row],[Data Created Conversion]]</f>
        <v>30</v>
      </c>
      <c r="N2750" s="6" t="b">
        <v>0</v>
      </c>
      <c r="O2750" s="6">
        <v>4</v>
      </c>
      <c r="P2750" s="6" t="b">
        <v>0</v>
      </c>
      <c r="Q2750" s="6" t="s">
        <v>8304</v>
      </c>
      <c r="R2750" s="7">
        <f t="shared" si="254"/>
        <v>1.06E-2</v>
      </c>
      <c r="S2750" s="8">
        <f t="shared" si="255"/>
        <v>13.25</v>
      </c>
      <c r="T2750" s="6" t="str">
        <f t="shared" si="258"/>
        <v>publishing</v>
      </c>
      <c r="U2750" s="6" t="str">
        <f t="shared" si="259"/>
        <v>children's books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14">
        <f t="shared" si="252"/>
        <v>42098.549039351848</v>
      </c>
      <c r="K2751" s="6">
        <v>1425582637</v>
      </c>
      <c r="L2751" s="14">
        <f t="shared" si="253"/>
        <v>42068.59070601852</v>
      </c>
      <c r="M2751" s="88">
        <f>Table1[[#This Row],[Data Ended Conversion]]-Table1[[#This Row],[Data Created Conversion]]</f>
        <v>29.958333333328483</v>
      </c>
      <c r="N2751" s="6" t="b">
        <v>0</v>
      </c>
      <c r="O2751" s="6">
        <v>2</v>
      </c>
      <c r="P2751" s="6" t="b">
        <v>0</v>
      </c>
      <c r="Q2751" s="6" t="s">
        <v>8304</v>
      </c>
      <c r="R2751" s="7">
        <f t="shared" si="254"/>
        <v>1.0999999999999999E-2</v>
      </c>
      <c r="S2751" s="8">
        <f t="shared" si="255"/>
        <v>55</v>
      </c>
      <c r="T2751" s="6" t="str">
        <f t="shared" si="258"/>
        <v>publishing</v>
      </c>
      <c r="U2751" s="6" t="str">
        <f t="shared" si="259"/>
        <v>children's books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14">
        <f t="shared" si="252"/>
        <v>41090.625</v>
      </c>
      <c r="K2752" s="6">
        <v>1340055345</v>
      </c>
      <c r="L2752" s="14">
        <f t="shared" si="253"/>
        <v>41078.69149305555</v>
      </c>
      <c r="M2752" s="88">
        <f>Table1[[#This Row],[Data Ended Conversion]]-Table1[[#This Row],[Data Created Conversion]]</f>
        <v>11.933506944449618</v>
      </c>
      <c r="N2752" s="6" t="b">
        <v>0</v>
      </c>
      <c r="O2752" s="6">
        <v>0</v>
      </c>
      <c r="P2752" s="6" t="b">
        <v>0</v>
      </c>
      <c r="Q2752" s="6" t="s">
        <v>8304</v>
      </c>
      <c r="R2752" s="7">
        <f t="shared" si="254"/>
        <v>0</v>
      </c>
      <c r="S2752" s="8" t="str">
        <f t="shared" si="255"/>
        <v>-</v>
      </c>
      <c r="T2752" s="6" t="str">
        <f t="shared" si="258"/>
        <v>publishing</v>
      </c>
      <c r="U2752" s="6" t="str">
        <f t="shared" si="259"/>
        <v>children's books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14">
        <f t="shared" si="252"/>
        <v>41807.678726851853</v>
      </c>
      <c r="K2753" s="6">
        <v>1397855842</v>
      </c>
      <c r="L2753" s="14">
        <f t="shared" si="253"/>
        <v>41747.678726851853</v>
      </c>
      <c r="M2753" s="88">
        <f>Table1[[#This Row],[Data Ended Conversion]]-Table1[[#This Row],[Data Created Conversion]]</f>
        <v>60</v>
      </c>
      <c r="N2753" s="6" t="b">
        <v>0</v>
      </c>
      <c r="O2753" s="6">
        <v>0</v>
      </c>
      <c r="P2753" s="6" t="b">
        <v>0</v>
      </c>
      <c r="Q2753" s="6" t="s">
        <v>8304</v>
      </c>
      <c r="R2753" s="7">
        <f t="shared" si="254"/>
        <v>0</v>
      </c>
      <c r="S2753" s="8" t="str">
        <f t="shared" si="255"/>
        <v>-</v>
      </c>
      <c r="T2753" s="6" t="str">
        <f t="shared" si="258"/>
        <v>publishing</v>
      </c>
      <c r="U2753" s="6" t="str">
        <f t="shared" si="259"/>
        <v>children's books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14">
        <f t="shared" ref="J2754:J2817" si="260">(((I2754/60)/60)/24)+DATE(1970,1,1)+(-5/24)</f>
        <v>40895.556759259256</v>
      </c>
      <c r="K2754" s="6">
        <v>1320776504</v>
      </c>
      <c r="L2754" s="14">
        <f t="shared" ref="L2754:L2817" si="261">(((K2754/60)/60)/24)+DATE(1970,1,1)+(-5/24)</f>
        <v>40855.556759259256</v>
      </c>
      <c r="M2754" s="88">
        <f>Table1[[#This Row],[Data Ended Conversion]]-Table1[[#This Row],[Data Created Conversion]]</f>
        <v>40</v>
      </c>
      <c r="N2754" s="6" t="b">
        <v>0</v>
      </c>
      <c r="O2754" s="6">
        <v>14</v>
      </c>
      <c r="P2754" s="6" t="b">
        <v>0</v>
      </c>
      <c r="Q2754" s="6" t="s">
        <v>8304</v>
      </c>
      <c r="R2754" s="7">
        <f t="shared" si="254"/>
        <v>0.11458333333333333</v>
      </c>
      <c r="S2754" s="8">
        <f t="shared" si="255"/>
        <v>39.285714285714285</v>
      </c>
      <c r="T2754" s="6" t="str">
        <f t="shared" si="258"/>
        <v>publishing</v>
      </c>
      <c r="U2754" s="6" t="str">
        <f t="shared" si="259"/>
        <v>children's books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14">
        <f t="shared" si="260"/>
        <v>41147.692395833328</v>
      </c>
      <c r="K2755" s="6">
        <v>1343425023</v>
      </c>
      <c r="L2755" s="14">
        <f t="shared" si="261"/>
        <v>41117.692395833328</v>
      </c>
      <c r="M2755" s="88">
        <f>Table1[[#This Row],[Data Ended Conversion]]-Table1[[#This Row],[Data Created Conversion]]</f>
        <v>30</v>
      </c>
      <c r="N2755" s="6" t="b">
        <v>0</v>
      </c>
      <c r="O2755" s="6">
        <v>8</v>
      </c>
      <c r="P2755" s="6" t="b">
        <v>0</v>
      </c>
      <c r="Q2755" s="6" t="s">
        <v>8304</v>
      </c>
      <c r="R2755" s="7">
        <f t="shared" ref="R2755:R2818" si="262">IFERROR(E2755/D2755,"-")</f>
        <v>0.19</v>
      </c>
      <c r="S2755" s="8">
        <f t="shared" ref="S2755:S2818" si="263">IFERROR(E2755/O2755,"-")</f>
        <v>47.5</v>
      </c>
      <c r="T2755" s="6" t="str">
        <f t="shared" si="258"/>
        <v>publishing</v>
      </c>
      <c r="U2755" s="6" t="str">
        <f t="shared" si="259"/>
        <v>children's books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14">
        <f t="shared" si="260"/>
        <v>41893.427673611113</v>
      </c>
      <c r="K2756" s="6">
        <v>1407856551</v>
      </c>
      <c r="L2756" s="14">
        <f t="shared" si="261"/>
        <v>41863.427673611113</v>
      </c>
      <c r="M2756" s="88">
        <f>Table1[[#This Row],[Data Ended Conversion]]-Table1[[#This Row],[Data Created Conversion]]</f>
        <v>30</v>
      </c>
      <c r="N2756" s="6" t="b">
        <v>0</v>
      </c>
      <c r="O2756" s="6">
        <v>0</v>
      </c>
      <c r="P2756" s="6" t="b">
        <v>0</v>
      </c>
      <c r="Q2756" s="6" t="s">
        <v>8304</v>
      </c>
      <c r="R2756" s="7">
        <f t="shared" si="262"/>
        <v>0</v>
      </c>
      <c r="S2756" s="8" t="str">
        <f t="shared" si="263"/>
        <v>-</v>
      </c>
      <c r="T2756" s="6" t="str">
        <f t="shared" si="258"/>
        <v>publishing</v>
      </c>
      <c r="U2756" s="6" t="str">
        <f t="shared" si="259"/>
        <v>children's books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14">
        <f t="shared" si="260"/>
        <v>42102.582488425927</v>
      </c>
      <c r="K2757" s="6">
        <v>1425927527</v>
      </c>
      <c r="L2757" s="14">
        <f t="shared" si="261"/>
        <v>42072.582488425927</v>
      </c>
      <c r="M2757" s="88">
        <f>Table1[[#This Row],[Data Ended Conversion]]-Table1[[#This Row],[Data Created Conversion]]</f>
        <v>30</v>
      </c>
      <c r="N2757" s="6" t="b">
        <v>0</v>
      </c>
      <c r="O2757" s="6">
        <v>15</v>
      </c>
      <c r="P2757" s="6" t="b">
        <v>0</v>
      </c>
      <c r="Q2757" s="6" t="s">
        <v>8304</v>
      </c>
      <c r="R2757" s="7">
        <f t="shared" si="262"/>
        <v>0.52</v>
      </c>
      <c r="S2757" s="8">
        <f t="shared" si="263"/>
        <v>17.333333333333332</v>
      </c>
      <c r="T2757" s="6" t="str">
        <f t="shared" si="258"/>
        <v>publishing</v>
      </c>
      <c r="U2757" s="6" t="str">
        <f t="shared" si="259"/>
        <v>children's books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14">
        <f t="shared" si="260"/>
        <v>41650.692141203705</v>
      </c>
      <c r="K2758" s="6">
        <v>1386884201</v>
      </c>
      <c r="L2758" s="14">
        <f t="shared" si="261"/>
        <v>41620.692141203705</v>
      </c>
      <c r="M2758" s="88">
        <f>Table1[[#This Row],[Data Ended Conversion]]-Table1[[#This Row],[Data Created Conversion]]</f>
        <v>30</v>
      </c>
      <c r="N2758" s="6" t="b">
        <v>0</v>
      </c>
      <c r="O2758" s="6">
        <v>33</v>
      </c>
      <c r="P2758" s="6" t="b">
        <v>0</v>
      </c>
      <c r="Q2758" s="6" t="s">
        <v>8304</v>
      </c>
      <c r="R2758" s="7">
        <f t="shared" si="262"/>
        <v>0.1048</v>
      </c>
      <c r="S2758" s="8">
        <f t="shared" si="263"/>
        <v>31.757575757575758</v>
      </c>
      <c r="T2758" s="6" t="str">
        <f t="shared" si="258"/>
        <v>publishing</v>
      </c>
      <c r="U2758" s="6" t="str">
        <f t="shared" si="259"/>
        <v>children's books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14">
        <f t="shared" si="260"/>
        <v>42588.448287037034</v>
      </c>
      <c r="K2759" s="6">
        <v>1469202332</v>
      </c>
      <c r="L2759" s="14">
        <f t="shared" si="261"/>
        <v>42573.448287037034</v>
      </c>
      <c r="M2759" s="88">
        <f>Table1[[#This Row],[Data Ended Conversion]]-Table1[[#This Row],[Data Created Conversion]]</f>
        <v>15</v>
      </c>
      <c r="N2759" s="6" t="b">
        <v>0</v>
      </c>
      <c r="O2759" s="6">
        <v>2</v>
      </c>
      <c r="P2759" s="6" t="b">
        <v>0</v>
      </c>
      <c r="Q2759" s="6" t="s">
        <v>8304</v>
      </c>
      <c r="R2759" s="7">
        <f t="shared" si="262"/>
        <v>6.6666666666666671E-3</v>
      </c>
      <c r="S2759" s="8">
        <f t="shared" si="263"/>
        <v>5</v>
      </c>
      <c r="T2759" s="6" t="str">
        <f t="shared" si="258"/>
        <v>publishing</v>
      </c>
      <c r="U2759" s="6" t="str">
        <f t="shared" si="259"/>
        <v>children's books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14">
        <f t="shared" si="260"/>
        <v>42653.23359953703</v>
      </c>
      <c r="K2760" s="6">
        <v>1474886183</v>
      </c>
      <c r="L2760" s="14">
        <f t="shared" si="261"/>
        <v>42639.23359953703</v>
      </c>
      <c r="M2760" s="88">
        <f>Table1[[#This Row],[Data Ended Conversion]]-Table1[[#This Row],[Data Created Conversion]]</f>
        <v>14</v>
      </c>
      <c r="N2760" s="6" t="b">
        <v>0</v>
      </c>
      <c r="O2760" s="6">
        <v>6</v>
      </c>
      <c r="P2760" s="6" t="b">
        <v>0</v>
      </c>
      <c r="Q2760" s="6" t="s">
        <v>8304</v>
      </c>
      <c r="R2760" s="7">
        <f t="shared" si="262"/>
        <v>0.11700000000000001</v>
      </c>
      <c r="S2760" s="8">
        <f t="shared" si="263"/>
        <v>39</v>
      </c>
      <c r="T2760" s="6" t="str">
        <f t="shared" si="258"/>
        <v>publishing</v>
      </c>
      <c r="U2760" s="6" t="str">
        <f t="shared" si="259"/>
        <v>children's books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14">
        <f t="shared" si="260"/>
        <v>42567.158171296294</v>
      </c>
      <c r="K2761" s="6">
        <v>1464943666</v>
      </c>
      <c r="L2761" s="14">
        <f t="shared" si="261"/>
        <v>42524.158171296294</v>
      </c>
      <c r="M2761" s="88">
        <f>Table1[[#This Row],[Data Ended Conversion]]-Table1[[#This Row],[Data Created Conversion]]</f>
        <v>43</v>
      </c>
      <c r="N2761" s="6" t="b">
        <v>0</v>
      </c>
      <c r="O2761" s="6">
        <v>2</v>
      </c>
      <c r="P2761" s="6" t="b">
        <v>0</v>
      </c>
      <c r="Q2761" s="6" t="s">
        <v>8304</v>
      </c>
      <c r="R2761" s="7">
        <f t="shared" si="262"/>
        <v>0.105</v>
      </c>
      <c r="S2761" s="8">
        <f t="shared" si="263"/>
        <v>52.5</v>
      </c>
      <c r="T2761" s="6" t="str">
        <f t="shared" si="258"/>
        <v>publishing</v>
      </c>
      <c r="U2761" s="6" t="str">
        <f t="shared" si="259"/>
        <v>children's books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14">
        <f t="shared" si="260"/>
        <v>41445.252986111111</v>
      </c>
      <c r="K2762" s="6">
        <v>1369134258</v>
      </c>
      <c r="L2762" s="14">
        <f t="shared" si="261"/>
        <v>41415.252986111111</v>
      </c>
      <c r="M2762" s="88">
        <f>Table1[[#This Row],[Data Ended Conversion]]-Table1[[#This Row],[Data Created Conversion]]</f>
        <v>30</v>
      </c>
      <c r="N2762" s="6" t="b">
        <v>0</v>
      </c>
      <c r="O2762" s="6">
        <v>0</v>
      </c>
      <c r="P2762" s="6" t="b">
        <v>0</v>
      </c>
      <c r="Q2762" s="6" t="s">
        <v>8304</v>
      </c>
      <c r="R2762" s="7">
        <f t="shared" si="262"/>
        <v>0</v>
      </c>
      <c r="S2762" s="8" t="str">
        <f t="shared" si="263"/>
        <v>-</v>
      </c>
      <c r="T2762" s="6" t="str">
        <f t="shared" si="258"/>
        <v>publishing</v>
      </c>
      <c r="U2762" s="6" t="str">
        <f t="shared" si="259"/>
        <v>children's books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14">
        <f t="shared" si="260"/>
        <v>41276.85524305555</v>
      </c>
      <c r="K2763" s="6">
        <v>1354584693</v>
      </c>
      <c r="L2763" s="14">
        <f t="shared" si="261"/>
        <v>41246.85524305555</v>
      </c>
      <c r="M2763" s="88">
        <f>Table1[[#This Row],[Data Ended Conversion]]-Table1[[#This Row],[Data Created Conversion]]</f>
        <v>30</v>
      </c>
      <c r="N2763" s="6" t="b">
        <v>0</v>
      </c>
      <c r="O2763" s="6">
        <v>4</v>
      </c>
      <c r="P2763" s="6" t="b">
        <v>0</v>
      </c>
      <c r="Q2763" s="6" t="s">
        <v>8304</v>
      </c>
      <c r="R2763" s="7">
        <f t="shared" si="262"/>
        <v>7.1999999999999998E-3</v>
      </c>
      <c r="S2763" s="8">
        <f t="shared" si="263"/>
        <v>9</v>
      </c>
      <c r="T2763" s="6" t="str">
        <f t="shared" si="258"/>
        <v>publishing</v>
      </c>
      <c r="U2763" s="6" t="str">
        <f t="shared" si="259"/>
        <v>children's books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14">
        <f t="shared" si="260"/>
        <v>40986.786979166667</v>
      </c>
      <c r="K2764" s="6">
        <v>1326934395</v>
      </c>
      <c r="L2764" s="14">
        <f t="shared" si="261"/>
        <v>40926.828645833331</v>
      </c>
      <c r="M2764" s="88">
        <f>Table1[[#This Row],[Data Ended Conversion]]-Table1[[#This Row],[Data Created Conversion]]</f>
        <v>59.958333333335759</v>
      </c>
      <c r="N2764" s="6" t="b">
        <v>0</v>
      </c>
      <c r="O2764" s="6">
        <v>1</v>
      </c>
      <c r="P2764" s="6" t="b">
        <v>0</v>
      </c>
      <c r="Q2764" s="6" t="s">
        <v>8304</v>
      </c>
      <c r="R2764" s="7">
        <f t="shared" si="262"/>
        <v>7.6923076923076927E-3</v>
      </c>
      <c r="S2764" s="8">
        <f t="shared" si="263"/>
        <v>25</v>
      </c>
      <c r="T2764" s="6" t="str">
        <f t="shared" si="258"/>
        <v>publishing</v>
      </c>
      <c r="U2764" s="6" t="str">
        <f t="shared" si="259"/>
        <v>children's books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14">
        <f t="shared" si="260"/>
        <v>41418.371342592589</v>
      </c>
      <c r="K2765" s="6">
        <v>1365515684</v>
      </c>
      <c r="L2765" s="14">
        <f t="shared" si="261"/>
        <v>41373.371342592589</v>
      </c>
      <c r="M2765" s="88">
        <f>Table1[[#This Row],[Data Ended Conversion]]-Table1[[#This Row],[Data Created Conversion]]</f>
        <v>45</v>
      </c>
      <c r="N2765" s="6" t="b">
        <v>0</v>
      </c>
      <c r="O2765" s="6">
        <v>3</v>
      </c>
      <c r="P2765" s="6" t="b">
        <v>0</v>
      </c>
      <c r="Q2765" s="6" t="s">
        <v>8304</v>
      </c>
      <c r="R2765" s="7">
        <f t="shared" si="262"/>
        <v>2.2842639593908631E-3</v>
      </c>
      <c r="S2765" s="8">
        <f t="shared" si="263"/>
        <v>30</v>
      </c>
      <c r="T2765" s="6" t="str">
        <f t="shared" si="258"/>
        <v>publishing</v>
      </c>
      <c r="U2765" s="6" t="str">
        <f t="shared" si="259"/>
        <v>children's books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14">
        <f t="shared" si="260"/>
        <v>41059.583333333328</v>
      </c>
      <c r="K2766" s="6">
        <v>1335855631</v>
      </c>
      <c r="L2766" s="14">
        <f t="shared" si="261"/>
        <v>41030.083692129629</v>
      </c>
      <c r="M2766" s="88">
        <f>Table1[[#This Row],[Data Ended Conversion]]-Table1[[#This Row],[Data Created Conversion]]</f>
        <v>29.499641203699866</v>
      </c>
      <c r="N2766" s="6" t="b">
        <v>0</v>
      </c>
      <c r="O2766" s="6">
        <v>4</v>
      </c>
      <c r="P2766" s="6" t="b">
        <v>0</v>
      </c>
      <c r="Q2766" s="6" t="s">
        <v>8304</v>
      </c>
      <c r="R2766" s="7">
        <f t="shared" si="262"/>
        <v>1.125E-2</v>
      </c>
      <c r="S2766" s="8">
        <f t="shared" si="263"/>
        <v>11.25</v>
      </c>
      <c r="T2766" s="6" t="str">
        <f t="shared" si="258"/>
        <v>publishing</v>
      </c>
      <c r="U2766" s="6" t="str">
        <f t="shared" si="259"/>
        <v>children's books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14">
        <f t="shared" si="260"/>
        <v>41210.370694444442</v>
      </c>
      <c r="K2767" s="6">
        <v>1350050028</v>
      </c>
      <c r="L2767" s="14">
        <f t="shared" si="261"/>
        <v>41194.370694444442</v>
      </c>
      <c r="M2767" s="88">
        <f>Table1[[#This Row],[Data Ended Conversion]]-Table1[[#This Row],[Data Created Conversion]]</f>
        <v>16</v>
      </c>
      <c r="N2767" s="6" t="b">
        <v>0</v>
      </c>
      <c r="O2767" s="6">
        <v>0</v>
      </c>
      <c r="P2767" s="6" t="b">
        <v>0</v>
      </c>
      <c r="Q2767" s="6" t="s">
        <v>8304</v>
      </c>
      <c r="R2767" s="7">
        <f t="shared" si="262"/>
        <v>0</v>
      </c>
      <c r="S2767" s="8" t="str">
        <f t="shared" si="263"/>
        <v>-</v>
      </c>
      <c r="T2767" s="6" t="str">
        <f t="shared" ref="T2767:T2830" si="264">LEFT(Q2767,FIND("/",Q2767)-1)</f>
        <v>publishing</v>
      </c>
      <c r="U2767" s="6" t="str">
        <f t="shared" ref="U2767:U2830" si="265">RIGHT(Q2767,LEN(Q2767)-FIND("/",Q2767))</f>
        <v>children's books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14">
        <f t="shared" si="260"/>
        <v>40766.459699074068</v>
      </c>
      <c r="K2768" s="6">
        <v>1310486518</v>
      </c>
      <c r="L2768" s="14">
        <f t="shared" si="261"/>
        <v>40736.459699074068</v>
      </c>
      <c r="M2768" s="88">
        <f>Table1[[#This Row],[Data Ended Conversion]]-Table1[[#This Row],[Data Created Conversion]]</f>
        <v>30</v>
      </c>
      <c r="N2768" s="6" t="b">
        <v>0</v>
      </c>
      <c r="O2768" s="6">
        <v>4</v>
      </c>
      <c r="P2768" s="6" t="b">
        <v>0</v>
      </c>
      <c r="Q2768" s="6" t="s">
        <v>8304</v>
      </c>
      <c r="R2768" s="7">
        <f t="shared" si="262"/>
        <v>0.02</v>
      </c>
      <c r="S2768" s="8">
        <f t="shared" si="263"/>
        <v>25</v>
      </c>
      <c r="T2768" s="6" t="str">
        <f t="shared" si="264"/>
        <v>publishing</v>
      </c>
      <c r="U2768" s="6" t="str">
        <f t="shared" si="265"/>
        <v>children's books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14">
        <f t="shared" si="260"/>
        <v>42232.750578703701</v>
      </c>
      <c r="K2769" s="6">
        <v>1434582050</v>
      </c>
      <c r="L2769" s="14">
        <f t="shared" si="261"/>
        <v>42172.750578703701</v>
      </c>
      <c r="M2769" s="88">
        <f>Table1[[#This Row],[Data Ended Conversion]]-Table1[[#This Row],[Data Created Conversion]]</f>
        <v>60</v>
      </c>
      <c r="N2769" s="6" t="b">
        <v>0</v>
      </c>
      <c r="O2769" s="6">
        <v>3</v>
      </c>
      <c r="P2769" s="6" t="b">
        <v>0</v>
      </c>
      <c r="Q2769" s="6" t="s">
        <v>8304</v>
      </c>
      <c r="R2769" s="7">
        <f t="shared" si="262"/>
        <v>8.5000000000000006E-3</v>
      </c>
      <c r="S2769" s="8">
        <f t="shared" si="263"/>
        <v>11.333333333333334</v>
      </c>
      <c r="T2769" s="6" t="str">
        <f t="shared" si="264"/>
        <v>publishing</v>
      </c>
      <c r="U2769" s="6" t="str">
        <f t="shared" si="265"/>
        <v>children's books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14">
        <f t="shared" si="260"/>
        <v>40997.364849537036</v>
      </c>
      <c r="K2770" s="6">
        <v>1330440323</v>
      </c>
      <c r="L2770" s="14">
        <f t="shared" si="261"/>
        <v>40967.4065162037</v>
      </c>
      <c r="M2770" s="88">
        <f>Table1[[#This Row],[Data Ended Conversion]]-Table1[[#This Row],[Data Created Conversion]]</f>
        <v>29.958333333335759</v>
      </c>
      <c r="N2770" s="6" t="b">
        <v>0</v>
      </c>
      <c r="O2770" s="6">
        <v>34</v>
      </c>
      <c r="P2770" s="6" t="b">
        <v>0</v>
      </c>
      <c r="Q2770" s="6" t="s">
        <v>8304</v>
      </c>
      <c r="R2770" s="7">
        <f t="shared" si="262"/>
        <v>0.14314285714285716</v>
      </c>
      <c r="S2770" s="8">
        <f t="shared" si="263"/>
        <v>29.470588235294116</v>
      </c>
      <c r="T2770" s="6" t="str">
        <f t="shared" si="264"/>
        <v>publishing</v>
      </c>
      <c r="U2770" s="6" t="str">
        <f t="shared" si="265"/>
        <v>children's books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14">
        <f t="shared" si="260"/>
        <v>41795.617939814809</v>
      </c>
      <c r="K2771" s="6">
        <v>1397677790</v>
      </c>
      <c r="L2771" s="14">
        <f t="shared" si="261"/>
        <v>41745.617939814809</v>
      </c>
      <c r="M2771" s="88">
        <f>Table1[[#This Row],[Data Ended Conversion]]-Table1[[#This Row],[Data Created Conversion]]</f>
        <v>50</v>
      </c>
      <c r="N2771" s="6" t="b">
        <v>0</v>
      </c>
      <c r="O2771" s="6">
        <v>2</v>
      </c>
      <c r="P2771" s="6" t="b">
        <v>0</v>
      </c>
      <c r="Q2771" s="6" t="s">
        <v>8304</v>
      </c>
      <c r="R2771" s="7">
        <f t="shared" si="262"/>
        <v>2.5000000000000001E-3</v>
      </c>
      <c r="S2771" s="8">
        <f t="shared" si="263"/>
        <v>1</v>
      </c>
      <c r="T2771" s="6" t="str">
        <f t="shared" si="264"/>
        <v>publishing</v>
      </c>
      <c r="U2771" s="6" t="str">
        <f t="shared" si="265"/>
        <v>children's books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14">
        <f t="shared" si="260"/>
        <v>41716.455208333333</v>
      </c>
      <c r="K2772" s="6">
        <v>1392569730</v>
      </c>
      <c r="L2772" s="14">
        <f t="shared" si="261"/>
        <v>41686.496874999997</v>
      </c>
      <c r="M2772" s="88">
        <f>Table1[[#This Row],[Data Ended Conversion]]-Table1[[#This Row],[Data Created Conversion]]</f>
        <v>29.958333333335759</v>
      </c>
      <c r="N2772" s="6" t="b">
        <v>0</v>
      </c>
      <c r="O2772" s="6">
        <v>33</v>
      </c>
      <c r="P2772" s="6" t="b">
        <v>0</v>
      </c>
      <c r="Q2772" s="6" t="s">
        <v>8304</v>
      </c>
      <c r="R2772" s="7">
        <f t="shared" si="262"/>
        <v>0.1041125</v>
      </c>
      <c r="S2772" s="8">
        <f t="shared" si="263"/>
        <v>63.098484848484851</v>
      </c>
      <c r="T2772" s="6" t="str">
        <f t="shared" si="264"/>
        <v>publishing</v>
      </c>
      <c r="U2772" s="6" t="str">
        <f t="shared" si="265"/>
        <v>children's books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14">
        <f t="shared" si="260"/>
        <v>41306.5</v>
      </c>
      <c r="K2773" s="6">
        <v>1355489140</v>
      </c>
      <c r="L2773" s="14">
        <f t="shared" si="261"/>
        <v>41257.323379629626</v>
      </c>
      <c r="M2773" s="88">
        <f>Table1[[#This Row],[Data Ended Conversion]]-Table1[[#This Row],[Data Created Conversion]]</f>
        <v>49.176620370373712</v>
      </c>
      <c r="N2773" s="6" t="b">
        <v>0</v>
      </c>
      <c r="O2773" s="6">
        <v>0</v>
      </c>
      <c r="P2773" s="6" t="b">
        <v>0</v>
      </c>
      <c r="Q2773" s="6" t="s">
        <v>8304</v>
      </c>
      <c r="R2773" s="7">
        <f t="shared" si="262"/>
        <v>0</v>
      </c>
      <c r="S2773" s="8" t="str">
        <f t="shared" si="263"/>
        <v>-</v>
      </c>
      <c r="T2773" s="6" t="str">
        <f t="shared" si="264"/>
        <v>publishing</v>
      </c>
      <c r="U2773" s="6" t="str">
        <f t="shared" si="265"/>
        <v>children's books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14">
        <f t="shared" si="260"/>
        <v>41552.660810185182</v>
      </c>
      <c r="K2774" s="6">
        <v>1379710294</v>
      </c>
      <c r="L2774" s="14">
        <f t="shared" si="261"/>
        <v>41537.660810185182</v>
      </c>
      <c r="M2774" s="88">
        <f>Table1[[#This Row],[Data Ended Conversion]]-Table1[[#This Row],[Data Created Conversion]]</f>
        <v>15</v>
      </c>
      <c r="N2774" s="6" t="b">
        <v>0</v>
      </c>
      <c r="O2774" s="6">
        <v>0</v>
      </c>
      <c r="P2774" s="6" t="b">
        <v>0</v>
      </c>
      <c r="Q2774" s="6" t="s">
        <v>8304</v>
      </c>
      <c r="R2774" s="7">
        <f t="shared" si="262"/>
        <v>0</v>
      </c>
      <c r="S2774" s="8" t="str">
        <f t="shared" si="263"/>
        <v>-</v>
      </c>
      <c r="T2774" s="6" t="str">
        <f t="shared" si="264"/>
        <v>publishing</v>
      </c>
      <c r="U2774" s="6" t="str">
        <f t="shared" si="265"/>
        <v>children's books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14">
        <f t="shared" si="260"/>
        <v>42484.656493055554</v>
      </c>
      <c r="K2775" s="6">
        <v>1460666721</v>
      </c>
      <c r="L2775" s="14">
        <f t="shared" si="261"/>
        <v>42474.656493055554</v>
      </c>
      <c r="M2775" s="88">
        <f>Table1[[#This Row],[Data Ended Conversion]]-Table1[[#This Row],[Data Created Conversion]]</f>
        <v>10</v>
      </c>
      <c r="N2775" s="6" t="b">
        <v>0</v>
      </c>
      <c r="O2775" s="6">
        <v>1</v>
      </c>
      <c r="P2775" s="6" t="b">
        <v>0</v>
      </c>
      <c r="Q2775" s="6" t="s">
        <v>8304</v>
      </c>
      <c r="R2775" s="7">
        <f t="shared" si="262"/>
        <v>1.8867924528301887E-3</v>
      </c>
      <c r="S2775" s="8">
        <f t="shared" si="263"/>
        <v>1</v>
      </c>
      <c r="T2775" s="6" t="str">
        <f t="shared" si="264"/>
        <v>publishing</v>
      </c>
      <c r="U2775" s="6" t="str">
        <f t="shared" si="265"/>
        <v>children's books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14">
        <f t="shared" si="260"/>
        <v>41340.918148148143</v>
      </c>
      <c r="K2776" s="6">
        <v>1360119728</v>
      </c>
      <c r="L2776" s="14">
        <f t="shared" si="261"/>
        <v>41310.918148148143</v>
      </c>
      <c r="M2776" s="88">
        <f>Table1[[#This Row],[Data Ended Conversion]]-Table1[[#This Row],[Data Created Conversion]]</f>
        <v>30</v>
      </c>
      <c r="N2776" s="6" t="b">
        <v>0</v>
      </c>
      <c r="O2776" s="6">
        <v>13</v>
      </c>
      <c r="P2776" s="6" t="b">
        <v>0</v>
      </c>
      <c r="Q2776" s="6" t="s">
        <v>8304</v>
      </c>
      <c r="R2776" s="7">
        <f t="shared" si="262"/>
        <v>0.14249999999999999</v>
      </c>
      <c r="S2776" s="8">
        <f t="shared" si="263"/>
        <v>43.846153846153847</v>
      </c>
      <c r="T2776" s="6" t="str">
        <f t="shared" si="264"/>
        <v>publishing</v>
      </c>
      <c r="U2776" s="6" t="str">
        <f t="shared" si="265"/>
        <v>children's books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14">
        <f t="shared" si="260"/>
        <v>40892.805023148147</v>
      </c>
      <c r="K2777" s="6">
        <v>1321402754</v>
      </c>
      <c r="L2777" s="14">
        <f t="shared" si="261"/>
        <v>40862.805023148147</v>
      </c>
      <c r="M2777" s="88">
        <f>Table1[[#This Row],[Data Ended Conversion]]-Table1[[#This Row],[Data Created Conversion]]</f>
        <v>30</v>
      </c>
      <c r="N2777" s="6" t="b">
        <v>0</v>
      </c>
      <c r="O2777" s="6">
        <v>2</v>
      </c>
      <c r="P2777" s="6" t="b">
        <v>0</v>
      </c>
      <c r="Q2777" s="6" t="s">
        <v>8304</v>
      </c>
      <c r="R2777" s="7">
        <f t="shared" si="262"/>
        <v>0.03</v>
      </c>
      <c r="S2777" s="8">
        <f t="shared" si="263"/>
        <v>75</v>
      </c>
      <c r="T2777" s="6" t="str">
        <f t="shared" si="264"/>
        <v>publishing</v>
      </c>
      <c r="U2777" s="6" t="str">
        <f t="shared" si="265"/>
        <v>children's books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14">
        <f t="shared" si="260"/>
        <v>42167.088842592588</v>
      </c>
      <c r="K2778" s="6">
        <v>1431414476</v>
      </c>
      <c r="L2778" s="14">
        <f t="shared" si="261"/>
        <v>42136.088842592588</v>
      </c>
      <c r="M2778" s="88">
        <f>Table1[[#This Row],[Data Ended Conversion]]-Table1[[#This Row],[Data Created Conversion]]</f>
        <v>31</v>
      </c>
      <c r="N2778" s="6" t="b">
        <v>0</v>
      </c>
      <c r="O2778" s="6">
        <v>36</v>
      </c>
      <c r="P2778" s="6" t="b">
        <v>0</v>
      </c>
      <c r="Q2778" s="6" t="s">
        <v>8304</v>
      </c>
      <c r="R2778" s="7">
        <f t="shared" si="262"/>
        <v>7.8809523809523815E-2</v>
      </c>
      <c r="S2778" s="8">
        <f t="shared" si="263"/>
        <v>45.972222222222221</v>
      </c>
      <c r="T2778" s="6" t="str">
        <f t="shared" si="264"/>
        <v>publishing</v>
      </c>
      <c r="U2778" s="6" t="str">
        <f t="shared" si="265"/>
        <v>children's books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14">
        <f t="shared" si="260"/>
        <v>42202.460694444446</v>
      </c>
      <c r="K2779" s="6">
        <v>1434557004</v>
      </c>
      <c r="L2779" s="14">
        <f t="shared" si="261"/>
        <v>42172.460694444446</v>
      </c>
      <c r="M2779" s="88">
        <f>Table1[[#This Row],[Data Ended Conversion]]-Table1[[#This Row],[Data Created Conversion]]</f>
        <v>30</v>
      </c>
      <c r="N2779" s="6" t="b">
        <v>0</v>
      </c>
      <c r="O2779" s="6">
        <v>1</v>
      </c>
      <c r="P2779" s="6" t="b">
        <v>0</v>
      </c>
      <c r="Q2779" s="6" t="s">
        <v>8304</v>
      </c>
      <c r="R2779" s="7">
        <f t="shared" si="262"/>
        <v>3.3333333333333335E-3</v>
      </c>
      <c r="S2779" s="8">
        <f t="shared" si="263"/>
        <v>10</v>
      </c>
      <c r="T2779" s="6" t="str">
        <f t="shared" si="264"/>
        <v>publishing</v>
      </c>
      <c r="U2779" s="6" t="str">
        <f t="shared" si="265"/>
        <v>children's books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14">
        <f t="shared" si="260"/>
        <v>41876.769745370366</v>
      </c>
      <c r="K2780" s="6">
        <v>1406417306</v>
      </c>
      <c r="L2780" s="14">
        <f t="shared" si="261"/>
        <v>41846.769745370366</v>
      </c>
      <c r="M2780" s="88">
        <f>Table1[[#This Row],[Data Ended Conversion]]-Table1[[#This Row],[Data Created Conversion]]</f>
        <v>30</v>
      </c>
      <c r="N2780" s="6" t="b">
        <v>0</v>
      </c>
      <c r="O2780" s="6">
        <v>15</v>
      </c>
      <c r="P2780" s="6" t="b">
        <v>0</v>
      </c>
      <c r="Q2780" s="6" t="s">
        <v>8304</v>
      </c>
      <c r="R2780" s="7">
        <f t="shared" si="262"/>
        <v>0.25545454545454543</v>
      </c>
      <c r="S2780" s="8">
        <f t="shared" si="263"/>
        <v>93.666666666666671</v>
      </c>
      <c r="T2780" s="6" t="str">
        <f t="shared" si="264"/>
        <v>publishing</v>
      </c>
      <c r="U2780" s="6" t="str">
        <f t="shared" si="265"/>
        <v>children's books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14">
        <f t="shared" si="260"/>
        <v>42330.419224537036</v>
      </c>
      <c r="K2781" s="6">
        <v>1445609021</v>
      </c>
      <c r="L2781" s="14">
        <f t="shared" si="261"/>
        <v>42300.377557870372</v>
      </c>
      <c r="M2781" s="88">
        <f>Table1[[#This Row],[Data Ended Conversion]]-Table1[[#This Row],[Data Created Conversion]]</f>
        <v>30.041666666664241</v>
      </c>
      <c r="N2781" s="6" t="b">
        <v>0</v>
      </c>
      <c r="O2781" s="6">
        <v>1</v>
      </c>
      <c r="P2781" s="6" t="b">
        <v>0</v>
      </c>
      <c r="Q2781" s="6" t="s">
        <v>8304</v>
      </c>
      <c r="R2781" s="7">
        <f t="shared" si="262"/>
        <v>2.12E-2</v>
      </c>
      <c r="S2781" s="8">
        <f t="shared" si="263"/>
        <v>53</v>
      </c>
      <c r="T2781" s="6" t="str">
        <f t="shared" si="264"/>
        <v>publishing</v>
      </c>
      <c r="U2781" s="6" t="str">
        <f t="shared" si="265"/>
        <v>children's books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14">
        <f t="shared" si="260"/>
        <v>42804.239444444444</v>
      </c>
      <c r="K2782" s="6">
        <v>1486550688</v>
      </c>
      <c r="L2782" s="14">
        <f t="shared" si="261"/>
        <v>42774.239444444444</v>
      </c>
      <c r="M2782" s="88">
        <f>Table1[[#This Row],[Data Ended Conversion]]-Table1[[#This Row],[Data Created Conversion]]</f>
        <v>30</v>
      </c>
      <c r="N2782" s="6" t="b">
        <v>0</v>
      </c>
      <c r="O2782" s="6">
        <v>0</v>
      </c>
      <c r="P2782" s="6" t="b">
        <v>0</v>
      </c>
      <c r="Q2782" s="6" t="s">
        <v>8304</v>
      </c>
      <c r="R2782" s="7">
        <f t="shared" si="262"/>
        <v>0</v>
      </c>
      <c r="S2782" s="8" t="str">
        <f t="shared" si="263"/>
        <v>-</v>
      </c>
      <c r="T2782" s="6" t="str">
        <f t="shared" si="264"/>
        <v>publishing</v>
      </c>
      <c r="U2782" s="6" t="str">
        <f t="shared" si="265"/>
        <v>children's books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14">
        <f t="shared" si="260"/>
        <v>42047.083333333336</v>
      </c>
      <c r="K2783" s="6">
        <v>1421274954</v>
      </c>
      <c r="L2783" s="14">
        <f t="shared" si="261"/>
        <v>42018.733263888884</v>
      </c>
      <c r="M2783" s="88">
        <f>Table1[[#This Row],[Data Ended Conversion]]-Table1[[#This Row],[Data Created Conversion]]</f>
        <v>28.350069444451947</v>
      </c>
      <c r="N2783" s="6" t="b">
        <v>0</v>
      </c>
      <c r="O2783" s="6">
        <v>28</v>
      </c>
      <c r="P2783" s="6" t="b">
        <v>1</v>
      </c>
      <c r="Q2783" s="6" t="s">
        <v>8271</v>
      </c>
      <c r="R2783" s="7">
        <f t="shared" si="262"/>
        <v>1.0528</v>
      </c>
      <c r="S2783" s="8">
        <f t="shared" si="263"/>
        <v>47</v>
      </c>
      <c r="T2783" s="6" t="str">
        <f t="shared" si="264"/>
        <v>theater</v>
      </c>
      <c r="U2783" s="6" t="str">
        <f t="shared" si="265"/>
        <v>plays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14">
        <f t="shared" si="260"/>
        <v>42051.999305555553</v>
      </c>
      <c r="K2784" s="6">
        <v>1421964718</v>
      </c>
      <c r="L2784" s="14">
        <f t="shared" si="261"/>
        <v>42026.716643518514</v>
      </c>
      <c r="M2784" s="88">
        <f>Table1[[#This Row],[Data Ended Conversion]]-Table1[[#This Row],[Data Created Conversion]]</f>
        <v>25.282662037039699</v>
      </c>
      <c r="N2784" s="6" t="b">
        <v>0</v>
      </c>
      <c r="O2784" s="6">
        <v>18</v>
      </c>
      <c r="P2784" s="6" t="b">
        <v>1</v>
      </c>
      <c r="Q2784" s="6" t="s">
        <v>8271</v>
      </c>
      <c r="R2784" s="7">
        <f t="shared" si="262"/>
        <v>1.2</v>
      </c>
      <c r="S2784" s="8">
        <f t="shared" si="263"/>
        <v>66.666666666666671</v>
      </c>
      <c r="T2784" s="6" t="str">
        <f t="shared" si="264"/>
        <v>theater</v>
      </c>
      <c r="U2784" s="6" t="str">
        <f t="shared" si="265"/>
        <v>plays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14">
        <f t="shared" si="260"/>
        <v>42117.326921296299</v>
      </c>
      <c r="K2785" s="6">
        <v>1428583846</v>
      </c>
      <c r="L2785" s="14">
        <f t="shared" si="261"/>
        <v>42103.326921296299</v>
      </c>
      <c r="M2785" s="88">
        <f>Table1[[#This Row],[Data Ended Conversion]]-Table1[[#This Row],[Data Created Conversion]]</f>
        <v>14</v>
      </c>
      <c r="N2785" s="6" t="b">
        <v>0</v>
      </c>
      <c r="O2785" s="6">
        <v>61</v>
      </c>
      <c r="P2785" s="6" t="b">
        <v>1</v>
      </c>
      <c r="Q2785" s="6" t="s">
        <v>8271</v>
      </c>
      <c r="R2785" s="7">
        <f t="shared" si="262"/>
        <v>1.145</v>
      </c>
      <c r="S2785" s="8">
        <f t="shared" si="263"/>
        <v>18.770491803278688</v>
      </c>
      <c r="T2785" s="6" t="str">
        <f t="shared" si="264"/>
        <v>theater</v>
      </c>
      <c r="U2785" s="6" t="str">
        <f t="shared" si="265"/>
        <v>plays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14">
        <f t="shared" si="260"/>
        <v>41941.579201388886</v>
      </c>
      <c r="K2786" s="6">
        <v>1412794443</v>
      </c>
      <c r="L2786" s="14">
        <f t="shared" si="261"/>
        <v>41920.579201388886</v>
      </c>
      <c r="M2786" s="88">
        <f>Table1[[#This Row],[Data Ended Conversion]]-Table1[[#This Row],[Data Created Conversion]]</f>
        <v>21</v>
      </c>
      <c r="N2786" s="6" t="b">
        <v>0</v>
      </c>
      <c r="O2786" s="6">
        <v>108</v>
      </c>
      <c r="P2786" s="6" t="b">
        <v>1</v>
      </c>
      <c r="Q2786" s="6" t="s">
        <v>8271</v>
      </c>
      <c r="R2786" s="7">
        <f t="shared" si="262"/>
        <v>1.19</v>
      </c>
      <c r="S2786" s="8">
        <f t="shared" si="263"/>
        <v>66.111111111111114</v>
      </c>
      <c r="T2786" s="6" t="str">
        <f t="shared" si="264"/>
        <v>theater</v>
      </c>
      <c r="U2786" s="6" t="str">
        <f t="shared" si="265"/>
        <v>plays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14">
        <f t="shared" si="260"/>
        <v>42587.666666666664</v>
      </c>
      <c r="K2787" s="6">
        <v>1467865967</v>
      </c>
      <c r="L2787" s="14">
        <f t="shared" si="261"/>
        <v>42557.981099537035</v>
      </c>
      <c r="M2787" s="88">
        <f>Table1[[#This Row],[Data Ended Conversion]]-Table1[[#This Row],[Data Created Conversion]]</f>
        <v>29.685567129628907</v>
      </c>
      <c r="N2787" s="6" t="b">
        <v>0</v>
      </c>
      <c r="O2787" s="6">
        <v>142</v>
      </c>
      <c r="P2787" s="6" t="b">
        <v>1</v>
      </c>
      <c r="Q2787" s="6" t="s">
        <v>8271</v>
      </c>
      <c r="R2787" s="7">
        <f t="shared" si="262"/>
        <v>1.0468</v>
      </c>
      <c r="S2787" s="8">
        <f t="shared" si="263"/>
        <v>36.859154929577464</v>
      </c>
      <c r="T2787" s="6" t="str">
        <f t="shared" si="264"/>
        <v>theater</v>
      </c>
      <c r="U2787" s="6" t="str">
        <f t="shared" si="265"/>
        <v>plays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14">
        <f t="shared" si="260"/>
        <v>41829.360879629625</v>
      </c>
      <c r="K2788" s="6">
        <v>1403703580</v>
      </c>
      <c r="L2788" s="14">
        <f t="shared" si="261"/>
        <v>41815.360879629625</v>
      </c>
      <c r="M2788" s="88">
        <f>Table1[[#This Row],[Data Ended Conversion]]-Table1[[#This Row],[Data Created Conversion]]</f>
        <v>14</v>
      </c>
      <c r="N2788" s="6" t="b">
        <v>0</v>
      </c>
      <c r="O2788" s="6">
        <v>74</v>
      </c>
      <c r="P2788" s="6" t="b">
        <v>1</v>
      </c>
      <c r="Q2788" s="6" t="s">
        <v>8271</v>
      </c>
      <c r="R2788" s="7">
        <f t="shared" si="262"/>
        <v>1.1783999999999999</v>
      </c>
      <c r="S2788" s="8">
        <f t="shared" si="263"/>
        <v>39.810810810810814</v>
      </c>
      <c r="T2788" s="6" t="str">
        <f t="shared" si="264"/>
        <v>theater</v>
      </c>
      <c r="U2788" s="6" t="str">
        <f t="shared" si="265"/>
        <v>plays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14">
        <f t="shared" si="260"/>
        <v>41837.990185185183</v>
      </c>
      <c r="K2789" s="6">
        <v>1403066752</v>
      </c>
      <c r="L2789" s="14">
        <f t="shared" si="261"/>
        <v>41807.990185185183</v>
      </c>
      <c r="M2789" s="88">
        <f>Table1[[#This Row],[Data Ended Conversion]]-Table1[[#This Row],[Data Created Conversion]]</f>
        <v>30</v>
      </c>
      <c r="N2789" s="6" t="b">
        <v>0</v>
      </c>
      <c r="O2789" s="6">
        <v>38</v>
      </c>
      <c r="P2789" s="6" t="b">
        <v>1</v>
      </c>
      <c r="Q2789" s="6" t="s">
        <v>8271</v>
      </c>
      <c r="R2789" s="7">
        <f t="shared" si="262"/>
        <v>1.1970000000000001</v>
      </c>
      <c r="S2789" s="8">
        <f t="shared" si="263"/>
        <v>31.5</v>
      </c>
      <c r="T2789" s="6" t="str">
        <f t="shared" si="264"/>
        <v>theater</v>
      </c>
      <c r="U2789" s="6" t="str">
        <f t="shared" si="265"/>
        <v>plays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14">
        <f t="shared" si="260"/>
        <v>42580.493553240733</v>
      </c>
      <c r="K2790" s="6">
        <v>1467219043</v>
      </c>
      <c r="L2790" s="14">
        <f t="shared" si="261"/>
        <v>42550.493553240733</v>
      </c>
      <c r="M2790" s="88">
        <f>Table1[[#This Row],[Data Ended Conversion]]-Table1[[#This Row],[Data Created Conversion]]</f>
        <v>30</v>
      </c>
      <c r="N2790" s="6" t="b">
        <v>0</v>
      </c>
      <c r="O2790" s="6">
        <v>20</v>
      </c>
      <c r="P2790" s="6" t="b">
        <v>1</v>
      </c>
      <c r="Q2790" s="6" t="s">
        <v>8271</v>
      </c>
      <c r="R2790" s="7">
        <f t="shared" si="262"/>
        <v>1.0249999999999999</v>
      </c>
      <c r="S2790" s="8">
        <f t="shared" si="263"/>
        <v>102.5</v>
      </c>
      <c r="T2790" s="6" t="str">
        <f t="shared" si="264"/>
        <v>theater</v>
      </c>
      <c r="U2790" s="6" t="str">
        <f t="shared" si="265"/>
        <v>plays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14">
        <f t="shared" si="260"/>
        <v>42074.958333333336</v>
      </c>
      <c r="K2791" s="6">
        <v>1424477934</v>
      </c>
      <c r="L2791" s="14">
        <f t="shared" si="261"/>
        <v>42055.804791666662</v>
      </c>
      <c r="M2791" s="88">
        <f>Table1[[#This Row],[Data Ended Conversion]]-Table1[[#This Row],[Data Created Conversion]]</f>
        <v>19.153541666673846</v>
      </c>
      <c r="N2791" s="6" t="b">
        <v>0</v>
      </c>
      <c r="O2791" s="6">
        <v>24</v>
      </c>
      <c r="P2791" s="6" t="b">
        <v>1</v>
      </c>
      <c r="Q2791" s="6" t="s">
        <v>8271</v>
      </c>
      <c r="R2791" s="7">
        <f t="shared" si="262"/>
        <v>1.0116666666666667</v>
      </c>
      <c r="S2791" s="8">
        <f t="shared" si="263"/>
        <v>126.45833333333333</v>
      </c>
      <c r="T2791" s="6" t="str">
        <f t="shared" si="264"/>
        <v>theater</v>
      </c>
      <c r="U2791" s="6" t="str">
        <f t="shared" si="265"/>
        <v>plays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14">
        <f t="shared" si="260"/>
        <v>42046.730358796289</v>
      </c>
      <c r="K2792" s="6">
        <v>1421101903</v>
      </c>
      <c r="L2792" s="14">
        <f t="shared" si="261"/>
        <v>42016.730358796289</v>
      </c>
      <c r="M2792" s="88">
        <f>Table1[[#This Row],[Data Ended Conversion]]-Table1[[#This Row],[Data Created Conversion]]</f>
        <v>30</v>
      </c>
      <c r="N2792" s="6" t="b">
        <v>0</v>
      </c>
      <c r="O2792" s="6">
        <v>66</v>
      </c>
      <c r="P2792" s="6" t="b">
        <v>1</v>
      </c>
      <c r="Q2792" s="6" t="s">
        <v>8271</v>
      </c>
      <c r="R2792" s="7">
        <f t="shared" si="262"/>
        <v>1.0533333333333332</v>
      </c>
      <c r="S2792" s="8">
        <f t="shared" si="263"/>
        <v>47.878787878787875</v>
      </c>
      <c r="T2792" s="6" t="str">
        <f t="shared" si="264"/>
        <v>theater</v>
      </c>
      <c r="U2792" s="6" t="str">
        <f t="shared" si="265"/>
        <v>plays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14">
        <f t="shared" si="260"/>
        <v>42621.958333333336</v>
      </c>
      <c r="K2793" s="6">
        <v>1470778559</v>
      </c>
      <c r="L2793" s="14">
        <f t="shared" si="261"/>
        <v>42591.691655092589</v>
      </c>
      <c r="M2793" s="88">
        <f>Table1[[#This Row],[Data Ended Conversion]]-Table1[[#This Row],[Data Created Conversion]]</f>
        <v>30.266678240746842</v>
      </c>
      <c r="N2793" s="6" t="b">
        <v>0</v>
      </c>
      <c r="O2793" s="6">
        <v>28</v>
      </c>
      <c r="P2793" s="6" t="b">
        <v>1</v>
      </c>
      <c r="Q2793" s="6" t="s">
        <v>8271</v>
      </c>
      <c r="R2793" s="7">
        <f t="shared" si="262"/>
        <v>1.0249999999999999</v>
      </c>
      <c r="S2793" s="8">
        <f t="shared" si="263"/>
        <v>73.214285714285708</v>
      </c>
      <c r="T2793" s="6" t="str">
        <f t="shared" si="264"/>
        <v>theater</v>
      </c>
      <c r="U2793" s="6" t="str">
        <f t="shared" si="265"/>
        <v>plays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14">
        <f t="shared" si="260"/>
        <v>42228.022673611107</v>
      </c>
      <c r="K2794" s="6">
        <v>1435469559</v>
      </c>
      <c r="L2794" s="14">
        <f t="shared" si="261"/>
        <v>42183.022673611107</v>
      </c>
      <c r="M2794" s="88">
        <f>Table1[[#This Row],[Data Ended Conversion]]-Table1[[#This Row],[Data Created Conversion]]</f>
        <v>45</v>
      </c>
      <c r="N2794" s="6" t="b">
        <v>0</v>
      </c>
      <c r="O2794" s="6">
        <v>24</v>
      </c>
      <c r="P2794" s="6" t="b">
        <v>1</v>
      </c>
      <c r="Q2794" s="6" t="s">
        <v>8271</v>
      </c>
      <c r="R2794" s="7">
        <f t="shared" si="262"/>
        <v>1.0760000000000001</v>
      </c>
      <c r="S2794" s="8">
        <f t="shared" si="263"/>
        <v>89.666666666666671</v>
      </c>
      <c r="T2794" s="6" t="str">
        <f t="shared" si="264"/>
        <v>theater</v>
      </c>
      <c r="U2794" s="6" t="str">
        <f t="shared" si="265"/>
        <v>plays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14">
        <f t="shared" si="260"/>
        <v>42206.210706018515</v>
      </c>
      <c r="K2795" s="6">
        <v>1434881005</v>
      </c>
      <c r="L2795" s="14">
        <f t="shared" si="261"/>
        <v>42176.210706018515</v>
      </c>
      <c r="M2795" s="88">
        <f>Table1[[#This Row],[Data Ended Conversion]]-Table1[[#This Row],[Data Created Conversion]]</f>
        <v>30</v>
      </c>
      <c r="N2795" s="6" t="b">
        <v>0</v>
      </c>
      <c r="O2795" s="6">
        <v>73</v>
      </c>
      <c r="P2795" s="6" t="b">
        <v>1</v>
      </c>
      <c r="Q2795" s="6" t="s">
        <v>8271</v>
      </c>
      <c r="R2795" s="7">
        <f t="shared" si="262"/>
        <v>1.105675</v>
      </c>
      <c r="S2795" s="8">
        <f t="shared" si="263"/>
        <v>151.4623287671233</v>
      </c>
      <c r="T2795" s="6" t="str">
        <f t="shared" si="264"/>
        <v>theater</v>
      </c>
      <c r="U2795" s="6" t="str">
        <f t="shared" si="265"/>
        <v>plays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14">
        <f t="shared" si="260"/>
        <v>42432.583333333336</v>
      </c>
      <c r="K2796" s="6">
        <v>1455640559</v>
      </c>
      <c r="L2796" s="14">
        <f t="shared" si="261"/>
        <v>42416.48332175926</v>
      </c>
      <c r="M2796" s="88">
        <f>Table1[[#This Row],[Data Ended Conversion]]-Table1[[#This Row],[Data Created Conversion]]</f>
        <v>16.100011574075324</v>
      </c>
      <c r="N2796" s="6" t="b">
        <v>0</v>
      </c>
      <c r="O2796" s="6">
        <v>3</v>
      </c>
      <c r="P2796" s="6" t="b">
        <v>1</v>
      </c>
      <c r="Q2796" s="6" t="s">
        <v>8271</v>
      </c>
      <c r="R2796" s="7">
        <f t="shared" si="262"/>
        <v>1.5</v>
      </c>
      <c r="S2796" s="8">
        <f t="shared" si="263"/>
        <v>25</v>
      </c>
      <c r="T2796" s="6" t="str">
        <f t="shared" si="264"/>
        <v>theater</v>
      </c>
      <c r="U2796" s="6" t="str">
        <f t="shared" si="265"/>
        <v>plays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14">
        <f t="shared" si="260"/>
        <v>41796.75</v>
      </c>
      <c r="K2797" s="6">
        <v>1400675841</v>
      </c>
      <c r="L2797" s="14">
        <f t="shared" si="261"/>
        <v>41780.317604166667</v>
      </c>
      <c r="M2797" s="88">
        <f>Table1[[#This Row],[Data Ended Conversion]]-Table1[[#This Row],[Data Created Conversion]]</f>
        <v>16.43239583333343</v>
      </c>
      <c r="N2797" s="6" t="b">
        <v>0</v>
      </c>
      <c r="O2797" s="6">
        <v>20</v>
      </c>
      <c r="P2797" s="6" t="b">
        <v>1</v>
      </c>
      <c r="Q2797" s="6" t="s">
        <v>8271</v>
      </c>
      <c r="R2797" s="7">
        <f t="shared" si="262"/>
        <v>1.0428571428571429</v>
      </c>
      <c r="S2797" s="8">
        <f t="shared" si="263"/>
        <v>36.5</v>
      </c>
      <c r="T2797" s="6" t="str">
        <f t="shared" si="264"/>
        <v>theater</v>
      </c>
      <c r="U2797" s="6" t="str">
        <f t="shared" si="265"/>
        <v>plays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14">
        <f t="shared" si="260"/>
        <v>41825.319768518515</v>
      </c>
      <c r="K2798" s="6">
        <v>1401972028</v>
      </c>
      <c r="L2798" s="14">
        <f t="shared" si="261"/>
        <v>41795.319768518515</v>
      </c>
      <c r="M2798" s="88">
        <f>Table1[[#This Row],[Data Ended Conversion]]-Table1[[#This Row],[Data Created Conversion]]</f>
        <v>30</v>
      </c>
      <c r="N2798" s="6" t="b">
        <v>0</v>
      </c>
      <c r="O2798" s="6">
        <v>21</v>
      </c>
      <c r="P2798" s="6" t="b">
        <v>1</v>
      </c>
      <c r="Q2798" s="6" t="s">
        <v>8271</v>
      </c>
      <c r="R2798" s="7">
        <f t="shared" si="262"/>
        <v>1.155</v>
      </c>
      <c r="S2798" s="8">
        <f t="shared" si="263"/>
        <v>44</v>
      </c>
      <c r="T2798" s="6" t="str">
        <f t="shared" si="264"/>
        <v>theater</v>
      </c>
      <c r="U2798" s="6" t="str">
        <f t="shared" si="265"/>
        <v>plays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14">
        <f t="shared" si="260"/>
        <v>41828.731944444444</v>
      </c>
      <c r="K2799" s="6">
        <v>1402266840</v>
      </c>
      <c r="L2799" s="14">
        <f t="shared" si="261"/>
        <v>41798.731944444444</v>
      </c>
      <c r="M2799" s="88">
        <f>Table1[[#This Row],[Data Ended Conversion]]-Table1[[#This Row],[Data Created Conversion]]</f>
        <v>30</v>
      </c>
      <c r="N2799" s="6" t="b">
        <v>0</v>
      </c>
      <c r="O2799" s="6">
        <v>94</v>
      </c>
      <c r="P2799" s="6" t="b">
        <v>1</v>
      </c>
      <c r="Q2799" s="6" t="s">
        <v>8271</v>
      </c>
      <c r="R2799" s="7">
        <f t="shared" si="262"/>
        <v>1.02645125</v>
      </c>
      <c r="S2799" s="8">
        <f t="shared" si="263"/>
        <v>87.357553191489373</v>
      </c>
      <c r="T2799" s="6" t="str">
        <f t="shared" si="264"/>
        <v>theater</v>
      </c>
      <c r="U2799" s="6" t="str">
        <f t="shared" si="265"/>
        <v>plays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14">
        <f t="shared" si="260"/>
        <v>42216.458333333336</v>
      </c>
      <c r="K2800" s="6">
        <v>1437063121</v>
      </c>
      <c r="L2800" s="14">
        <f t="shared" si="261"/>
        <v>42201.466678240737</v>
      </c>
      <c r="M2800" s="88">
        <f>Table1[[#This Row],[Data Ended Conversion]]-Table1[[#This Row],[Data Created Conversion]]</f>
        <v>14.991655092599103</v>
      </c>
      <c r="N2800" s="6" t="b">
        <v>0</v>
      </c>
      <c r="O2800" s="6">
        <v>139</v>
      </c>
      <c r="P2800" s="6" t="b">
        <v>1</v>
      </c>
      <c r="Q2800" s="6" t="s">
        <v>8271</v>
      </c>
      <c r="R2800" s="7">
        <f t="shared" si="262"/>
        <v>1.014</v>
      </c>
      <c r="S2800" s="8">
        <f t="shared" si="263"/>
        <v>36.474820143884891</v>
      </c>
      <c r="T2800" s="6" t="str">
        <f t="shared" si="264"/>
        <v>theater</v>
      </c>
      <c r="U2800" s="6" t="str">
        <f t="shared" si="265"/>
        <v>plays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14">
        <f t="shared" si="260"/>
        <v>42538.458333333336</v>
      </c>
      <c r="K2801" s="6">
        <v>1463466070</v>
      </c>
      <c r="L2801" s="14">
        <f t="shared" si="261"/>
        <v>42507.05636574074</v>
      </c>
      <c r="M2801" s="88">
        <f>Table1[[#This Row],[Data Ended Conversion]]-Table1[[#This Row],[Data Created Conversion]]</f>
        <v>31.401967592595611</v>
      </c>
      <c r="N2801" s="6" t="b">
        <v>0</v>
      </c>
      <c r="O2801" s="6">
        <v>130</v>
      </c>
      <c r="P2801" s="6" t="b">
        <v>1</v>
      </c>
      <c r="Q2801" s="6" t="s">
        <v>8271</v>
      </c>
      <c r="R2801" s="7">
        <f t="shared" si="262"/>
        <v>1.1663479999999999</v>
      </c>
      <c r="S2801" s="8">
        <f t="shared" si="263"/>
        <v>44.859538461538463</v>
      </c>
      <c r="T2801" s="6" t="str">
        <f t="shared" si="264"/>
        <v>theater</v>
      </c>
      <c r="U2801" s="6" t="str">
        <f t="shared" si="265"/>
        <v>plays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14">
        <f t="shared" si="260"/>
        <v>42008.344513888886</v>
      </c>
      <c r="K2802" s="6">
        <v>1415193366</v>
      </c>
      <c r="L2802" s="14">
        <f t="shared" si="261"/>
        <v>41948.344513888886</v>
      </c>
      <c r="M2802" s="88">
        <f>Table1[[#This Row],[Data Ended Conversion]]-Table1[[#This Row],[Data Created Conversion]]</f>
        <v>60</v>
      </c>
      <c r="N2802" s="6" t="b">
        <v>0</v>
      </c>
      <c r="O2802" s="6">
        <v>31</v>
      </c>
      <c r="P2802" s="6" t="b">
        <v>1</v>
      </c>
      <c r="Q2802" s="6" t="s">
        <v>8271</v>
      </c>
      <c r="R2802" s="7">
        <f t="shared" si="262"/>
        <v>1.33</v>
      </c>
      <c r="S2802" s="8">
        <f t="shared" si="263"/>
        <v>42.903225806451616</v>
      </c>
      <c r="T2802" s="6" t="str">
        <f t="shared" si="264"/>
        <v>theater</v>
      </c>
      <c r="U2802" s="6" t="str">
        <f t="shared" si="265"/>
        <v>plays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14">
        <f t="shared" si="260"/>
        <v>41922.25</v>
      </c>
      <c r="K2803" s="6">
        <v>1411019409</v>
      </c>
      <c r="L2803" s="14">
        <f t="shared" si="261"/>
        <v>41900.034826388888</v>
      </c>
      <c r="M2803" s="88">
        <f>Table1[[#This Row],[Data Ended Conversion]]-Table1[[#This Row],[Data Created Conversion]]</f>
        <v>22.215173611111823</v>
      </c>
      <c r="N2803" s="6" t="b">
        <v>0</v>
      </c>
      <c r="O2803" s="6">
        <v>13</v>
      </c>
      <c r="P2803" s="6" t="b">
        <v>1</v>
      </c>
      <c r="Q2803" s="6" t="s">
        <v>8271</v>
      </c>
      <c r="R2803" s="7">
        <f t="shared" si="262"/>
        <v>1.3320000000000001</v>
      </c>
      <c r="S2803" s="8">
        <f t="shared" si="263"/>
        <v>51.230769230769234</v>
      </c>
      <c r="T2803" s="6" t="str">
        <f t="shared" si="264"/>
        <v>theater</v>
      </c>
      <c r="U2803" s="6" t="str">
        <f t="shared" si="265"/>
        <v>plays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14">
        <f t="shared" si="260"/>
        <v>42222.438738425924</v>
      </c>
      <c r="K2804" s="6">
        <v>1436283107</v>
      </c>
      <c r="L2804" s="14">
        <f t="shared" si="261"/>
        <v>42192.438738425924</v>
      </c>
      <c r="M2804" s="88">
        <f>Table1[[#This Row],[Data Ended Conversion]]-Table1[[#This Row],[Data Created Conversion]]</f>
        <v>30</v>
      </c>
      <c r="N2804" s="6" t="b">
        <v>0</v>
      </c>
      <c r="O2804" s="6">
        <v>90</v>
      </c>
      <c r="P2804" s="6" t="b">
        <v>1</v>
      </c>
      <c r="Q2804" s="6" t="s">
        <v>8271</v>
      </c>
      <c r="R2804" s="7">
        <f t="shared" si="262"/>
        <v>1.0183333333333333</v>
      </c>
      <c r="S2804" s="8">
        <f t="shared" si="263"/>
        <v>33.944444444444443</v>
      </c>
      <c r="T2804" s="6" t="str">
        <f t="shared" si="264"/>
        <v>theater</v>
      </c>
      <c r="U2804" s="6" t="str">
        <f t="shared" si="265"/>
        <v>plays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14">
        <f t="shared" si="260"/>
        <v>42200.791666666664</v>
      </c>
      <c r="K2805" s="6">
        <v>1433295276</v>
      </c>
      <c r="L2805" s="14">
        <f t="shared" si="261"/>
        <v>42157.857361111113</v>
      </c>
      <c r="M2805" s="88">
        <f>Table1[[#This Row],[Data Ended Conversion]]-Table1[[#This Row],[Data Created Conversion]]</f>
        <v>42.934305555550964</v>
      </c>
      <c r="N2805" s="6" t="b">
        <v>0</v>
      </c>
      <c r="O2805" s="6">
        <v>141</v>
      </c>
      <c r="P2805" s="6" t="b">
        <v>1</v>
      </c>
      <c r="Q2805" s="6" t="s">
        <v>8271</v>
      </c>
      <c r="R2805" s="7">
        <f t="shared" si="262"/>
        <v>1.2795000000000001</v>
      </c>
      <c r="S2805" s="8">
        <f t="shared" si="263"/>
        <v>90.744680851063833</v>
      </c>
      <c r="T2805" s="6" t="str">
        <f t="shared" si="264"/>
        <v>theater</v>
      </c>
      <c r="U2805" s="6" t="str">
        <f t="shared" si="265"/>
        <v>plays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14">
        <f t="shared" si="260"/>
        <v>41911.245254629626</v>
      </c>
      <c r="K2806" s="6">
        <v>1409395990</v>
      </c>
      <c r="L2806" s="14">
        <f t="shared" si="261"/>
        <v>41881.245254629626</v>
      </c>
      <c r="M2806" s="88">
        <f>Table1[[#This Row],[Data Ended Conversion]]-Table1[[#This Row],[Data Created Conversion]]</f>
        <v>30</v>
      </c>
      <c r="N2806" s="6" t="b">
        <v>0</v>
      </c>
      <c r="O2806" s="6">
        <v>23</v>
      </c>
      <c r="P2806" s="6" t="b">
        <v>1</v>
      </c>
      <c r="Q2806" s="6" t="s">
        <v>8271</v>
      </c>
      <c r="R2806" s="7">
        <f t="shared" si="262"/>
        <v>1.1499999999999999</v>
      </c>
      <c r="S2806" s="8">
        <f t="shared" si="263"/>
        <v>50</v>
      </c>
      <c r="T2806" s="6" t="str">
        <f t="shared" si="264"/>
        <v>theater</v>
      </c>
      <c r="U2806" s="6" t="str">
        <f t="shared" si="265"/>
        <v>plays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14">
        <f t="shared" si="260"/>
        <v>42238.2971412037</v>
      </c>
      <c r="K2807" s="6">
        <v>1438085273</v>
      </c>
      <c r="L2807" s="14">
        <f t="shared" si="261"/>
        <v>42213.2971412037</v>
      </c>
      <c r="M2807" s="88">
        <f>Table1[[#This Row],[Data Ended Conversion]]-Table1[[#This Row],[Data Created Conversion]]</f>
        <v>25</v>
      </c>
      <c r="N2807" s="6" t="b">
        <v>0</v>
      </c>
      <c r="O2807" s="6">
        <v>18</v>
      </c>
      <c r="P2807" s="6" t="b">
        <v>1</v>
      </c>
      <c r="Q2807" s="6" t="s">
        <v>8271</v>
      </c>
      <c r="R2807" s="7">
        <f t="shared" si="262"/>
        <v>1.1000000000000001</v>
      </c>
      <c r="S2807" s="8">
        <f t="shared" si="263"/>
        <v>24.444444444444443</v>
      </c>
      <c r="T2807" s="6" t="str">
        <f t="shared" si="264"/>
        <v>theater</v>
      </c>
      <c r="U2807" s="6" t="str">
        <f t="shared" si="265"/>
        <v>plays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14">
        <f t="shared" si="260"/>
        <v>42221.249999999993</v>
      </c>
      <c r="K2808" s="6">
        <v>1435645490</v>
      </c>
      <c r="L2808" s="14">
        <f t="shared" si="261"/>
        <v>42185.058912037035</v>
      </c>
      <c r="M2808" s="88">
        <f>Table1[[#This Row],[Data Ended Conversion]]-Table1[[#This Row],[Data Created Conversion]]</f>
        <v>36.191087962957681</v>
      </c>
      <c r="N2808" s="6" t="b">
        <v>0</v>
      </c>
      <c r="O2808" s="6">
        <v>76</v>
      </c>
      <c r="P2808" s="6" t="b">
        <v>1</v>
      </c>
      <c r="Q2808" s="6" t="s">
        <v>8271</v>
      </c>
      <c r="R2808" s="7">
        <f t="shared" si="262"/>
        <v>1.121</v>
      </c>
      <c r="S2808" s="8">
        <f t="shared" si="263"/>
        <v>44.25</v>
      </c>
      <c r="T2808" s="6" t="str">
        <f t="shared" si="264"/>
        <v>theater</v>
      </c>
      <c r="U2808" s="6" t="str">
        <f t="shared" si="265"/>
        <v>plays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14">
        <f t="shared" si="260"/>
        <v>42184.664791666662</v>
      </c>
      <c r="K2809" s="6">
        <v>1433019438</v>
      </c>
      <c r="L2809" s="14">
        <f t="shared" si="261"/>
        <v>42154.664791666662</v>
      </c>
      <c r="M2809" s="88">
        <f>Table1[[#This Row],[Data Ended Conversion]]-Table1[[#This Row],[Data Created Conversion]]</f>
        <v>30</v>
      </c>
      <c r="N2809" s="6" t="b">
        <v>0</v>
      </c>
      <c r="O2809" s="6">
        <v>93</v>
      </c>
      <c r="P2809" s="6" t="b">
        <v>1</v>
      </c>
      <c r="Q2809" s="6" t="s">
        <v>8271</v>
      </c>
      <c r="R2809" s="7">
        <f t="shared" si="262"/>
        <v>1.26</v>
      </c>
      <c r="S2809" s="8">
        <f t="shared" si="263"/>
        <v>67.741935483870961</v>
      </c>
      <c r="T2809" s="6" t="str">
        <f t="shared" si="264"/>
        <v>theater</v>
      </c>
      <c r="U2809" s="6" t="str">
        <f t="shared" si="265"/>
        <v>plays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14">
        <f t="shared" si="260"/>
        <v>42238.638136574074</v>
      </c>
      <c r="K2810" s="6">
        <v>1437682735</v>
      </c>
      <c r="L2810" s="14">
        <f t="shared" si="261"/>
        <v>42208.638136574074</v>
      </c>
      <c r="M2810" s="88">
        <f>Table1[[#This Row],[Data Ended Conversion]]-Table1[[#This Row],[Data Created Conversion]]</f>
        <v>30</v>
      </c>
      <c r="N2810" s="6" t="b">
        <v>0</v>
      </c>
      <c r="O2810" s="6">
        <v>69</v>
      </c>
      <c r="P2810" s="6" t="b">
        <v>1</v>
      </c>
      <c r="Q2810" s="6" t="s">
        <v>8271</v>
      </c>
      <c r="R2810" s="7">
        <f t="shared" si="262"/>
        <v>1.0024444444444445</v>
      </c>
      <c r="S2810" s="8">
        <f t="shared" si="263"/>
        <v>65.376811594202906</v>
      </c>
      <c r="T2810" s="6" t="str">
        <f t="shared" si="264"/>
        <v>theater</v>
      </c>
      <c r="U2810" s="6" t="str">
        <f t="shared" si="265"/>
        <v>plays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14">
        <f t="shared" si="260"/>
        <v>42459.402083333327</v>
      </c>
      <c r="K2811" s="6">
        <v>1458647725</v>
      </c>
      <c r="L2811" s="14">
        <f t="shared" si="261"/>
        <v>42451.288483796299</v>
      </c>
      <c r="M2811" s="88">
        <f>Table1[[#This Row],[Data Ended Conversion]]-Table1[[#This Row],[Data Created Conversion]]</f>
        <v>8.1135995370277669</v>
      </c>
      <c r="N2811" s="6" t="b">
        <v>0</v>
      </c>
      <c r="O2811" s="6">
        <v>21</v>
      </c>
      <c r="P2811" s="6" t="b">
        <v>1</v>
      </c>
      <c r="Q2811" s="6" t="s">
        <v>8271</v>
      </c>
      <c r="R2811" s="7">
        <f t="shared" si="262"/>
        <v>1.024</v>
      </c>
      <c r="S2811" s="8">
        <f t="shared" si="263"/>
        <v>121.9047619047619</v>
      </c>
      <c r="T2811" s="6" t="str">
        <f t="shared" si="264"/>
        <v>theater</v>
      </c>
      <c r="U2811" s="6" t="str">
        <f t="shared" si="265"/>
        <v>plays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14">
        <f t="shared" si="260"/>
        <v>41790.957638888889</v>
      </c>
      <c r="K2812" s="6">
        <v>1398828064</v>
      </c>
      <c r="L2812" s="14">
        <f t="shared" si="261"/>
        <v>41758.931296296294</v>
      </c>
      <c r="M2812" s="88">
        <f>Table1[[#This Row],[Data Ended Conversion]]-Table1[[#This Row],[Data Created Conversion]]</f>
        <v>32.026342592595029</v>
      </c>
      <c r="N2812" s="6" t="b">
        <v>0</v>
      </c>
      <c r="O2812" s="6">
        <v>57</v>
      </c>
      <c r="P2812" s="6" t="b">
        <v>1</v>
      </c>
      <c r="Q2812" s="6" t="s">
        <v>8271</v>
      </c>
      <c r="R2812" s="7">
        <f t="shared" si="262"/>
        <v>1.0820000000000001</v>
      </c>
      <c r="S2812" s="8">
        <f t="shared" si="263"/>
        <v>47.456140350877192</v>
      </c>
      <c r="T2812" s="6" t="str">
        <f t="shared" si="264"/>
        <v>theater</v>
      </c>
      <c r="U2812" s="6" t="str">
        <f t="shared" si="265"/>
        <v>plays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14">
        <f t="shared" si="260"/>
        <v>42058.288229166668</v>
      </c>
      <c r="K2813" s="6">
        <v>1422100503</v>
      </c>
      <c r="L2813" s="14">
        <f t="shared" si="261"/>
        <v>42028.288229166668</v>
      </c>
      <c r="M2813" s="88">
        <f>Table1[[#This Row],[Data Ended Conversion]]-Table1[[#This Row],[Data Created Conversion]]</f>
        <v>30</v>
      </c>
      <c r="N2813" s="6" t="b">
        <v>0</v>
      </c>
      <c r="O2813" s="6">
        <v>108</v>
      </c>
      <c r="P2813" s="6" t="b">
        <v>1</v>
      </c>
      <c r="Q2813" s="6" t="s">
        <v>8271</v>
      </c>
      <c r="R2813" s="7">
        <f t="shared" si="262"/>
        <v>1.0026999999999999</v>
      </c>
      <c r="S2813" s="8">
        <f t="shared" si="263"/>
        <v>92.842592592592595</v>
      </c>
      <c r="T2813" s="6" t="str">
        <f t="shared" si="264"/>
        <v>theater</v>
      </c>
      <c r="U2813" s="6" t="str">
        <f t="shared" si="265"/>
        <v>plays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14">
        <f t="shared" si="260"/>
        <v>42099.958333333336</v>
      </c>
      <c r="K2814" s="6">
        <v>1424368298</v>
      </c>
      <c r="L2814" s="14">
        <f t="shared" si="261"/>
        <v>42054.535856481474</v>
      </c>
      <c r="M2814" s="88">
        <f>Table1[[#This Row],[Data Ended Conversion]]-Table1[[#This Row],[Data Created Conversion]]</f>
        <v>45.422476851861575</v>
      </c>
      <c r="N2814" s="6" t="b">
        <v>0</v>
      </c>
      <c r="O2814" s="6">
        <v>83</v>
      </c>
      <c r="P2814" s="6" t="b">
        <v>1</v>
      </c>
      <c r="Q2814" s="6" t="s">
        <v>8271</v>
      </c>
      <c r="R2814" s="7">
        <f t="shared" si="262"/>
        <v>1.133</v>
      </c>
      <c r="S2814" s="8">
        <f t="shared" si="263"/>
        <v>68.253012048192772</v>
      </c>
      <c r="T2814" s="6" t="str">
        <f t="shared" si="264"/>
        <v>theater</v>
      </c>
      <c r="U2814" s="6" t="str">
        <f t="shared" si="265"/>
        <v>plays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14">
        <f t="shared" si="260"/>
        <v>42718.534270833326</v>
      </c>
      <c r="K2815" s="6">
        <v>1479577761</v>
      </c>
      <c r="L2815" s="14">
        <f t="shared" si="261"/>
        <v>42693.534270833326</v>
      </c>
      <c r="M2815" s="88">
        <f>Table1[[#This Row],[Data Ended Conversion]]-Table1[[#This Row],[Data Created Conversion]]</f>
        <v>25</v>
      </c>
      <c r="N2815" s="6" t="b">
        <v>0</v>
      </c>
      <c r="O2815" s="6">
        <v>96</v>
      </c>
      <c r="P2815" s="6" t="b">
        <v>1</v>
      </c>
      <c r="Q2815" s="6" t="s">
        <v>8271</v>
      </c>
      <c r="R2815" s="7">
        <f t="shared" si="262"/>
        <v>1.2757571428571428</v>
      </c>
      <c r="S2815" s="8">
        <f t="shared" si="263"/>
        <v>37.209583333333335</v>
      </c>
      <c r="T2815" s="6" t="str">
        <f t="shared" si="264"/>
        <v>theater</v>
      </c>
      <c r="U2815" s="6" t="str">
        <f t="shared" si="265"/>
        <v>plays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14">
        <f t="shared" si="260"/>
        <v>42133.191145833327</v>
      </c>
      <c r="K2816" s="6">
        <v>1428572115</v>
      </c>
      <c r="L2816" s="14">
        <f t="shared" si="261"/>
        <v>42103.191145833327</v>
      </c>
      <c r="M2816" s="88">
        <f>Table1[[#This Row],[Data Ended Conversion]]-Table1[[#This Row],[Data Created Conversion]]</f>
        <v>30</v>
      </c>
      <c r="N2816" s="6" t="b">
        <v>0</v>
      </c>
      <c r="O2816" s="6">
        <v>64</v>
      </c>
      <c r="P2816" s="6" t="b">
        <v>1</v>
      </c>
      <c r="Q2816" s="6" t="s">
        <v>8271</v>
      </c>
      <c r="R2816" s="7">
        <f t="shared" si="262"/>
        <v>1.0773333333333333</v>
      </c>
      <c r="S2816" s="8">
        <f t="shared" si="263"/>
        <v>25.25</v>
      </c>
      <c r="T2816" s="6" t="str">
        <f t="shared" si="264"/>
        <v>theater</v>
      </c>
      <c r="U2816" s="6" t="str">
        <f t="shared" si="265"/>
        <v>plays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14">
        <f t="shared" si="260"/>
        <v>42589.568391203698</v>
      </c>
      <c r="K2817" s="6">
        <v>1468003109</v>
      </c>
      <c r="L2817" s="14">
        <f t="shared" si="261"/>
        <v>42559.568391203698</v>
      </c>
      <c r="M2817" s="88">
        <f>Table1[[#This Row],[Data Ended Conversion]]-Table1[[#This Row],[Data Created Conversion]]</f>
        <v>30</v>
      </c>
      <c r="N2817" s="6" t="b">
        <v>0</v>
      </c>
      <c r="O2817" s="6">
        <v>14</v>
      </c>
      <c r="P2817" s="6" t="b">
        <v>1</v>
      </c>
      <c r="Q2817" s="6" t="s">
        <v>8271</v>
      </c>
      <c r="R2817" s="7">
        <f t="shared" si="262"/>
        <v>2.42</v>
      </c>
      <c r="S2817" s="8">
        <f t="shared" si="263"/>
        <v>43.214285714285715</v>
      </c>
      <c r="T2817" s="6" t="str">
        <f t="shared" si="264"/>
        <v>theater</v>
      </c>
      <c r="U2817" s="6" t="str">
        <f t="shared" si="265"/>
        <v>plays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14">
        <f t="shared" ref="J2818:J2881" si="266">(((I2818/60)/60)/24)+DATE(1970,1,1)+(-5/24)</f>
        <v>42218.458333333336</v>
      </c>
      <c r="K2818" s="6">
        <v>1435921992</v>
      </c>
      <c r="L2818" s="14">
        <f t="shared" ref="L2818:L2881" si="267">(((K2818/60)/60)/24)+DATE(1970,1,1)+(-5/24)</f>
        <v>42188.259166666663</v>
      </c>
      <c r="M2818" s="88">
        <f>Table1[[#This Row],[Data Ended Conversion]]-Table1[[#This Row],[Data Created Conversion]]</f>
        <v>30.199166666672681</v>
      </c>
      <c r="N2818" s="6" t="b">
        <v>0</v>
      </c>
      <c r="O2818" s="6">
        <v>169</v>
      </c>
      <c r="P2818" s="6" t="b">
        <v>1</v>
      </c>
      <c r="Q2818" s="6" t="s">
        <v>8271</v>
      </c>
      <c r="R2818" s="7">
        <f t="shared" si="262"/>
        <v>1.4156666666666666</v>
      </c>
      <c r="S2818" s="8">
        <f t="shared" si="263"/>
        <v>25.130177514792898</v>
      </c>
      <c r="T2818" s="6" t="str">
        <f t="shared" si="264"/>
        <v>theater</v>
      </c>
      <c r="U2818" s="6" t="str">
        <f t="shared" si="265"/>
        <v>plays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14">
        <f t="shared" si="266"/>
        <v>42063.42664351852</v>
      </c>
      <c r="K2819" s="6">
        <v>1421680462</v>
      </c>
      <c r="L2819" s="14">
        <f t="shared" si="267"/>
        <v>42023.42664351852</v>
      </c>
      <c r="M2819" s="88">
        <f>Table1[[#This Row],[Data Ended Conversion]]-Table1[[#This Row],[Data Created Conversion]]</f>
        <v>40</v>
      </c>
      <c r="N2819" s="6" t="b">
        <v>0</v>
      </c>
      <c r="O2819" s="6">
        <v>33</v>
      </c>
      <c r="P2819" s="6" t="b">
        <v>1</v>
      </c>
      <c r="Q2819" s="6" t="s">
        <v>8271</v>
      </c>
      <c r="R2819" s="7">
        <f t="shared" ref="R2819:R2882" si="268">IFERROR(E2819/D2819,"-")</f>
        <v>1.3</v>
      </c>
      <c r="S2819" s="8">
        <f t="shared" ref="S2819:S2882" si="269">IFERROR(E2819/O2819,"-")</f>
        <v>23.636363636363637</v>
      </c>
      <c r="T2819" s="6" t="str">
        <f t="shared" si="264"/>
        <v>theater</v>
      </c>
      <c r="U2819" s="6" t="str">
        <f t="shared" si="265"/>
        <v>plays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14">
        <f t="shared" si="266"/>
        <v>42270.389884259253</v>
      </c>
      <c r="K2820" s="6">
        <v>1441290086</v>
      </c>
      <c r="L2820" s="14">
        <f t="shared" si="267"/>
        <v>42250.389884259253</v>
      </c>
      <c r="M2820" s="88">
        <f>Table1[[#This Row],[Data Ended Conversion]]-Table1[[#This Row],[Data Created Conversion]]</f>
        <v>20</v>
      </c>
      <c r="N2820" s="6" t="b">
        <v>0</v>
      </c>
      <c r="O2820" s="6">
        <v>102</v>
      </c>
      <c r="P2820" s="6" t="b">
        <v>1</v>
      </c>
      <c r="Q2820" s="6" t="s">
        <v>8271</v>
      </c>
      <c r="R2820" s="7">
        <f t="shared" si="268"/>
        <v>1.0603</v>
      </c>
      <c r="S2820" s="8">
        <f t="shared" si="269"/>
        <v>103.95098039215686</v>
      </c>
      <c r="T2820" s="6" t="str">
        <f t="shared" si="264"/>
        <v>theater</v>
      </c>
      <c r="U2820" s="6" t="str">
        <f t="shared" si="265"/>
        <v>plays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14">
        <f t="shared" si="266"/>
        <v>42169.317233796297</v>
      </c>
      <c r="K2821" s="6">
        <v>1431693409</v>
      </c>
      <c r="L2821" s="14">
        <f t="shared" si="267"/>
        <v>42139.317233796297</v>
      </c>
      <c r="M2821" s="88">
        <f>Table1[[#This Row],[Data Ended Conversion]]-Table1[[#This Row],[Data Created Conversion]]</f>
        <v>30</v>
      </c>
      <c r="N2821" s="6" t="b">
        <v>0</v>
      </c>
      <c r="O2821" s="6">
        <v>104</v>
      </c>
      <c r="P2821" s="6" t="b">
        <v>1</v>
      </c>
      <c r="Q2821" s="6" t="s">
        <v>8271</v>
      </c>
      <c r="R2821" s="7">
        <f t="shared" si="268"/>
        <v>1.048</v>
      </c>
      <c r="S2821" s="8">
        <f t="shared" si="269"/>
        <v>50.384615384615387</v>
      </c>
      <c r="T2821" s="6" t="str">
        <f t="shared" si="264"/>
        <v>theater</v>
      </c>
      <c r="U2821" s="6" t="str">
        <f t="shared" si="265"/>
        <v>plays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14">
        <f t="shared" si="266"/>
        <v>42425.791666666664</v>
      </c>
      <c r="K2822" s="6">
        <v>1454337589</v>
      </c>
      <c r="L2822" s="14">
        <f t="shared" si="267"/>
        <v>42401.402650462966</v>
      </c>
      <c r="M2822" s="88">
        <f>Table1[[#This Row],[Data Ended Conversion]]-Table1[[#This Row],[Data Created Conversion]]</f>
        <v>24.389016203698702</v>
      </c>
      <c r="N2822" s="6" t="b">
        <v>0</v>
      </c>
      <c r="O2822" s="6">
        <v>20</v>
      </c>
      <c r="P2822" s="6" t="b">
        <v>1</v>
      </c>
      <c r="Q2822" s="6" t="s">
        <v>8271</v>
      </c>
      <c r="R2822" s="7">
        <f t="shared" si="268"/>
        <v>1.36</v>
      </c>
      <c r="S2822" s="8">
        <f t="shared" si="269"/>
        <v>13.6</v>
      </c>
      <c r="T2822" s="6" t="str">
        <f t="shared" si="264"/>
        <v>theater</v>
      </c>
      <c r="U2822" s="6" t="str">
        <f t="shared" si="265"/>
        <v>plays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14">
        <f t="shared" si="266"/>
        <v>41905.714525462965</v>
      </c>
      <c r="K2823" s="6">
        <v>1408918135</v>
      </c>
      <c r="L2823" s="14">
        <f t="shared" si="267"/>
        <v>41875.714525462965</v>
      </c>
      <c r="M2823" s="88">
        <f>Table1[[#This Row],[Data Ended Conversion]]-Table1[[#This Row],[Data Created Conversion]]</f>
        <v>30</v>
      </c>
      <c r="N2823" s="6" t="b">
        <v>0</v>
      </c>
      <c r="O2823" s="6">
        <v>35</v>
      </c>
      <c r="P2823" s="6" t="b">
        <v>1</v>
      </c>
      <c r="Q2823" s="6" t="s">
        <v>8271</v>
      </c>
      <c r="R2823" s="7">
        <f t="shared" si="268"/>
        <v>1</v>
      </c>
      <c r="S2823" s="8">
        <f t="shared" si="269"/>
        <v>28.571428571428573</v>
      </c>
      <c r="T2823" s="6" t="str">
        <f t="shared" si="264"/>
        <v>theater</v>
      </c>
      <c r="U2823" s="6" t="str">
        <f t="shared" si="265"/>
        <v>plays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14">
        <f t="shared" si="266"/>
        <v>42090.433935185189</v>
      </c>
      <c r="K2824" s="6">
        <v>1424881492</v>
      </c>
      <c r="L2824" s="14">
        <f t="shared" si="267"/>
        <v>42060.475601851846</v>
      </c>
      <c r="M2824" s="88">
        <f>Table1[[#This Row],[Data Ended Conversion]]-Table1[[#This Row],[Data Created Conversion]]</f>
        <v>29.958333333343035</v>
      </c>
      <c r="N2824" s="6" t="b">
        <v>0</v>
      </c>
      <c r="O2824" s="6">
        <v>94</v>
      </c>
      <c r="P2824" s="6" t="b">
        <v>1</v>
      </c>
      <c r="Q2824" s="6" t="s">
        <v>8271</v>
      </c>
      <c r="R2824" s="7">
        <f t="shared" si="268"/>
        <v>1</v>
      </c>
      <c r="S2824" s="8">
        <f t="shared" si="269"/>
        <v>63.829787234042556</v>
      </c>
      <c r="T2824" s="6" t="str">
        <f t="shared" si="264"/>
        <v>theater</v>
      </c>
      <c r="U2824" s="6" t="str">
        <f t="shared" si="265"/>
        <v>plays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14">
        <f t="shared" si="266"/>
        <v>42094.749305555553</v>
      </c>
      <c r="K2825" s="6">
        <v>1425428206</v>
      </c>
      <c r="L2825" s="14">
        <f t="shared" si="267"/>
        <v>42066.803310185183</v>
      </c>
      <c r="M2825" s="88">
        <f>Table1[[#This Row],[Data Ended Conversion]]-Table1[[#This Row],[Data Created Conversion]]</f>
        <v>27.945995370369928</v>
      </c>
      <c r="N2825" s="6" t="b">
        <v>0</v>
      </c>
      <c r="O2825" s="6">
        <v>14</v>
      </c>
      <c r="P2825" s="6" t="b">
        <v>1</v>
      </c>
      <c r="Q2825" s="6" t="s">
        <v>8271</v>
      </c>
      <c r="R2825" s="7">
        <f t="shared" si="268"/>
        <v>1.24</v>
      </c>
      <c r="S2825" s="8">
        <f t="shared" si="269"/>
        <v>8.8571428571428577</v>
      </c>
      <c r="T2825" s="6" t="str">
        <f t="shared" si="264"/>
        <v>theater</v>
      </c>
      <c r="U2825" s="6" t="str">
        <f t="shared" si="265"/>
        <v>plays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14">
        <f t="shared" si="266"/>
        <v>42167.863194444442</v>
      </c>
      <c r="K2826" s="6">
        <v>1431412196</v>
      </c>
      <c r="L2826" s="14">
        <f t="shared" si="267"/>
        <v>42136.0624537037</v>
      </c>
      <c r="M2826" s="88">
        <f>Table1[[#This Row],[Data Ended Conversion]]-Table1[[#This Row],[Data Created Conversion]]</f>
        <v>31.800740740742185</v>
      </c>
      <c r="N2826" s="6" t="b">
        <v>0</v>
      </c>
      <c r="O2826" s="6">
        <v>15</v>
      </c>
      <c r="P2826" s="6" t="b">
        <v>1</v>
      </c>
      <c r="Q2826" s="6" t="s">
        <v>8271</v>
      </c>
      <c r="R2826" s="7">
        <f t="shared" si="268"/>
        <v>1.1692307692307693</v>
      </c>
      <c r="S2826" s="8">
        <f t="shared" si="269"/>
        <v>50.666666666666664</v>
      </c>
      <c r="T2826" s="6" t="str">
        <f t="shared" si="264"/>
        <v>theater</v>
      </c>
      <c r="U2826" s="6" t="str">
        <f t="shared" si="265"/>
        <v>plays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14">
        <f t="shared" si="266"/>
        <v>42342.584328703706</v>
      </c>
      <c r="K2827" s="6">
        <v>1446663686</v>
      </c>
      <c r="L2827" s="14">
        <f t="shared" si="267"/>
        <v>42312.584328703706</v>
      </c>
      <c r="M2827" s="88">
        <f>Table1[[#This Row],[Data Ended Conversion]]-Table1[[#This Row],[Data Created Conversion]]</f>
        <v>30</v>
      </c>
      <c r="N2827" s="6" t="b">
        <v>0</v>
      </c>
      <c r="O2827" s="6">
        <v>51</v>
      </c>
      <c r="P2827" s="6" t="b">
        <v>1</v>
      </c>
      <c r="Q2827" s="6" t="s">
        <v>8271</v>
      </c>
      <c r="R2827" s="7">
        <f t="shared" si="268"/>
        <v>1.0333333333333334</v>
      </c>
      <c r="S2827" s="8">
        <f t="shared" si="269"/>
        <v>60.784313725490193</v>
      </c>
      <c r="T2827" s="6" t="str">
        <f t="shared" si="264"/>
        <v>theater</v>
      </c>
      <c r="U2827" s="6" t="str">
        <f t="shared" si="265"/>
        <v>plays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14">
        <f t="shared" si="266"/>
        <v>42195.083333333336</v>
      </c>
      <c r="K2828" s="6">
        <v>1434415812</v>
      </c>
      <c r="L2828" s="14">
        <f t="shared" si="267"/>
        <v>42170.826527777775</v>
      </c>
      <c r="M2828" s="88">
        <f>Table1[[#This Row],[Data Ended Conversion]]-Table1[[#This Row],[Data Created Conversion]]</f>
        <v>24.256805555560277</v>
      </c>
      <c r="N2828" s="6" t="b">
        <v>0</v>
      </c>
      <c r="O2828" s="6">
        <v>19</v>
      </c>
      <c r="P2828" s="6" t="b">
        <v>1</v>
      </c>
      <c r="Q2828" s="6" t="s">
        <v>8271</v>
      </c>
      <c r="R2828" s="7">
        <f t="shared" si="268"/>
        <v>1.0774999999999999</v>
      </c>
      <c r="S2828" s="8">
        <f t="shared" si="269"/>
        <v>113.42105263157895</v>
      </c>
      <c r="T2828" s="6" t="str">
        <f t="shared" si="264"/>
        <v>theater</v>
      </c>
      <c r="U2828" s="6" t="str">
        <f t="shared" si="265"/>
        <v>plays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14">
        <f t="shared" si="266"/>
        <v>42524.479166666664</v>
      </c>
      <c r="K2829" s="6">
        <v>1462379066</v>
      </c>
      <c r="L2829" s="14">
        <f t="shared" si="267"/>
        <v>42494.475300925922</v>
      </c>
      <c r="M2829" s="88">
        <f>Table1[[#This Row],[Data Ended Conversion]]-Table1[[#This Row],[Data Created Conversion]]</f>
        <v>30.003865740742185</v>
      </c>
      <c r="N2829" s="6" t="b">
        <v>0</v>
      </c>
      <c r="O2829" s="6">
        <v>23</v>
      </c>
      <c r="P2829" s="6" t="b">
        <v>1</v>
      </c>
      <c r="Q2829" s="6" t="s">
        <v>8271</v>
      </c>
      <c r="R2829" s="7">
        <f t="shared" si="268"/>
        <v>1.2024999999999999</v>
      </c>
      <c r="S2829" s="8">
        <f t="shared" si="269"/>
        <v>104.56521739130434</v>
      </c>
      <c r="T2829" s="6" t="str">
        <f t="shared" si="264"/>
        <v>theater</v>
      </c>
      <c r="U2829" s="6" t="str">
        <f t="shared" si="265"/>
        <v>plays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14">
        <f t="shared" si="266"/>
        <v>42279.749999999993</v>
      </c>
      <c r="K2830" s="6">
        <v>1441606869</v>
      </c>
      <c r="L2830" s="14">
        <f t="shared" si="267"/>
        <v>42254.056354166663</v>
      </c>
      <c r="M2830" s="88">
        <f>Table1[[#This Row],[Data Ended Conversion]]-Table1[[#This Row],[Data Created Conversion]]</f>
        <v>25.693645833329356</v>
      </c>
      <c r="N2830" s="6" t="b">
        <v>0</v>
      </c>
      <c r="O2830" s="6">
        <v>97</v>
      </c>
      <c r="P2830" s="6" t="b">
        <v>1</v>
      </c>
      <c r="Q2830" s="6" t="s">
        <v>8271</v>
      </c>
      <c r="R2830" s="7">
        <f t="shared" si="268"/>
        <v>1.0037894736842106</v>
      </c>
      <c r="S2830" s="8">
        <f t="shared" si="269"/>
        <v>98.30927835051547</v>
      </c>
      <c r="T2830" s="6" t="str">
        <f t="shared" si="264"/>
        <v>theater</v>
      </c>
      <c r="U2830" s="6" t="str">
        <f t="shared" si="265"/>
        <v>plays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14">
        <f t="shared" si="266"/>
        <v>42523.225902777776</v>
      </c>
      <c r="K2831" s="6">
        <v>1462443918</v>
      </c>
      <c r="L2831" s="14">
        <f t="shared" si="267"/>
        <v>42495.225902777776</v>
      </c>
      <c r="M2831" s="88">
        <f>Table1[[#This Row],[Data Ended Conversion]]-Table1[[#This Row],[Data Created Conversion]]</f>
        <v>28</v>
      </c>
      <c r="N2831" s="6" t="b">
        <v>0</v>
      </c>
      <c r="O2831" s="6">
        <v>76</v>
      </c>
      <c r="P2831" s="6" t="b">
        <v>1</v>
      </c>
      <c r="Q2831" s="6" t="s">
        <v>8271</v>
      </c>
      <c r="R2831" s="7">
        <f t="shared" si="268"/>
        <v>1.0651999999999999</v>
      </c>
      <c r="S2831" s="8">
        <f t="shared" si="269"/>
        <v>35.039473684210527</v>
      </c>
      <c r="T2831" s="6" t="str">
        <f t="shared" ref="T2831:T2894" si="270">LEFT(Q2831,FIND("/",Q2831)-1)</f>
        <v>theater</v>
      </c>
      <c r="U2831" s="6" t="str">
        <f t="shared" ref="U2831:U2894" si="271">RIGHT(Q2831,LEN(Q2831)-FIND("/",Q2831))</f>
        <v>plays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14">
        <f t="shared" si="266"/>
        <v>41770.957638888889</v>
      </c>
      <c r="K2832" s="6">
        <v>1398802148</v>
      </c>
      <c r="L2832" s="14">
        <f t="shared" si="267"/>
        <v>41758.631342592591</v>
      </c>
      <c r="M2832" s="88">
        <f>Table1[[#This Row],[Data Ended Conversion]]-Table1[[#This Row],[Data Created Conversion]]</f>
        <v>12.326296296298096</v>
      </c>
      <c r="N2832" s="6" t="b">
        <v>0</v>
      </c>
      <c r="O2832" s="6">
        <v>11</v>
      </c>
      <c r="P2832" s="6" t="b">
        <v>1</v>
      </c>
      <c r="Q2832" s="6" t="s">
        <v>8271</v>
      </c>
      <c r="R2832" s="7">
        <f t="shared" si="268"/>
        <v>1</v>
      </c>
      <c r="S2832" s="8">
        <f t="shared" si="269"/>
        <v>272.72727272727275</v>
      </c>
      <c r="T2832" s="6" t="str">
        <f t="shared" si="270"/>
        <v>theater</v>
      </c>
      <c r="U2832" s="6" t="str">
        <f t="shared" si="271"/>
        <v>plays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14">
        <f t="shared" si="266"/>
        <v>42201.616550925923</v>
      </c>
      <c r="K2833" s="6">
        <v>1434484070</v>
      </c>
      <c r="L2833" s="14">
        <f t="shared" si="267"/>
        <v>42171.616550925923</v>
      </c>
      <c r="M2833" s="88">
        <f>Table1[[#This Row],[Data Ended Conversion]]-Table1[[#This Row],[Data Created Conversion]]</f>
        <v>30</v>
      </c>
      <c r="N2833" s="6" t="b">
        <v>0</v>
      </c>
      <c r="O2833" s="6">
        <v>52</v>
      </c>
      <c r="P2833" s="6" t="b">
        <v>1</v>
      </c>
      <c r="Q2833" s="6" t="s">
        <v>8271</v>
      </c>
      <c r="R2833" s="7">
        <f t="shared" si="268"/>
        <v>1.1066666666666667</v>
      </c>
      <c r="S2833" s="8">
        <f t="shared" si="269"/>
        <v>63.846153846153847</v>
      </c>
      <c r="T2833" s="6" t="str">
        <f t="shared" si="270"/>
        <v>theater</v>
      </c>
      <c r="U2833" s="6" t="str">
        <f t="shared" si="271"/>
        <v>plays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14">
        <f t="shared" si="266"/>
        <v>41966.708333333336</v>
      </c>
      <c r="K2834" s="6">
        <v>1414342894</v>
      </c>
      <c r="L2834" s="14">
        <f t="shared" si="267"/>
        <v>41938.501087962963</v>
      </c>
      <c r="M2834" s="88">
        <f>Table1[[#This Row],[Data Ended Conversion]]-Table1[[#This Row],[Data Created Conversion]]</f>
        <v>28.20724537037313</v>
      </c>
      <c r="N2834" s="6" t="b">
        <v>0</v>
      </c>
      <c r="O2834" s="6">
        <v>95</v>
      </c>
      <c r="P2834" s="6" t="b">
        <v>1</v>
      </c>
      <c r="Q2834" s="6" t="s">
        <v>8271</v>
      </c>
      <c r="R2834" s="7">
        <f t="shared" si="268"/>
        <v>1.1471959999999999</v>
      </c>
      <c r="S2834" s="8">
        <f t="shared" si="269"/>
        <v>30.189368421052631</v>
      </c>
      <c r="T2834" s="6" t="str">
        <f t="shared" si="270"/>
        <v>theater</v>
      </c>
      <c r="U2834" s="6" t="str">
        <f t="shared" si="271"/>
        <v>plays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14">
        <f t="shared" si="266"/>
        <v>42287.874999999993</v>
      </c>
      <c r="K2835" s="6">
        <v>1442804633</v>
      </c>
      <c r="L2835" s="14">
        <f t="shared" si="267"/>
        <v>42267.919363425921</v>
      </c>
      <c r="M2835" s="88">
        <f>Table1[[#This Row],[Data Ended Conversion]]-Table1[[#This Row],[Data Created Conversion]]</f>
        <v>19.955636574071832</v>
      </c>
      <c r="N2835" s="6" t="b">
        <v>0</v>
      </c>
      <c r="O2835" s="6">
        <v>35</v>
      </c>
      <c r="P2835" s="6" t="b">
        <v>1</v>
      </c>
      <c r="Q2835" s="6" t="s">
        <v>8271</v>
      </c>
      <c r="R2835" s="7">
        <f t="shared" si="268"/>
        <v>1.0825925925925926</v>
      </c>
      <c r="S2835" s="8">
        <f t="shared" si="269"/>
        <v>83.51428571428572</v>
      </c>
      <c r="T2835" s="6" t="str">
        <f t="shared" si="270"/>
        <v>theater</v>
      </c>
      <c r="U2835" s="6" t="str">
        <f t="shared" si="271"/>
        <v>plays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14">
        <f t="shared" si="266"/>
        <v>42034.751504629625</v>
      </c>
      <c r="K2836" s="6">
        <v>1421362930</v>
      </c>
      <c r="L2836" s="14">
        <f t="shared" si="267"/>
        <v>42019.751504629625</v>
      </c>
      <c r="M2836" s="88">
        <f>Table1[[#This Row],[Data Ended Conversion]]-Table1[[#This Row],[Data Created Conversion]]</f>
        <v>15</v>
      </c>
      <c r="N2836" s="6" t="b">
        <v>0</v>
      </c>
      <c r="O2836" s="6">
        <v>21</v>
      </c>
      <c r="P2836" s="6" t="b">
        <v>1</v>
      </c>
      <c r="Q2836" s="6" t="s">
        <v>8271</v>
      </c>
      <c r="R2836" s="7">
        <f t="shared" si="268"/>
        <v>1.7</v>
      </c>
      <c r="S2836" s="8">
        <f t="shared" si="269"/>
        <v>64.761904761904759</v>
      </c>
      <c r="T2836" s="6" t="str">
        <f t="shared" si="270"/>
        <v>theater</v>
      </c>
      <c r="U2836" s="6" t="str">
        <f t="shared" si="271"/>
        <v>plays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14">
        <f t="shared" si="266"/>
        <v>42342.791666666664</v>
      </c>
      <c r="K2837" s="6">
        <v>1446742417</v>
      </c>
      <c r="L2837" s="14">
        <f t="shared" si="267"/>
        <v>42313.495567129627</v>
      </c>
      <c r="M2837" s="88">
        <f>Table1[[#This Row],[Data Ended Conversion]]-Table1[[#This Row],[Data Created Conversion]]</f>
        <v>29.296099537037662</v>
      </c>
      <c r="N2837" s="6" t="b">
        <v>0</v>
      </c>
      <c r="O2837" s="6">
        <v>93</v>
      </c>
      <c r="P2837" s="6" t="b">
        <v>1</v>
      </c>
      <c r="Q2837" s="6" t="s">
        <v>8271</v>
      </c>
      <c r="R2837" s="7">
        <f t="shared" si="268"/>
        <v>1.8709899999999999</v>
      </c>
      <c r="S2837" s="8">
        <f t="shared" si="269"/>
        <v>20.118172043010752</v>
      </c>
      <c r="T2837" s="6" t="str">
        <f t="shared" si="270"/>
        <v>theater</v>
      </c>
      <c r="U2837" s="6" t="str">
        <f t="shared" si="271"/>
        <v>plays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14">
        <f t="shared" si="266"/>
        <v>42783.999305555553</v>
      </c>
      <c r="K2838" s="6">
        <v>1484115418</v>
      </c>
      <c r="L2838" s="14">
        <f t="shared" si="267"/>
        <v>42746.053449074076</v>
      </c>
      <c r="M2838" s="88">
        <f>Table1[[#This Row],[Data Ended Conversion]]-Table1[[#This Row],[Data Created Conversion]]</f>
        <v>37.945856481477676</v>
      </c>
      <c r="N2838" s="6" t="b">
        <v>0</v>
      </c>
      <c r="O2838" s="6">
        <v>11</v>
      </c>
      <c r="P2838" s="6" t="b">
        <v>1</v>
      </c>
      <c r="Q2838" s="6" t="s">
        <v>8271</v>
      </c>
      <c r="R2838" s="7">
        <f t="shared" si="268"/>
        <v>1.0777777777777777</v>
      </c>
      <c r="S2838" s="8">
        <f t="shared" si="269"/>
        <v>44.090909090909093</v>
      </c>
      <c r="T2838" s="6" t="str">
        <f t="shared" si="270"/>
        <v>theater</v>
      </c>
      <c r="U2838" s="6" t="str">
        <f t="shared" si="271"/>
        <v>plays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14">
        <f t="shared" si="266"/>
        <v>42347.741712962961</v>
      </c>
      <c r="K2839" s="6">
        <v>1446241684</v>
      </c>
      <c r="L2839" s="14">
        <f t="shared" si="267"/>
        <v>42307.700046296297</v>
      </c>
      <c r="M2839" s="88">
        <f>Table1[[#This Row],[Data Ended Conversion]]-Table1[[#This Row],[Data Created Conversion]]</f>
        <v>40.041666666664241</v>
      </c>
      <c r="N2839" s="6" t="b">
        <v>0</v>
      </c>
      <c r="O2839" s="6">
        <v>21</v>
      </c>
      <c r="P2839" s="6" t="b">
        <v>1</v>
      </c>
      <c r="Q2839" s="6" t="s">
        <v>8271</v>
      </c>
      <c r="R2839" s="7">
        <f t="shared" si="268"/>
        <v>1</v>
      </c>
      <c r="S2839" s="8">
        <f t="shared" si="269"/>
        <v>40.476190476190474</v>
      </c>
      <c r="T2839" s="6" t="str">
        <f t="shared" si="270"/>
        <v>theater</v>
      </c>
      <c r="U2839" s="6" t="str">
        <f t="shared" si="271"/>
        <v>plays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14">
        <f t="shared" si="266"/>
        <v>41864.708333333328</v>
      </c>
      <c r="K2840" s="6">
        <v>1406039696</v>
      </c>
      <c r="L2840" s="14">
        <f t="shared" si="267"/>
        <v>41842.399259259255</v>
      </c>
      <c r="M2840" s="88">
        <f>Table1[[#This Row],[Data Ended Conversion]]-Table1[[#This Row],[Data Created Conversion]]</f>
        <v>22.309074074073578</v>
      </c>
      <c r="N2840" s="6" t="b">
        <v>0</v>
      </c>
      <c r="O2840" s="6">
        <v>54</v>
      </c>
      <c r="P2840" s="6" t="b">
        <v>1</v>
      </c>
      <c r="Q2840" s="6" t="s">
        <v>8271</v>
      </c>
      <c r="R2840" s="7">
        <f t="shared" si="268"/>
        <v>1.2024999999999999</v>
      </c>
      <c r="S2840" s="8">
        <f t="shared" si="269"/>
        <v>44.537037037037038</v>
      </c>
      <c r="T2840" s="6" t="str">
        <f t="shared" si="270"/>
        <v>theater</v>
      </c>
      <c r="U2840" s="6" t="str">
        <f t="shared" si="271"/>
        <v>plays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14">
        <f t="shared" si="266"/>
        <v>41875.999305555553</v>
      </c>
      <c r="K2841" s="6">
        <v>1406958354</v>
      </c>
      <c r="L2841" s="14">
        <f t="shared" si="267"/>
        <v>41853.031874999993</v>
      </c>
      <c r="M2841" s="88">
        <f>Table1[[#This Row],[Data Ended Conversion]]-Table1[[#This Row],[Data Created Conversion]]</f>
        <v>22.967430555559986</v>
      </c>
      <c r="N2841" s="6" t="b">
        <v>0</v>
      </c>
      <c r="O2841" s="6">
        <v>31</v>
      </c>
      <c r="P2841" s="6" t="b">
        <v>1</v>
      </c>
      <c r="Q2841" s="6" t="s">
        <v>8271</v>
      </c>
      <c r="R2841" s="7">
        <f t="shared" si="268"/>
        <v>1.1142857142857143</v>
      </c>
      <c r="S2841" s="8">
        <f t="shared" si="269"/>
        <v>125.80645161290323</v>
      </c>
      <c r="T2841" s="6" t="str">
        <f t="shared" si="270"/>
        <v>theater</v>
      </c>
      <c r="U2841" s="6" t="str">
        <f t="shared" si="271"/>
        <v>plays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14">
        <f t="shared" si="266"/>
        <v>42081.499999999993</v>
      </c>
      <c r="K2842" s="6">
        <v>1424825479</v>
      </c>
      <c r="L2842" s="14">
        <f t="shared" si="267"/>
        <v>42059.827303240738</v>
      </c>
      <c r="M2842" s="88">
        <f>Table1[[#This Row],[Data Ended Conversion]]-Table1[[#This Row],[Data Created Conversion]]</f>
        <v>21.672696759254904</v>
      </c>
      <c r="N2842" s="6" t="b">
        <v>0</v>
      </c>
      <c r="O2842" s="6">
        <v>132</v>
      </c>
      <c r="P2842" s="6" t="b">
        <v>1</v>
      </c>
      <c r="Q2842" s="6" t="s">
        <v>8271</v>
      </c>
      <c r="R2842" s="7">
        <f t="shared" si="268"/>
        <v>1.04</v>
      </c>
      <c r="S2842" s="8">
        <f t="shared" si="269"/>
        <v>19.696969696969695</v>
      </c>
      <c r="T2842" s="6" t="str">
        <f t="shared" si="270"/>
        <v>theater</v>
      </c>
      <c r="U2842" s="6" t="str">
        <f t="shared" si="271"/>
        <v>plays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14">
        <f t="shared" si="266"/>
        <v>42351.572881944441</v>
      </c>
      <c r="K2843" s="6">
        <v>1444844697</v>
      </c>
      <c r="L2843" s="14">
        <f t="shared" si="267"/>
        <v>42291.53121527777</v>
      </c>
      <c r="M2843" s="88">
        <f>Table1[[#This Row],[Data Ended Conversion]]-Table1[[#This Row],[Data Created Conversion]]</f>
        <v>60.041666666671517</v>
      </c>
      <c r="N2843" s="6" t="b">
        <v>0</v>
      </c>
      <c r="O2843" s="6">
        <v>1</v>
      </c>
      <c r="P2843" s="6" t="b">
        <v>0</v>
      </c>
      <c r="Q2843" s="6" t="s">
        <v>8271</v>
      </c>
      <c r="R2843" s="7">
        <f t="shared" si="268"/>
        <v>0.01</v>
      </c>
      <c r="S2843" s="8">
        <f t="shared" si="269"/>
        <v>10</v>
      </c>
      <c r="T2843" s="6" t="str">
        <f t="shared" si="270"/>
        <v>theater</v>
      </c>
      <c r="U2843" s="6" t="str">
        <f t="shared" si="271"/>
        <v>plays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14">
        <f t="shared" si="266"/>
        <v>41811.25</v>
      </c>
      <c r="K2844" s="6">
        <v>1401058295</v>
      </c>
      <c r="L2844" s="14">
        <f t="shared" si="267"/>
        <v>41784.744155092587</v>
      </c>
      <c r="M2844" s="88">
        <f>Table1[[#This Row],[Data Ended Conversion]]-Table1[[#This Row],[Data Created Conversion]]</f>
        <v>26.50584490741312</v>
      </c>
      <c r="N2844" s="6" t="b">
        <v>0</v>
      </c>
      <c r="O2844" s="6">
        <v>0</v>
      </c>
      <c r="P2844" s="6" t="b">
        <v>0</v>
      </c>
      <c r="Q2844" s="6" t="s">
        <v>8271</v>
      </c>
      <c r="R2844" s="7">
        <f t="shared" si="268"/>
        <v>0</v>
      </c>
      <c r="S2844" s="8" t="str">
        <f t="shared" si="269"/>
        <v>-</v>
      </c>
      <c r="T2844" s="6" t="str">
        <f t="shared" si="270"/>
        <v>theater</v>
      </c>
      <c r="U2844" s="6" t="str">
        <f t="shared" si="271"/>
        <v>plays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14">
        <f t="shared" si="266"/>
        <v>42533.958333333336</v>
      </c>
      <c r="K2845" s="6">
        <v>1462210950</v>
      </c>
      <c r="L2845" s="14">
        <f t="shared" si="267"/>
        <v>42492.529513888883</v>
      </c>
      <c r="M2845" s="88">
        <f>Table1[[#This Row],[Data Ended Conversion]]-Table1[[#This Row],[Data Created Conversion]]</f>
        <v>41.428819444452529</v>
      </c>
      <c r="N2845" s="6" t="b">
        <v>0</v>
      </c>
      <c r="O2845" s="6">
        <v>0</v>
      </c>
      <c r="P2845" s="6" t="b">
        <v>0</v>
      </c>
      <c r="Q2845" s="6" t="s">
        <v>8271</v>
      </c>
      <c r="R2845" s="7">
        <f t="shared" si="268"/>
        <v>0</v>
      </c>
      <c r="S2845" s="8" t="str">
        <f t="shared" si="269"/>
        <v>-</v>
      </c>
      <c r="T2845" s="6" t="str">
        <f t="shared" si="270"/>
        <v>theater</v>
      </c>
      <c r="U2845" s="6" t="str">
        <f t="shared" si="271"/>
        <v>plays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14">
        <f t="shared" si="266"/>
        <v>42739.337731481479</v>
      </c>
      <c r="K2846" s="6">
        <v>1480943180</v>
      </c>
      <c r="L2846" s="14">
        <f t="shared" si="267"/>
        <v>42709.337731481479</v>
      </c>
      <c r="M2846" s="88">
        <f>Table1[[#This Row],[Data Ended Conversion]]-Table1[[#This Row],[Data Created Conversion]]</f>
        <v>30</v>
      </c>
      <c r="N2846" s="6" t="b">
        <v>0</v>
      </c>
      <c r="O2846" s="6">
        <v>1</v>
      </c>
      <c r="P2846" s="6" t="b">
        <v>0</v>
      </c>
      <c r="Q2846" s="6" t="s">
        <v>8271</v>
      </c>
      <c r="R2846" s="7">
        <f t="shared" si="268"/>
        <v>5.4545454545454543E-2</v>
      </c>
      <c r="S2846" s="8">
        <f t="shared" si="269"/>
        <v>30</v>
      </c>
      <c r="T2846" s="6" t="str">
        <f t="shared" si="270"/>
        <v>theater</v>
      </c>
      <c r="U2846" s="6" t="str">
        <f t="shared" si="271"/>
        <v>plays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14">
        <f t="shared" si="266"/>
        <v>42162.808252314811</v>
      </c>
      <c r="K2847" s="6">
        <v>1428539033</v>
      </c>
      <c r="L2847" s="14">
        <f t="shared" si="267"/>
        <v>42102.808252314811</v>
      </c>
      <c r="M2847" s="88">
        <f>Table1[[#This Row],[Data Ended Conversion]]-Table1[[#This Row],[Data Created Conversion]]</f>
        <v>60</v>
      </c>
      <c r="N2847" s="6" t="b">
        <v>0</v>
      </c>
      <c r="O2847" s="6">
        <v>39</v>
      </c>
      <c r="P2847" s="6" t="b">
        <v>0</v>
      </c>
      <c r="Q2847" s="6" t="s">
        <v>8271</v>
      </c>
      <c r="R2847" s="7">
        <f t="shared" si="268"/>
        <v>0.31546666666666667</v>
      </c>
      <c r="S2847" s="8">
        <f t="shared" si="269"/>
        <v>60.666666666666664</v>
      </c>
      <c r="T2847" s="6" t="str">
        <f t="shared" si="270"/>
        <v>theater</v>
      </c>
      <c r="U2847" s="6" t="str">
        <f t="shared" si="271"/>
        <v>plays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14">
        <f t="shared" si="266"/>
        <v>42153.483726851853</v>
      </c>
      <c r="K2848" s="6">
        <v>1429029394</v>
      </c>
      <c r="L2848" s="14">
        <f t="shared" si="267"/>
        <v>42108.483726851853</v>
      </c>
      <c r="M2848" s="88">
        <f>Table1[[#This Row],[Data Ended Conversion]]-Table1[[#This Row],[Data Created Conversion]]</f>
        <v>45</v>
      </c>
      <c r="N2848" s="6" t="b">
        <v>0</v>
      </c>
      <c r="O2848" s="6">
        <v>0</v>
      </c>
      <c r="P2848" s="6" t="b">
        <v>0</v>
      </c>
      <c r="Q2848" s="6" t="s">
        <v>8271</v>
      </c>
      <c r="R2848" s="7">
        <f t="shared" si="268"/>
        <v>0</v>
      </c>
      <c r="S2848" s="8" t="str">
        <f t="shared" si="269"/>
        <v>-</v>
      </c>
      <c r="T2848" s="6" t="str">
        <f t="shared" si="270"/>
        <v>theater</v>
      </c>
      <c r="U2848" s="6" t="str">
        <f t="shared" si="271"/>
        <v>plays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14">
        <f t="shared" si="266"/>
        <v>42513.597974537035</v>
      </c>
      <c r="K2849" s="6">
        <v>1458847265</v>
      </c>
      <c r="L2849" s="14">
        <f t="shared" si="267"/>
        <v>42453.597974537035</v>
      </c>
      <c r="M2849" s="88">
        <f>Table1[[#This Row],[Data Ended Conversion]]-Table1[[#This Row],[Data Created Conversion]]</f>
        <v>60</v>
      </c>
      <c r="N2849" s="6" t="b">
        <v>0</v>
      </c>
      <c r="O2849" s="6">
        <v>0</v>
      </c>
      <c r="P2849" s="6" t="b">
        <v>0</v>
      </c>
      <c r="Q2849" s="6" t="s">
        <v>8271</v>
      </c>
      <c r="R2849" s="7">
        <f t="shared" si="268"/>
        <v>0</v>
      </c>
      <c r="S2849" s="8" t="str">
        <f t="shared" si="269"/>
        <v>-</v>
      </c>
      <c r="T2849" s="6" t="str">
        <f t="shared" si="270"/>
        <v>theater</v>
      </c>
      <c r="U2849" s="6" t="str">
        <f t="shared" si="271"/>
        <v>plays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14">
        <f t="shared" si="266"/>
        <v>42153.440497685187</v>
      </c>
      <c r="K2850" s="6">
        <v>1430321659</v>
      </c>
      <c r="L2850" s="14">
        <f t="shared" si="267"/>
        <v>42123.440497685187</v>
      </c>
      <c r="M2850" s="88">
        <f>Table1[[#This Row],[Data Ended Conversion]]-Table1[[#This Row],[Data Created Conversion]]</f>
        <v>30</v>
      </c>
      <c r="N2850" s="6" t="b">
        <v>0</v>
      </c>
      <c r="O2850" s="6">
        <v>3</v>
      </c>
      <c r="P2850" s="6" t="b">
        <v>0</v>
      </c>
      <c r="Q2850" s="6" t="s">
        <v>8271</v>
      </c>
      <c r="R2850" s="7">
        <f t="shared" si="268"/>
        <v>2E-3</v>
      </c>
      <c r="S2850" s="8">
        <f t="shared" si="269"/>
        <v>23.333333333333332</v>
      </c>
      <c r="T2850" s="6" t="str">
        <f t="shared" si="270"/>
        <v>theater</v>
      </c>
      <c r="U2850" s="6" t="str">
        <f t="shared" si="271"/>
        <v>plays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14">
        <f t="shared" si="266"/>
        <v>42483.219907407409</v>
      </c>
      <c r="K2851" s="6">
        <v>1458814600</v>
      </c>
      <c r="L2851" s="14">
        <f t="shared" si="267"/>
        <v>42453.219907407409</v>
      </c>
      <c r="M2851" s="88">
        <f>Table1[[#This Row],[Data Ended Conversion]]-Table1[[#This Row],[Data Created Conversion]]</f>
        <v>30</v>
      </c>
      <c r="N2851" s="6" t="b">
        <v>0</v>
      </c>
      <c r="O2851" s="6">
        <v>1</v>
      </c>
      <c r="P2851" s="6" t="b">
        <v>0</v>
      </c>
      <c r="Q2851" s="6" t="s">
        <v>8271</v>
      </c>
      <c r="R2851" s="7">
        <f t="shared" si="268"/>
        <v>0.01</v>
      </c>
      <c r="S2851" s="8">
        <f t="shared" si="269"/>
        <v>5</v>
      </c>
      <c r="T2851" s="6" t="str">
        <f t="shared" si="270"/>
        <v>theater</v>
      </c>
      <c r="U2851" s="6" t="str">
        <f t="shared" si="271"/>
        <v>plays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14">
        <f t="shared" si="266"/>
        <v>41887.798738425925</v>
      </c>
      <c r="K2852" s="6">
        <v>1407370211</v>
      </c>
      <c r="L2852" s="14">
        <f t="shared" si="267"/>
        <v>41857.798738425925</v>
      </c>
      <c r="M2852" s="88">
        <f>Table1[[#This Row],[Data Ended Conversion]]-Table1[[#This Row],[Data Created Conversion]]</f>
        <v>30</v>
      </c>
      <c r="N2852" s="6" t="b">
        <v>0</v>
      </c>
      <c r="O2852" s="6">
        <v>13</v>
      </c>
      <c r="P2852" s="6" t="b">
        <v>0</v>
      </c>
      <c r="Q2852" s="6" t="s">
        <v>8271</v>
      </c>
      <c r="R2852" s="7">
        <f t="shared" si="268"/>
        <v>3.8875E-2</v>
      </c>
      <c r="S2852" s="8">
        <f t="shared" si="269"/>
        <v>23.923076923076923</v>
      </c>
      <c r="T2852" s="6" t="str">
        <f t="shared" si="270"/>
        <v>theater</v>
      </c>
      <c r="U2852" s="6" t="str">
        <f t="shared" si="271"/>
        <v>plays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14">
        <f t="shared" si="266"/>
        <v>42398.761805555558</v>
      </c>
      <c r="K2853" s="6">
        <v>1453334629</v>
      </c>
      <c r="L2853" s="14">
        <f t="shared" si="267"/>
        <v>42389.794317129628</v>
      </c>
      <c r="M2853" s="88">
        <f>Table1[[#This Row],[Data Ended Conversion]]-Table1[[#This Row],[Data Created Conversion]]</f>
        <v>8.9674884259293322</v>
      </c>
      <c r="N2853" s="6" t="b">
        <v>0</v>
      </c>
      <c r="O2853" s="6">
        <v>0</v>
      </c>
      <c r="P2853" s="6" t="b">
        <v>0</v>
      </c>
      <c r="Q2853" s="6" t="s">
        <v>8271</v>
      </c>
      <c r="R2853" s="7">
        <f t="shared" si="268"/>
        <v>0</v>
      </c>
      <c r="S2853" s="8" t="str">
        <f t="shared" si="269"/>
        <v>-</v>
      </c>
      <c r="T2853" s="6" t="str">
        <f t="shared" si="270"/>
        <v>theater</v>
      </c>
      <c r="U2853" s="6" t="str">
        <f t="shared" si="271"/>
        <v>plays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14">
        <f t="shared" si="266"/>
        <v>41810.836840277778</v>
      </c>
      <c r="K2854" s="6">
        <v>1400720703</v>
      </c>
      <c r="L2854" s="14">
        <f t="shared" si="267"/>
        <v>41780.836840277778</v>
      </c>
      <c r="M2854" s="88">
        <f>Table1[[#This Row],[Data Ended Conversion]]-Table1[[#This Row],[Data Created Conversion]]</f>
        <v>30</v>
      </c>
      <c r="N2854" s="6" t="b">
        <v>0</v>
      </c>
      <c r="O2854" s="6">
        <v>6</v>
      </c>
      <c r="P2854" s="6" t="b">
        <v>0</v>
      </c>
      <c r="Q2854" s="6" t="s">
        <v>8271</v>
      </c>
      <c r="R2854" s="7">
        <f t="shared" si="268"/>
        <v>1.9E-2</v>
      </c>
      <c r="S2854" s="8">
        <f t="shared" si="269"/>
        <v>15.833333333333334</v>
      </c>
      <c r="T2854" s="6" t="str">
        <f t="shared" si="270"/>
        <v>theater</v>
      </c>
      <c r="U2854" s="6" t="str">
        <f t="shared" si="271"/>
        <v>plays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14">
        <f t="shared" si="266"/>
        <v>41895.98260416666</v>
      </c>
      <c r="K2855" s="6">
        <v>1405485297</v>
      </c>
      <c r="L2855" s="14">
        <f t="shared" si="267"/>
        <v>41835.98260416666</v>
      </c>
      <c r="M2855" s="88">
        <f>Table1[[#This Row],[Data Ended Conversion]]-Table1[[#This Row],[Data Created Conversion]]</f>
        <v>60</v>
      </c>
      <c r="N2855" s="6" t="b">
        <v>0</v>
      </c>
      <c r="O2855" s="6">
        <v>0</v>
      </c>
      <c r="P2855" s="6" t="b">
        <v>0</v>
      </c>
      <c r="Q2855" s="6" t="s">
        <v>8271</v>
      </c>
      <c r="R2855" s="7">
        <f t="shared" si="268"/>
        <v>0</v>
      </c>
      <c r="S2855" s="8" t="str">
        <f t="shared" si="269"/>
        <v>-</v>
      </c>
      <c r="T2855" s="6" t="str">
        <f t="shared" si="270"/>
        <v>theater</v>
      </c>
      <c r="U2855" s="6" t="str">
        <f t="shared" si="271"/>
        <v>plays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14">
        <f t="shared" si="266"/>
        <v>42131.508321759255</v>
      </c>
      <c r="K2856" s="6">
        <v>1429290719</v>
      </c>
      <c r="L2856" s="14">
        <f t="shared" si="267"/>
        <v>42111.508321759255</v>
      </c>
      <c r="M2856" s="88">
        <f>Table1[[#This Row],[Data Ended Conversion]]-Table1[[#This Row],[Data Created Conversion]]</f>
        <v>20</v>
      </c>
      <c r="N2856" s="6" t="b">
        <v>0</v>
      </c>
      <c r="O2856" s="6">
        <v>14</v>
      </c>
      <c r="P2856" s="6" t="b">
        <v>0</v>
      </c>
      <c r="Q2856" s="6" t="s">
        <v>8271</v>
      </c>
      <c r="R2856" s="7">
        <f t="shared" si="268"/>
        <v>0.41699999999999998</v>
      </c>
      <c r="S2856" s="8">
        <f t="shared" si="269"/>
        <v>29.785714285714285</v>
      </c>
      <c r="T2856" s="6" t="str">
        <f t="shared" si="270"/>
        <v>theater</v>
      </c>
      <c r="U2856" s="6" t="str">
        <f t="shared" si="271"/>
        <v>plays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14">
        <f t="shared" si="266"/>
        <v>42398.773611111108</v>
      </c>
      <c r="K2857" s="6">
        <v>1451607071</v>
      </c>
      <c r="L2857" s="14">
        <f t="shared" si="267"/>
        <v>42369.799432870372</v>
      </c>
      <c r="M2857" s="88">
        <f>Table1[[#This Row],[Data Ended Conversion]]-Table1[[#This Row],[Data Created Conversion]]</f>
        <v>28.974178240736364</v>
      </c>
      <c r="N2857" s="6" t="b">
        <v>0</v>
      </c>
      <c r="O2857" s="6">
        <v>5</v>
      </c>
      <c r="P2857" s="6" t="b">
        <v>0</v>
      </c>
      <c r="Q2857" s="6" t="s">
        <v>8271</v>
      </c>
      <c r="R2857" s="7">
        <f t="shared" si="268"/>
        <v>0.5</v>
      </c>
      <c r="S2857" s="8">
        <f t="shared" si="269"/>
        <v>60</v>
      </c>
      <c r="T2857" s="6" t="str">
        <f t="shared" si="270"/>
        <v>theater</v>
      </c>
      <c r="U2857" s="6" t="str">
        <f t="shared" si="271"/>
        <v>plays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14">
        <f t="shared" si="266"/>
        <v>42224.69027777778</v>
      </c>
      <c r="K2858" s="6">
        <v>1433897647</v>
      </c>
      <c r="L2858" s="14">
        <f t="shared" si="267"/>
        <v>42164.829247685186</v>
      </c>
      <c r="M2858" s="88">
        <f>Table1[[#This Row],[Data Ended Conversion]]-Table1[[#This Row],[Data Created Conversion]]</f>
        <v>59.861030092593865</v>
      </c>
      <c r="N2858" s="6" t="b">
        <v>0</v>
      </c>
      <c r="O2858" s="6">
        <v>6</v>
      </c>
      <c r="P2858" s="6" t="b">
        <v>0</v>
      </c>
      <c r="Q2858" s="6" t="s">
        <v>8271</v>
      </c>
      <c r="R2858" s="7">
        <f t="shared" si="268"/>
        <v>4.8666666666666664E-2</v>
      </c>
      <c r="S2858" s="8">
        <f t="shared" si="269"/>
        <v>24.333333333333332</v>
      </c>
      <c r="T2858" s="6" t="str">
        <f t="shared" si="270"/>
        <v>theater</v>
      </c>
      <c r="U2858" s="6" t="str">
        <f t="shared" si="271"/>
        <v>plays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14">
        <f t="shared" si="266"/>
        <v>42786.541666666664</v>
      </c>
      <c r="K2859" s="6">
        <v>1482444295</v>
      </c>
      <c r="L2859" s="14">
        <f t="shared" si="267"/>
        <v>42726.711747685178</v>
      </c>
      <c r="M2859" s="88">
        <f>Table1[[#This Row],[Data Ended Conversion]]-Table1[[#This Row],[Data Created Conversion]]</f>
        <v>59.829918981486117</v>
      </c>
      <c r="N2859" s="6" t="b">
        <v>0</v>
      </c>
      <c r="O2859" s="6">
        <v>15</v>
      </c>
      <c r="P2859" s="6" t="b">
        <v>0</v>
      </c>
      <c r="Q2859" s="6" t="s">
        <v>8271</v>
      </c>
      <c r="R2859" s="7">
        <f t="shared" si="268"/>
        <v>0.19736842105263158</v>
      </c>
      <c r="S2859" s="8">
        <f t="shared" si="269"/>
        <v>500</v>
      </c>
      <c r="T2859" s="6" t="str">
        <f t="shared" si="270"/>
        <v>theater</v>
      </c>
      <c r="U2859" s="6" t="str">
        <f t="shared" si="271"/>
        <v>plays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14">
        <f t="shared" si="266"/>
        <v>41978.269444444442</v>
      </c>
      <c r="K2860" s="6">
        <v>1415711095</v>
      </c>
      <c r="L2860" s="14">
        <f t="shared" si="267"/>
        <v>41954.336747685178</v>
      </c>
      <c r="M2860" s="88">
        <f>Table1[[#This Row],[Data Ended Conversion]]-Table1[[#This Row],[Data Created Conversion]]</f>
        <v>23.932696759264218</v>
      </c>
      <c r="N2860" s="6" t="b">
        <v>0</v>
      </c>
      <c r="O2860" s="6">
        <v>0</v>
      </c>
      <c r="P2860" s="6" t="b">
        <v>0</v>
      </c>
      <c r="Q2860" s="6" t="s">
        <v>8271</v>
      </c>
      <c r="R2860" s="7">
        <f t="shared" si="268"/>
        <v>0</v>
      </c>
      <c r="S2860" s="8" t="str">
        <f t="shared" si="269"/>
        <v>-</v>
      </c>
      <c r="T2860" s="6" t="str">
        <f t="shared" si="270"/>
        <v>theater</v>
      </c>
      <c r="U2860" s="6" t="str">
        <f t="shared" si="271"/>
        <v>plays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14">
        <f t="shared" si="266"/>
        <v>42293.153981481482</v>
      </c>
      <c r="K2861" s="6">
        <v>1439800904</v>
      </c>
      <c r="L2861" s="14">
        <f t="shared" si="267"/>
        <v>42233.153981481482</v>
      </c>
      <c r="M2861" s="88">
        <f>Table1[[#This Row],[Data Ended Conversion]]-Table1[[#This Row],[Data Created Conversion]]</f>
        <v>60</v>
      </c>
      <c r="N2861" s="6" t="b">
        <v>0</v>
      </c>
      <c r="O2861" s="6">
        <v>1</v>
      </c>
      <c r="P2861" s="6" t="b">
        <v>0</v>
      </c>
      <c r="Q2861" s="6" t="s">
        <v>8271</v>
      </c>
      <c r="R2861" s="7">
        <f t="shared" si="268"/>
        <v>1.7500000000000002E-2</v>
      </c>
      <c r="S2861" s="8">
        <f t="shared" si="269"/>
        <v>35</v>
      </c>
      <c r="T2861" s="6" t="str">
        <f t="shared" si="270"/>
        <v>theater</v>
      </c>
      <c r="U2861" s="6" t="str">
        <f t="shared" si="271"/>
        <v>plays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14">
        <f t="shared" si="266"/>
        <v>42540.592314814807</v>
      </c>
      <c r="K2862" s="6">
        <v>1461179576</v>
      </c>
      <c r="L2862" s="14">
        <f t="shared" si="267"/>
        <v>42480.592314814807</v>
      </c>
      <c r="M2862" s="88">
        <f>Table1[[#This Row],[Data Ended Conversion]]-Table1[[#This Row],[Data Created Conversion]]</f>
        <v>60</v>
      </c>
      <c r="N2862" s="6" t="b">
        <v>0</v>
      </c>
      <c r="O2862" s="6">
        <v>9</v>
      </c>
      <c r="P2862" s="6" t="b">
        <v>0</v>
      </c>
      <c r="Q2862" s="6" t="s">
        <v>8271</v>
      </c>
      <c r="R2862" s="7">
        <f t="shared" si="268"/>
        <v>6.6500000000000004E-2</v>
      </c>
      <c r="S2862" s="8">
        <f t="shared" si="269"/>
        <v>29.555555555555557</v>
      </c>
      <c r="T2862" s="6" t="str">
        <f t="shared" si="270"/>
        <v>theater</v>
      </c>
      <c r="U2862" s="6" t="str">
        <f t="shared" si="271"/>
        <v>plays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14">
        <f t="shared" si="266"/>
        <v>42271.3825</v>
      </c>
      <c r="K2863" s="6">
        <v>1441894248</v>
      </c>
      <c r="L2863" s="14">
        <f t="shared" si="267"/>
        <v>42257.3825</v>
      </c>
      <c r="M2863" s="88">
        <f>Table1[[#This Row],[Data Ended Conversion]]-Table1[[#This Row],[Data Created Conversion]]</f>
        <v>14</v>
      </c>
      <c r="N2863" s="6" t="b">
        <v>0</v>
      </c>
      <c r="O2863" s="6">
        <v>3</v>
      </c>
      <c r="P2863" s="6" t="b">
        <v>0</v>
      </c>
      <c r="Q2863" s="6" t="s">
        <v>8271</v>
      </c>
      <c r="R2863" s="7">
        <f t="shared" si="268"/>
        <v>0.32</v>
      </c>
      <c r="S2863" s="8">
        <f t="shared" si="269"/>
        <v>26.666666666666668</v>
      </c>
      <c r="T2863" s="6" t="str">
        <f t="shared" si="270"/>
        <v>theater</v>
      </c>
      <c r="U2863" s="6" t="str">
        <f t="shared" si="271"/>
        <v>plays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14">
        <f t="shared" si="266"/>
        <v>41814.581354166665</v>
      </c>
      <c r="K2864" s="6">
        <v>1401044229</v>
      </c>
      <c r="L2864" s="14">
        <f t="shared" si="267"/>
        <v>41784.581354166665</v>
      </c>
      <c r="M2864" s="88">
        <f>Table1[[#This Row],[Data Ended Conversion]]-Table1[[#This Row],[Data Created Conversion]]</f>
        <v>30</v>
      </c>
      <c r="N2864" s="6" t="b">
        <v>0</v>
      </c>
      <c r="O2864" s="6">
        <v>3</v>
      </c>
      <c r="P2864" s="6" t="b">
        <v>0</v>
      </c>
      <c r="Q2864" s="6" t="s">
        <v>8271</v>
      </c>
      <c r="R2864" s="7">
        <f t="shared" si="268"/>
        <v>4.3307086614173228E-3</v>
      </c>
      <c r="S2864" s="8">
        <f t="shared" si="269"/>
        <v>18.333333333333332</v>
      </c>
      <c r="T2864" s="6" t="str">
        <f t="shared" si="270"/>
        <v>theater</v>
      </c>
      <c r="U2864" s="6" t="str">
        <f t="shared" si="271"/>
        <v>plays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14">
        <f t="shared" si="266"/>
        <v>41891.46670138889</v>
      </c>
      <c r="K2865" s="6">
        <v>1405095123</v>
      </c>
      <c r="L2865" s="14">
        <f t="shared" si="267"/>
        <v>41831.46670138889</v>
      </c>
      <c r="M2865" s="88">
        <f>Table1[[#This Row],[Data Ended Conversion]]-Table1[[#This Row],[Data Created Conversion]]</f>
        <v>60</v>
      </c>
      <c r="N2865" s="6" t="b">
        <v>0</v>
      </c>
      <c r="O2865" s="6">
        <v>1</v>
      </c>
      <c r="P2865" s="6" t="b">
        <v>0</v>
      </c>
      <c r="Q2865" s="6" t="s">
        <v>8271</v>
      </c>
      <c r="R2865" s="7">
        <f t="shared" si="268"/>
        <v>4.0000000000000002E-4</v>
      </c>
      <c r="S2865" s="8">
        <f t="shared" si="269"/>
        <v>20</v>
      </c>
      <c r="T2865" s="6" t="str">
        <f t="shared" si="270"/>
        <v>theater</v>
      </c>
      <c r="U2865" s="6" t="str">
        <f t="shared" si="271"/>
        <v>plays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14">
        <f t="shared" si="266"/>
        <v>42202.345833333333</v>
      </c>
      <c r="K2866" s="6">
        <v>1434552207</v>
      </c>
      <c r="L2866" s="14">
        <f t="shared" si="267"/>
        <v>42172.405173611107</v>
      </c>
      <c r="M2866" s="88">
        <f>Table1[[#This Row],[Data Ended Conversion]]-Table1[[#This Row],[Data Created Conversion]]</f>
        <v>29.940659722225973</v>
      </c>
      <c r="N2866" s="6" t="b">
        <v>0</v>
      </c>
      <c r="O2866" s="6">
        <v>3</v>
      </c>
      <c r="P2866" s="6" t="b">
        <v>0</v>
      </c>
      <c r="Q2866" s="6" t="s">
        <v>8271</v>
      </c>
      <c r="R2866" s="7">
        <f t="shared" si="268"/>
        <v>1.6E-2</v>
      </c>
      <c r="S2866" s="8">
        <f t="shared" si="269"/>
        <v>13.333333333333334</v>
      </c>
      <c r="T2866" s="6" t="str">
        <f t="shared" si="270"/>
        <v>theater</v>
      </c>
      <c r="U2866" s="6" t="str">
        <f t="shared" si="271"/>
        <v>plays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14">
        <f t="shared" si="266"/>
        <v>42009.905775462961</v>
      </c>
      <c r="K2867" s="6">
        <v>1415328259</v>
      </c>
      <c r="L2867" s="14">
        <f t="shared" si="267"/>
        <v>41949.905775462961</v>
      </c>
      <c r="M2867" s="88">
        <f>Table1[[#This Row],[Data Ended Conversion]]-Table1[[#This Row],[Data Created Conversion]]</f>
        <v>60</v>
      </c>
      <c r="N2867" s="6" t="b">
        <v>0</v>
      </c>
      <c r="O2867" s="6">
        <v>0</v>
      </c>
      <c r="P2867" s="6" t="b">
        <v>0</v>
      </c>
      <c r="Q2867" s="6" t="s">
        <v>8271</v>
      </c>
      <c r="R2867" s="7">
        <f t="shared" si="268"/>
        <v>0</v>
      </c>
      <c r="S2867" s="8" t="str">
        <f t="shared" si="269"/>
        <v>-</v>
      </c>
      <c r="T2867" s="6" t="str">
        <f t="shared" si="270"/>
        <v>theater</v>
      </c>
      <c r="U2867" s="6" t="str">
        <f t="shared" si="271"/>
        <v>plays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14">
        <f t="shared" si="266"/>
        <v>42657.708333333336</v>
      </c>
      <c r="K2868" s="6">
        <v>1473893721</v>
      </c>
      <c r="L2868" s="14">
        <f t="shared" si="267"/>
        <v>42627.746770833335</v>
      </c>
      <c r="M2868" s="88">
        <f>Table1[[#This Row],[Data Ended Conversion]]-Table1[[#This Row],[Data Created Conversion]]</f>
        <v>29.961562500000582</v>
      </c>
      <c r="N2868" s="6" t="b">
        <v>0</v>
      </c>
      <c r="O2868" s="6">
        <v>2</v>
      </c>
      <c r="P2868" s="6" t="b">
        <v>0</v>
      </c>
      <c r="Q2868" s="6" t="s">
        <v>8271</v>
      </c>
      <c r="R2868" s="7">
        <f t="shared" si="268"/>
        <v>8.9999999999999993E-3</v>
      </c>
      <c r="S2868" s="8">
        <f t="shared" si="269"/>
        <v>22.5</v>
      </c>
      <c r="T2868" s="6" t="str">
        <f t="shared" si="270"/>
        <v>theater</v>
      </c>
      <c r="U2868" s="6" t="str">
        <f t="shared" si="271"/>
        <v>plays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14">
        <f t="shared" si="266"/>
        <v>42554.958333333336</v>
      </c>
      <c r="K2869" s="6">
        <v>1465533672</v>
      </c>
      <c r="L2869" s="14">
        <f t="shared" si="267"/>
        <v>42530.986944444441</v>
      </c>
      <c r="M2869" s="88">
        <f>Table1[[#This Row],[Data Ended Conversion]]-Table1[[#This Row],[Data Created Conversion]]</f>
        <v>23.97138888889458</v>
      </c>
      <c r="N2869" s="6" t="b">
        <v>0</v>
      </c>
      <c r="O2869" s="6">
        <v>10</v>
      </c>
      <c r="P2869" s="6" t="b">
        <v>0</v>
      </c>
      <c r="Q2869" s="6" t="s">
        <v>8271</v>
      </c>
      <c r="R2869" s="7">
        <f t="shared" si="268"/>
        <v>0.2016</v>
      </c>
      <c r="S2869" s="8">
        <f t="shared" si="269"/>
        <v>50.4</v>
      </c>
      <c r="T2869" s="6" t="str">
        <f t="shared" si="270"/>
        <v>theater</v>
      </c>
      <c r="U2869" s="6" t="str">
        <f t="shared" si="271"/>
        <v>plays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14">
        <f t="shared" si="266"/>
        <v>42648.618680555555</v>
      </c>
      <c r="K2870" s="6">
        <v>1473105054</v>
      </c>
      <c r="L2870" s="14">
        <f t="shared" si="267"/>
        <v>42618.618680555555</v>
      </c>
      <c r="M2870" s="88">
        <f>Table1[[#This Row],[Data Ended Conversion]]-Table1[[#This Row],[Data Created Conversion]]</f>
        <v>30</v>
      </c>
      <c r="N2870" s="6" t="b">
        <v>0</v>
      </c>
      <c r="O2870" s="6">
        <v>60</v>
      </c>
      <c r="P2870" s="6" t="b">
        <v>0</v>
      </c>
      <c r="Q2870" s="6" t="s">
        <v>8271</v>
      </c>
      <c r="R2870" s="7">
        <f t="shared" si="268"/>
        <v>0.42011733333333334</v>
      </c>
      <c r="S2870" s="8">
        <f t="shared" si="269"/>
        <v>105.02933333333334</v>
      </c>
      <c r="T2870" s="6" t="str">
        <f t="shared" si="270"/>
        <v>theater</v>
      </c>
      <c r="U2870" s="6" t="str">
        <f t="shared" si="271"/>
        <v>plays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14">
        <f t="shared" si="266"/>
        <v>42570.385196759256</v>
      </c>
      <c r="K2871" s="6">
        <v>1466345681</v>
      </c>
      <c r="L2871" s="14">
        <f t="shared" si="267"/>
        <v>42540.385196759256</v>
      </c>
      <c r="M2871" s="88">
        <f>Table1[[#This Row],[Data Ended Conversion]]-Table1[[#This Row],[Data Created Conversion]]</f>
        <v>30</v>
      </c>
      <c r="N2871" s="6" t="b">
        <v>0</v>
      </c>
      <c r="O2871" s="6">
        <v>5</v>
      </c>
      <c r="P2871" s="6" t="b">
        <v>0</v>
      </c>
      <c r="Q2871" s="6" t="s">
        <v>8271</v>
      </c>
      <c r="R2871" s="7">
        <f t="shared" si="268"/>
        <v>8.8500000000000002E-3</v>
      </c>
      <c r="S2871" s="8">
        <f t="shared" si="269"/>
        <v>35.4</v>
      </c>
      <c r="T2871" s="6" t="str">
        <f t="shared" si="270"/>
        <v>theater</v>
      </c>
      <c r="U2871" s="6" t="str">
        <f t="shared" si="271"/>
        <v>plays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14">
        <f t="shared" si="266"/>
        <v>41775.981076388889</v>
      </c>
      <c r="K2872" s="6">
        <v>1397709165</v>
      </c>
      <c r="L2872" s="14">
        <f t="shared" si="267"/>
        <v>41745.981076388889</v>
      </c>
      <c r="M2872" s="88">
        <f>Table1[[#This Row],[Data Ended Conversion]]-Table1[[#This Row],[Data Created Conversion]]</f>
        <v>30</v>
      </c>
      <c r="N2872" s="6" t="b">
        <v>0</v>
      </c>
      <c r="O2872" s="6">
        <v>9</v>
      </c>
      <c r="P2872" s="6" t="b">
        <v>0</v>
      </c>
      <c r="Q2872" s="6" t="s">
        <v>8271</v>
      </c>
      <c r="R2872" s="7">
        <f t="shared" si="268"/>
        <v>0.15</v>
      </c>
      <c r="S2872" s="8">
        <f t="shared" si="269"/>
        <v>83.333333333333329</v>
      </c>
      <c r="T2872" s="6" t="str">
        <f t="shared" si="270"/>
        <v>theater</v>
      </c>
      <c r="U2872" s="6" t="str">
        <f t="shared" si="271"/>
        <v>plays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14">
        <f t="shared" si="266"/>
        <v>41994.530243055553</v>
      </c>
      <c r="K2873" s="6">
        <v>1417455813</v>
      </c>
      <c r="L2873" s="14">
        <f t="shared" si="267"/>
        <v>41974.530243055553</v>
      </c>
      <c r="M2873" s="88">
        <f>Table1[[#This Row],[Data Ended Conversion]]-Table1[[#This Row],[Data Created Conversion]]</f>
        <v>20</v>
      </c>
      <c r="N2873" s="6" t="b">
        <v>0</v>
      </c>
      <c r="O2873" s="6">
        <v>13</v>
      </c>
      <c r="P2873" s="6" t="b">
        <v>0</v>
      </c>
      <c r="Q2873" s="6" t="s">
        <v>8271</v>
      </c>
      <c r="R2873" s="7">
        <f t="shared" si="268"/>
        <v>4.6699999999999998E-2</v>
      </c>
      <c r="S2873" s="8">
        <f t="shared" si="269"/>
        <v>35.92307692307692</v>
      </c>
      <c r="T2873" s="6" t="str">
        <f t="shared" si="270"/>
        <v>theater</v>
      </c>
      <c r="U2873" s="6" t="str">
        <f t="shared" si="271"/>
        <v>plays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14">
        <f t="shared" si="266"/>
        <v>42174.907847222225</v>
      </c>
      <c r="K2874" s="6">
        <v>1429584438</v>
      </c>
      <c r="L2874" s="14">
        <f t="shared" si="267"/>
        <v>42114.907847222225</v>
      </c>
      <c r="M2874" s="88">
        <f>Table1[[#This Row],[Data Ended Conversion]]-Table1[[#This Row],[Data Created Conversion]]</f>
        <v>60</v>
      </c>
      <c r="N2874" s="6" t="b">
        <v>0</v>
      </c>
      <c r="O2874" s="6">
        <v>0</v>
      </c>
      <c r="P2874" s="6" t="b">
        <v>0</v>
      </c>
      <c r="Q2874" s="6" t="s">
        <v>8271</v>
      </c>
      <c r="R2874" s="7">
        <f t="shared" si="268"/>
        <v>0</v>
      </c>
      <c r="S2874" s="8" t="str">
        <f t="shared" si="269"/>
        <v>-</v>
      </c>
      <c r="T2874" s="6" t="str">
        <f t="shared" si="270"/>
        <v>theater</v>
      </c>
      <c r="U2874" s="6" t="str">
        <f t="shared" si="271"/>
        <v>plays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14">
        <f t="shared" si="266"/>
        <v>42032.609155092585</v>
      </c>
      <c r="K2875" s="6">
        <v>1419881831</v>
      </c>
      <c r="L2875" s="14">
        <f t="shared" si="267"/>
        <v>42002.609155092585</v>
      </c>
      <c r="M2875" s="88">
        <f>Table1[[#This Row],[Data Ended Conversion]]-Table1[[#This Row],[Data Created Conversion]]</f>
        <v>30</v>
      </c>
      <c r="N2875" s="6" t="b">
        <v>0</v>
      </c>
      <c r="O2875" s="6">
        <v>8</v>
      </c>
      <c r="P2875" s="6" t="b">
        <v>0</v>
      </c>
      <c r="Q2875" s="6" t="s">
        <v>8271</v>
      </c>
      <c r="R2875" s="7">
        <f t="shared" si="268"/>
        <v>0.38119999999999998</v>
      </c>
      <c r="S2875" s="8">
        <f t="shared" si="269"/>
        <v>119.125</v>
      </c>
      <c r="T2875" s="6" t="str">
        <f t="shared" si="270"/>
        <v>theater</v>
      </c>
      <c r="U2875" s="6" t="str">
        <f t="shared" si="271"/>
        <v>plays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14">
        <f t="shared" si="266"/>
        <v>42752.636412037034</v>
      </c>
      <c r="K2876" s="6">
        <v>1482092186</v>
      </c>
      <c r="L2876" s="14">
        <f t="shared" si="267"/>
        <v>42722.636412037034</v>
      </c>
      <c r="M2876" s="88">
        <f>Table1[[#This Row],[Data Ended Conversion]]-Table1[[#This Row],[Data Created Conversion]]</f>
        <v>30</v>
      </c>
      <c r="N2876" s="6" t="b">
        <v>0</v>
      </c>
      <c r="O2876" s="6">
        <v>3</v>
      </c>
      <c r="P2876" s="6" t="b">
        <v>0</v>
      </c>
      <c r="Q2876" s="6" t="s">
        <v>8271</v>
      </c>
      <c r="R2876" s="7">
        <f t="shared" si="268"/>
        <v>5.4199999999999998E-2</v>
      </c>
      <c r="S2876" s="8">
        <f t="shared" si="269"/>
        <v>90.333333333333329</v>
      </c>
      <c r="T2876" s="6" t="str">
        <f t="shared" si="270"/>
        <v>theater</v>
      </c>
      <c r="U2876" s="6" t="str">
        <f t="shared" si="271"/>
        <v>plays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14">
        <f t="shared" si="266"/>
        <v>42494.920057870368</v>
      </c>
      <c r="K2877" s="6">
        <v>1459825493</v>
      </c>
      <c r="L2877" s="14">
        <f t="shared" si="267"/>
        <v>42464.920057870368</v>
      </c>
      <c r="M2877" s="88">
        <f>Table1[[#This Row],[Data Ended Conversion]]-Table1[[#This Row],[Data Created Conversion]]</f>
        <v>30</v>
      </c>
      <c r="N2877" s="6" t="b">
        <v>0</v>
      </c>
      <c r="O2877" s="6">
        <v>3</v>
      </c>
      <c r="P2877" s="6" t="b">
        <v>0</v>
      </c>
      <c r="Q2877" s="6" t="s">
        <v>8271</v>
      </c>
      <c r="R2877" s="7">
        <f t="shared" si="268"/>
        <v>3.5E-4</v>
      </c>
      <c r="S2877" s="8">
        <f t="shared" si="269"/>
        <v>2.3333333333333335</v>
      </c>
      <c r="T2877" s="6" t="str">
        <f t="shared" si="270"/>
        <v>theater</v>
      </c>
      <c r="U2877" s="6" t="str">
        <f t="shared" si="271"/>
        <v>plays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14">
        <f t="shared" si="266"/>
        <v>42201.535636574066</v>
      </c>
      <c r="K2878" s="6">
        <v>1434477079</v>
      </c>
      <c r="L2878" s="14">
        <f t="shared" si="267"/>
        <v>42171.535636574066</v>
      </c>
      <c r="M2878" s="88">
        <f>Table1[[#This Row],[Data Ended Conversion]]-Table1[[#This Row],[Data Created Conversion]]</f>
        <v>30</v>
      </c>
      <c r="N2878" s="6" t="b">
        <v>0</v>
      </c>
      <c r="O2878" s="6">
        <v>0</v>
      </c>
      <c r="P2878" s="6" t="b">
        <v>0</v>
      </c>
      <c r="Q2878" s="6" t="s">
        <v>8271</v>
      </c>
      <c r="R2878" s="7">
        <f t="shared" si="268"/>
        <v>0</v>
      </c>
      <c r="S2878" s="8" t="str">
        <f t="shared" si="269"/>
        <v>-</v>
      </c>
      <c r="T2878" s="6" t="str">
        <f t="shared" si="270"/>
        <v>theater</v>
      </c>
      <c r="U2878" s="6" t="str">
        <f t="shared" si="271"/>
        <v>plays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14">
        <f t="shared" si="266"/>
        <v>42704.499999999993</v>
      </c>
      <c r="K2879" s="6">
        <v>1477781724</v>
      </c>
      <c r="L2879" s="14">
        <f t="shared" si="267"/>
        <v>42672.746805555551</v>
      </c>
      <c r="M2879" s="88">
        <f>Table1[[#This Row],[Data Ended Conversion]]-Table1[[#This Row],[Data Created Conversion]]</f>
        <v>31.75319444444176</v>
      </c>
      <c r="N2879" s="6" t="b">
        <v>0</v>
      </c>
      <c r="O2879" s="6">
        <v>6</v>
      </c>
      <c r="P2879" s="6" t="b">
        <v>0</v>
      </c>
      <c r="Q2879" s="6" t="s">
        <v>8271</v>
      </c>
      <c r="R2879" s="7">
        <f t="shared" si="268"/>
        <v>0.10833333333333334</v>
      </c>
      <c r="S2879" s="8">
        <f t="shared" si="269"/>
        <v>108.33333333333333</v>
      </c>
      <c r="T2879" s="6" t="str">
        <f t="shared" si="270"/>
        <v>theater</v>
      </c>
      <c r="U2879" s="6" t="str">
        <f t="shared" si="271"/>
        <v>plays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14">
        <f t="shared" si="266"/>
        <v>42188.407349537032</v>
      </c>
      <c r="K2880" s="6">
        <v>1430750795</v>
      </c>
      <c r="L2880" s="14">
        <f t="shared" si="267"/>
        <v>42128.407349537032</v>
      </c>
      <c r="M2880" s="88">
        <f>Table1[[#This Row],[Data Ended Conversion]]-Table1[[#This Row],[Data Created Conversion]]</f>
        <v>60</v>
      </c>
      <c r="N2880" s="6" t="b">
        <v>0</v>
      </c>
      <c r="O2880" s="6">
        <v>4</v>
      </c>
      <c r="P2880" s="6" t="b">
        <v>0</v>
      </c>
      <c r="Q2880" s="6" t="s">
        <v>8271</v>
      </c>
      <c r="R2880" s="7">
        <f t="shared" si="268"/>
        <v>2.1000000000000001E-2</v>
      </c>
      <c r="S2880" s="8">
        <f t="shared" si="269"/>
        <v>15.75</v>
      </c>
      <c r="T2880" s="6" t="str">
        <f t="shared" si="270"/>
        <v>theater</v>
      </c>
      <c r="U2880" s="6" t="str">
        <f t="shared" si="271"/>
        <v>plays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14">
        <f t="shared" si="266"/>
        <v>42389.516909722217</v>
      </c>
      <c r="K2881" s="6">
        <v>1450718661</v>
      </c>
      <c r="L2881" s="14">
        <f t="shared" si="267"/>
        <v>42359.516909722217</v>
      </c>
      <c r="M2881" s="88">
        <f>Table1[[#This Row],[Data Ended Conversion]]-Table1[[#This Row],[Data Created Conversion]]</f>
        <v>30</v>
      </c>
      <c r="N2881" s="6" t="b">
        <v>0</v>
      </c>
      <c r="O2881" s="6">
        <v>1</v>
      </c>
      <c r="P2881" s="6" t="b">
        <v>0</v>
      </c>
      <c r="Q2881" s="6" t="s">
        <v>8271</v>
      </c>
      <c r="R2881" s="7">
        <f t="shared" si="268"/>
        <v>2.5892857142857141E-3</v>
      </c>
      <c r="S2881" s="8">
        <f t="shared" si="269"/>
        <v>29</v>
      </c>
      <c r="T2881" s="6" t="str">
        <f t="shared" si="270"/>
        <v>theater</v>
      </c>
      <c r="U2881" s="6" t="str">
        <f t="shared" si="271"/>
        <v>plays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14">
        <f t="shared" ref="J2882:J2945" si="272">(((I2882/60)/60)/24)+DATE(1970,1,1)+(-5/24)</f>
        <v>42236.503472222219</v>
      </c>
      <c r="K2882" s="6">
        <v>1436305452</v>
      </c>
      <c r="L2882" s="14">
        <f t="shared" ref="L2882:L2945" si="273">(((K2882/60)/60)/24)+DATE(1970,1,1)+(-5/24)</f>
        <v>42192.69736111111</v>
      </c>
      <c r="M2882" s="88">
        <f>Table1[[#This Row],[Data Ended Conversion]]-Table1[[#This Row],[Data Created Conversion]]</f>
        <v>43.806111111109203</v>
      </c>
      <c r="N2882" s="6" t="b">
        <v>0</v>
      </c>
      <c r="O2882" s="6">
        <v>29</v>
      </c>
      <c r="P2882" s="6" t="b">
        <v>0</v>
      </c>
      <c r="Q2882" s="6" t="s">
        <v>8271</v>
      </c>
      <c r="R2882" s="7">
        <f t="shared" si="268"/>
        <v>0.23333333333333334</v>
      </c>
      <c r="S2882" s="8">
        <f t="shared" si="269"/>
        <v>96.551724137931032</v>
      </c>
      <c r="T2882" s="6" t="str">
        <f t="shared" si="270"/>
        <v>theater</v>
      </c>
      <c r="U2882" s="6" t="str">
        <f t="shared" si="271"/>
        <v>plays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14">
        <f t="shared" si="272"/>
        <v>41976.430972222217</v>
      </c>
      <c r="K2883" s="6">
        <v>1412432436</v>
      </c>
      <c r="L2883" s="14">
        <f t="shared" si="273"/>
        <v>41916.389305555553</v>
      </c>
      <c r="M2883" s="88">
        <f>Table1[[#This Row],[Data Ended Conversion]]-Table1[[#This Row],[Data Created Conversion]]</f>
        <v>60.041666666664241</v>
      </c>
      <c r="N2883" s="6" t="b">
        <v>0</v>
      </c>
      <c r="O2883" s="6">
        <v>0</v>
      </c>
      <c r="P2883" s="6" t="b">
        <v>0</v>
      </c>
      <c r="Q2883" s="6" t="s">
        <v>8271</v>
      </c>
      <c r="R2883" s="7">
        <f t="shared" ref="R2883:R2946" si="274">IFERROR(E2883/D2883,"-")</f>
        <v>0</v>
      </c>
      <c r="S2883" s="8" t="str">
        <f t="shared" ref="S2883:S2946" si="275">IFERROR(E2883/O2883,"-")</f>
        <v>-</v>
      </c>
      <c r="T2883" s="6" t="str">
        <f t="shared" si="270"/>
        <v>theater</v>
      </c>
      <c r="U2883" s="6" t="str">
        <f t="shared" si="271"/>
        <v>plays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14">
        <f t="shared" si="272"/>
        <v>42491.387939814813</v>
      </c>
      <c r="K2884" s="6">
        <v>1459520318</v>
      </c>
      <c r="L2884" s="14">
        <f t="shared" si="273"/>
        <v>42461.387939814813</v>
      </c>
      <c r="M2884" s="88">
        <f>Table1[[#This Row],[Data Ended Conversion]]-Table1[[#This Row],[Data Created Conversion]]</f>
        <v>30</v>
      </c>
      <c r="N2884" s="6" t="b">
        <v>0</v>
      </c>
      <c r="O2884" s="6">
        <v>4</v>
      </c>
      <c r="P2884" s="6" t="b">
        <v>0</v>
      </c>
      <c r="Q2884" s="6" t="s">
        <v>8271</v>
      </c>
      <c r="R2884" s="7">
        <f t="shared" si="274"/>
        <v>0.33600000000000002</v>
      </c>
      <c r="S2884" s="8">
        <f t="shared" si="275"/>
        <v>63</v>
      </c>
      <c r="T2884" s="6" t="str">
        <f t="shared" si="270"/>
        <v>theater</v>
      </c>
      <c r="U2884" s="6" t="str">
        <f t="shared" si="271"/>
        <v>plays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14">
        <f t="shared" si="272"/>
        <v>42405.999305555553</v>
      </c>
      <c r="K2885" s="6">
        <v>1451684437</v>
      </c>
      <c r="L2885" s="14">
        <f t="shared" si="273"/>
        <v>42370.694872685184</v>
      </c>
      <c r="M2885" s="88">
        <f>Table1[[#This Row],[Data Ended Conversion]]-Table1[[#This Row],[Data Created Conversion]]</f>
        <v>35.304432870369055</v>
      </c>
      <c r="N2885" s="6" t="b">
        <v>0</v>
      </c>
      <c r="O2885" s="6">
        <v>5</v>
      </c>
      <c r="P2885" s="6" t="b">
        <v>0</v>
      </c>
      <c r="Q2885" s="6" t="s">
        <v>8271</v>
      </c>
      <c r="R2885" s="7">
        <f t="shared" si="274"/>
        <v>0.1908</v>
      </c>
      <c r="S2885" s="8">
        <f t="shared" si="275"/>
        <v>381.6</v>
      </c>
      <c r="T2885" s="6" t="str">
        <f t="shared" si="270"/>
        <v>theater</v>
      </c>
      <c r="U2885" s="6" t="str">
        <f t="shared" si="271"/>
        <v>plays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14">
        <f t="shared" si="272"/>
        <v>41978.518923611111</v>
      </c>
      <c r="K2886" s="6">
        <v>1415208435</v>
      </c>
      <c r="L2886" s="14">
        <f t="shared" si="273"/>
        <v>41948.518923611111</v>
      </c>
      <c r="M2886" s="88">
        <f>Table1[[#This Row],[Data Ended Conversion]]-Table1[[#This Row],[Data Created Conversion]]</f>
        <v>30</v>
      </c>
      <c r="N2886" s="6" t="b">
        <v>0</v>
      </c>
      <c r="O2886" s="6">
        <v>4</v>
      </c>
      <c r="P2886" s="6" t="b">
        <v>0</v>
      </c>
      <c r="Q2886" s="6" t="s">
        <v>8271</v>
      </c>
      <c r="R2886" s="7">
        <f t="shared" si="274"/>
        <v>4.1111111111111114E-3</v>
      </c>
      <c r="S2886" s="8">
        <f t="shared" si="275"/>
        <v>46.25</v>
      </c>
      <c r="T2886" s="6" t="str">
        <f t="shared" si="270"/>
        <v>theater</v>
      </c>
      <c r="U2886" s="6" t="str">
        <f t="shared" si="271"/>
        <v>plays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14">
        <f t="shared" si="272"/>
        <v>42076.82640046296</v>
      </c>
      <c r="K2887" s="6">
        <v>1423705801</v>
      </c>
      <c r="L2887" s="14">
        <f t="shared" si="273"/>
        <v>42046.868067129624</v>
      </c>
      <c r="M2887" s="88">
        <f>Table1[[#This Row],[Data Ended Conversion]]-Table1[[#This Row],[Data Created Conversion]]</f>
        <v>29.958333333335759</v>
      </c>
      <c r="N2887" s="6" t="b">
        <v>0</v>
      </c>
      <c r="O2887" s="6">
        <v>5</v>
      </c>
      <c r="P2887" s="6" t="b">
        <v>0</v>
      </c>
      <c r="Q2887" s="6" t="s">
        <v>8271</v>
      </c>
      <c r="R2887" s="7">
        <f t="shared" si="274"/>
        <v>0.32500000000000001</v>
      </c>
      <c r="S2887" s="8">
        <f t="shared" si="275"/>
        <v>26</v>
      </c>
      <c r="T2887" s="6" t="str">
        <f t="shared" si="270"/>
        <v>theater</v>
      </c>
      <c r="U2887" s="6" t="str">
        <f t="shared" si="271"/>
        <v>plays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14">
        <f t="shared" si="272"/>
        <v>42265.957638888889</v>
      </c>
      <c r="K2888" s="6">
        <v>1442243484</v>
      </c>
      <c r="L2888" s="14">
        <f t="shared" si="273"/>
        <v>42261.424583333333</v>
      </c>
      <c r="M2888" s="88">
        <f>Table1[[#This Row],[Data Ended Conversion]]-Table1[[#This Row],[Data Created Conversion]]</f>
        <v>4.5330555555556202</v>
      </c>
      <c r="N2888" s="6" t="b">
        <v>0</v>
      </c>
      <c r="O2888" s="6">
        <v>1</v>
      </c>
      <c r="P2888" s="6" t="b">
        <v>0</v>
      </c>
      <c r="Q2888" s="6" t="s">
        <v>8271</v>
      </c>
      <c r="R2888" s="7">
        <f t="shared" si="274"/>
        <v>0.05</v>
      </c>
      <c r="S2888" s="8">
        <f t="shared" si="275"/>
        <v>10</v>
      </c>
      <c r="T2888" s="6" t="str">
        <f t="shared" si="270"/>
        <v>theater</v>
      </c>
      <c r="U2888" s="6" t="str">
        <f t="shared" si="271"/>
        <v>plays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14">
        <f t="shared" si="272"/>
        <v>42015.219027777777</v>
      </c>
      <c r="K2889" s="6">
        <v>1418379324</v>
      </c>
      <c r="L2889" s="14">
        <f t="shared" si="273"/>
        <v>41985.219027777777</v>
      </c>
      <c r="M2889" s="88">
        <f>Table1[[#This Row],[Data Ended Conversion]]-Table1[[#This Row],[Data Created Conversion]]</f>
        <v>30</v>
      </c>
      <c r="N2889" s="6" t="b">
        <v>0</v>
      </c>
      <c r="O2889" s="6">
        <v>1</v>
      </c>
      <c r="P2889" s="6" t="b">
        <v>0</v>
      </c>
      <c r="Q2889" s="6" t="s">
        <v>8271</v>
      </c>
      <c r="R2889" s="7">
        <f t="shared" si="274"/>
        <v>1.6666666666666668E-3</v>
      </c>
      <c r="S2889" s="8">
        <f t="shared" si="275"/>
        <v>5</v>
      </c>
      <c r="T2889" s="6" t="str">
        <f t="shared" si="270"/>
        <v>theater</v>
      </c>
      <c r="U2889" s="6" t="str">
        <f t="shared" si="271"/>
        <v>plays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14">
        <f t="shared" si="272"/>
        <v>41929.999305555553</v>
      </c>
      <c r="K2890" s="6">
        <v>1412945440</v>
      </c>
      <c r="L2890" s="14">
        <f t="shared" si="273"/>
        <v>41922.326851851853</v>
      </c>
      <c r="M2890" s="88">
        <f>Table1[[#This Row],[Data Ended Conversion]]-Table1[[#This Row],[Data Created Conversion]]</f>
        <v>7.6724537037007394</v>
      </c>
      <c r="N2890" s="6" t="b">
        <v>0</v>
      </c>
      <c r="O2890" s="6">
        <v>0</v>
      </c>
      <c r="P2890" s="6" t="b">
        <v>0</v>
      </c>
      <c r="Q2890" s="6" t="s">
        <v>8271</v>
      </c>
      <c r="R2890" s="7">
        <f t="shared" si="274"/>
        <v>0</v>
      </c>
      <c r="S2890" s="8" t="str">
        <f t="shared" si="275"/>
        <v>-</v>
      </c>
      <c r="T2890" s="6" t="str">
        <f t="shared" si="270"/>
        <v>theater</v>
      </c>
      <c r="U2890" s="6" t="str">
        <f t="shared" si="271"/>
        <v>plays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14">
        <f t="shared" si="272"/>
        <v>41880.654918981476</v>
      </c>
      <c r="K2891" s="6">
        <v>1406752985</v>
      </c>
      <c r="L2891" s="14">
        <f t="shared" si="273"/>
        <v>41850.654918981476</v>
      </c>
      <c r="M2891" s="88">
        <f>Table1[[#This Row],[Data Ended Conversion]]-Table1[[#This Row],[Data Created Conversion]]</f>
        <v>30</v>
      </c>
      <c r="N2891" s="6" t="b">
        <v>0</v>
      </c>
      <c r="O2891" s="6">
        <v>14</v>
      </c>
      <c r="P2891" s="6" t="b">
        <v>0</v>
      </c>
      <c r="Q2891" s="6" t="s">
        <v>8271</v>
      </c>
      <c r="R2891" s="7">
        <f t="shared" si="274"/>
        <v>0.38066666666666665</v>
      </c>
      <c r="S2891" s="8">
        <f t="shared" si="275"/>
        <v>81.571428571428569</v>
      </c>
      <c r="T2891" s="6" t="str">
        <f t="shared" si="270"/>
        <v>theater</v>
      </c>
      <c r="U2891" s="6" t="str">
        <f t="shared" si="271"/>
        <v>plays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14">
        <f t="shared" si="272"/>
        <v>41859.916666666664</v>
      </c>
      <c r="K2892" s="6">
        <v>1405100992</v>
      </c>
      <c r="L2892" s="14">
        <f t="shared" si="273"/>
        <v>41831.534629629627</v>
      </c>
      <c r="M2892" s="88">
        <f>Table1[[#This Row],[Data Ended Conversion]]-Table1[[#This Row],[Data Created Conversion]]</f>
        <v>28.382037037037662</v>
      </c>
      <c r="N2892" s="6" t="b">
        <v>0</v>
      </c>
      <c r="O2892" s="6">
        <v>3</v>
      </c>
      <c r="P2892" s="6" t="b">
        <v>0</v>
      </c>
      <c r="Q2892" s="6" t="s">
        <v>8271</v>
      </c>
      <c r="R2892" s="7">
        <f t="shared" si="274"/>
        <v>1.0500000000000001E-2</v>
      </c>
      <c r="S2892" s="8">
        <f t="shared" si="275"/>
        <v>7</v>
      </c>
      <c r="T2892" s="6" t="str">
        <f t="shared" si="270"/>
        <v>theater</v>
      </c>
      <c r="U2892" s="6" t="str">
        <f t="shared" si="271"/>
        <v>plays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14">
        <f t="shared" si="272"/>
        <v>42475.633425925924</v>
      </c>
      <c r="K2893" s="6">
        <v>1455570728</v>
      </c>
      <c r="L2893" s="14">
        <f t="shared" si="273"/>
        <v>42415.675092592595</v>
      </c>
      <c r="M2893" s="88">
        <f>Table1[[#This Row],[Data Ended Conversion]]-Table1[[#This Row],[Data Created Conversion]]</f>
        <v>59.958333333328483</v>
      </c>
      <c r="N2893" s="6" t="b">
        <v>0</v>
      </c>
      <c r="O2893" s="6">
        <v>10</v>
      </c>
      <c r="P2893" s="6" t="b">
        <v>0</v>
      </c>
      <c r="Q2893" s="6" t="s">
        <v>8271</v>
      </c>
      <c r="R2893" s="7">
        <f t="shared" si="274"/>
        <v>2.7300000000000001E-2</v>
      </c>
      <c r="S2893" s="8">
        <f t="shared" si="275"/>
        <v>27.3</v>
      </c>
      <c r="T2893" s="6" t="str">
        <f t="shared" si="270"/>
        <v>theater</v>
      </c>
      <c r="U2893" s="6" t="str">
        <f t="shared" si="271"/>
        <v>plays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14">
        <f t="shared" si="272"/>
        <v>41876.666666666664</v>
      </c>
      <c r="K2894" s="6">
        <v>1408381704</v>
      </c>
      <c r="L2894" s="14">
        <f t="shared" si="273"/>
        <v>41869.505833333329</v>
      </c>
      <c r="M2894" s="88">
        <f>Table1[[#This Row],[Data Ended Conversion]]-Table1[[#This Row],[Data Created Conversion]]</f>
        <v>7.1608333333351766</v>
      </c>
      <c r="N2894" s="6" t="b">
        <v>0</v>
      </c>
      <c r="O2894" s="6">
        <v>17</v>
      </c>
      <c r="P2894" s="6" t="b">
        <v>0</v>
      </c>
      <c r="Q2894" s="6" t="s">
        <v>8271</v>
      </c>
      <c r="R2894" s="7">
        <f t="shared" si="274"/>
        <v>9.0909090909090912E-2</v>
      </c>
      <c r="S2894" s="8">
        <f t="shared" si="275"/>
        <v>29.411764705882351</v>
      </c>
      <c r="T2894" s="6" t="str">
        <f t="shared" si="270"/>
        <v>theater</v>
      </c>
      <c r="U2894" s="6" t="str">
        <f t="shared" si="271"/>
        <v>plays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14">
        <f t="shared" si="272"/>
        <v>42012.874999999993</v>
      </c>
      <c r="K2895" s="6">
        <v>1415644395</v>
      </c>
      <c r="L2895" s="14">
        <f t="shared" si="273"/>
        <v>41953.564756944441</v>
      </c>
      <c r="M2895" s="88">
        <f>Table1[[#This Row],[Data Ended Conversion]]-Table1[[#This Row],[Data Created Conversion]]</f>
        <v>59.310243055551837</v>
      </c>
      <c r="N2895" s="6" t="b">
        <v>0</v>
      </c>
      <c r="O2895" s="6">
        <v>2</v>
      </c>
      <c r="P2895" s="6" t="b">
        <v>0</v>
      </c>
      <c r="Q2895" s="6" t="s">
        <v>8271</v>
      </c>
      <c r="R2895" s="7">
        <f t="shared" si="274"/>
        <v>5.0000000000000001E-3</v>
      </c>
      <c r="S2895" s="8">
        <f t="shared" si="275"/>
        <v>12.5</v>
      </c>
      <c r="T2895" s="6" t="str">
        <f t="shared" ref="T2895:T2958" si="276">LEFT(Q2895,FIND("/",Q2895)-1)</f>
        <v>theater</v>
      </c>
      <c r="U2895" s="6" t="str">
        <f t="shared" ref="U2895:U2958" si="277">RIGHT(Q2895,LEN(Q2895)-FIND("/",Q2895))</f>
        <v>plays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14">
        <f t="shared" si="272"/>
        <v>42097.736284722218</v>
      </c>
      <c r="K2896" s="6">
        <v>1422920415</v>
      </c>
      <c r="L2896" s="14">
        <f t="shared" si="273"/>
        <v>42037.777951388889</v>
      </c>
      <c r="M2896" s="88">
        <f>Table1[[#This Row],[Data Ended Conversion]]-Table1[[#This Row],[Data Created Conversion]]</f>
        <v>59.958333333328483</v>
      </c>
      <c r="N2896" s="6" t="b">
        <v>0</v>
      </c>
      <c r="O2896" s="6">
        <v>0</v>
      </c>
      <c r="P2896" s="6" t="b">
        <v>0</v>
      </c>
      <c r="Q2896" s="6" t="s">
        <v>8271</v>
      </c>
      <c r="R2896" s="7">
        <f t="shared" si="274"/>
        <v>0</v>
      </c>
      <c r="S2896" s="8" t="str">
        <f t="shared" si="275"/>
        <v>-</v>
      </c>
      <c r="T2896" s="6" t="str">
        <f t="shared" si="276"/>
        <v>theater</v>
      </c>
      <c r="U2896" s="6" t="str">
        <f t="shared" si="277"/>
        <v>plays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14">
        <f t="shared" si="272"/>
        <v>41812.666666666664</v>
      </c>
      <c r="K2897" s="6">
        <v>1403356792</v>
      </c>
      <c r="L2897" s="14">
        <f t="shared" si="273"/>
        <v>41811.347129629627</v>
      </c>
      <c r="M2897" s="88">
        <f>Table1[[#This Row],[Data Ended Conversion]]-Table1[[#This Row],[Data Created Conversion]]</f>
        <v>1.3195370370376622</v>
      </c>
      <c r="N2897" s="6" t="b">
        <v>0</v>
      </c>
      <c r="O2897" s="6">
        <v>4</v>
      </c>
      <c r="P2897" s="6" t="b">
        <v>0</v>
      </c>
      <c r="Q2897" s="6" t="s">
        <v>8271</v>
      </c>
      <c r="R2897" s="7">
        <f t="shared" si="274"/>
        <v>4.5999999999999999E-2</v>
      </c>
      <c r="S2897" s="8">
        <f t="shared" si="275"/>
        <v>5.75</v>
      </c>
      <c r="T2897" s="6" t="str">
        <f t="shared" si="276"/>
        <v>theater</v>
      </c>
      <c r="U2897" s="6" t="str">
        <f t="shared" si="277"/>
        <v>plays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14">
        <f t="shared" si="272"/>
        <v>42716.041666666664</v>
      </c>
      <c r="K2898" s="6">
        <v>1480283321</v>
      </c>
      <c r="L2898" s="14">
        <f t="shared" si="273"/>
        <v>42701.700474537036</v>
      </c>
      <c r="M2898" s="88">
        <f>Table1[[#This Row],[Data Ended Conversion]]-Table1[[#This Row],[Data Created Conversion]]</f>
        <v>14.341192129628325</v>
      </c>
      <c r="N2898" s="6" t="b">
        <v>0</v>
      </c>
      <c r="O2898" s="6">
        <v>12</v>
      </c>
      <c r="P2898" s="6" t="b">
        <v>0</v>
      </c>
      <c r="Q2898" s="6" t="s">
        <v>8271</v>
      </c>
      <c r="R2898" s="7">
        <f t="shared" si="274"/>
        <v>0.20833333333333334</v>
      </c>
      <c r="S2898" s="8">
        <f t="shared" si="275"/>
        <v>52.083333333333336</v>
      </c>
      <c r="T2898" s="6" t="str">
        <f t="shared" si="276"/>
        <v>theater</v>
      </c>
      <c r="U2898" s="6" t="str">
        <f t="shared" si="277"/>
        <v>plays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14">
        <f t="shared" si="272"/>
        <v>42288.436863425923</v>
      </c>
      <c r="K2899" s="6">
        <v>1441985458</v>
      </c>
      <c r="L2899" s="14">
        <f t="shared" si="273"/>
        <v>42258.438171296293</v>
      </c>
      <c r="M2899" s="88">
        <f>Table1[[#This Row],[Data Ended Conversion]]-Table1[[#This Row],[Data Created Conversion]]</f>
        <v>29.99869212962949</v>
      </c>
      <c r="N2899" s="6" t="b">
        <v>0</v>
      </c>
      <c r="O2899" s="6">
        <v>3</v>
      </c>
      <c r="P2899" s="6" t="b">
        <v>0</v>
      </c>
      <c r="Q2899" s="6" t="s">
        <v>8271</v>
      </c>
      <c r="R2899" s="7">
        <f t="shared" si="274"/>
        <v>4.583333333333333E-2</v>
      </c>
      <c r="S2899" s="8">
        <f t="shared" si="275"/>
        <v>183.33333333333334</v>
      </c>
      <c r="T2899" s="6" t="str">
        <f t="shared" si="276"/>
        <v>theater</v>
      </c>
      <c r="U2899" s="6" t="str">
        <f t="shared" si="277"/>
        <v>plays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14">
        <f t="shared" si="272"/>
        <v>42308.456631944442</v>
      </c>
      <c r="K2900" s="6">
        <v>1443715053</v>
      </c>
      <c r="L2900" s="14">
        <f t="shared" si="273"/>
        <v>42278.456631944442</v>
      </c>
      <c r="M2900" s="88">
        <f>Table1[[#This Row],[Data Ended Conversion]]-Table1[[#This Row],[Data Created Conversion]]</f>
        <v>30</v>
      </c>
      <c r="N2900" s="6" t="b">
        <v>0</v>
      </c>
      <c r="O2900" s="6">
        <v>12</v>
      </c>
      <c r="P2900" s="6" t="b">
        <v>0</v>
      </c>
      <c r="Q2900" s="6" t="s">
        <v>8271</v>
      </c>
      <c r="R2900" s="7">
        <f t="shared" si="274"/>
        <v>4.2133333333333335E-2</v>
      </c>
      <c r="S2900" s="8">
        <f t="shared" si="275"/>
        <v>26.333333333333332</v>
      </c>
      <c r="T2900" s="6" t="str">
        <f t="shared" si="276"/>
        <v>theater</v>
      </c>
      <c r="U2900" s="6" t="str">
        <f t="shared" si="277"/>
        <v>plays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14">
        <f t="shared" si="272"/>
        <v>42574.869884259257</v>
      </c>
      <c r="K2901" s="6">
        <v>1464141158</v>
      </c>
      <c r="L2901" s="14">
        <f t="shared" si="273"/>
        <v>42514.869884259257</v>
      </c>
      <c r="M2901" s="88">
        <f>Table1[[#This Row],[Data Ended Conversion]]-Table1[[#This Row],[Data Created Conversion]]</f>
        <v>60</v>
      </c>
      <c r="N2901" s="6" t="b">
        <v>0</v>
      </c>
      <c r="O2901" s="6">
        <v>0</v>
      </c>
      <c r="P2901" s="6" t="b">
        <v>0</v>
      </c>
      <c r="Q2901" s="6" t="s">
        <v>8271</v>
      </c>
      <c r="R2901" s="7">
        <f t="shared" si="274"/>
        <v>0</v>
      </c>
      <c r="S2901" s="8" t="str">
        <f t="shared" si="275"/>
        <v>-</v>
      </c>
      <c r="T2901" s="6" t="str">
        <f t="shared" si="276"/>
        <v>theater</v>
      </c>
      <c r="U2901" s="6" t="str">
        <f t="shared" si="277"/>
        <v>plays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14">
        <f t="shared" si="272"/>
        <v>41860.025833333333</v>
      </c>
      <c r="K2902" s="6">
        <v>1404970632</v>
      </c>
      <c r="L2902" s="14">
        <f t="shared" si="273"/>
        <v>41830.025833333333</v>
      </c>
      <c r="M2902" s="88">
        <f>Table1[[#This Row],[Data Ended Conversion]]-Table1[[#This Row],[Data Created Conversion]]</f>
        <v>30</v>
      </c>
      <c r="N2902" s="6" t="b">
        <v>0</v>
      </c>
      <c r="O2902" s="6">
        <v>7</v>
      </c>
      <c r="P2902" s="6" t="b">
        <v>0</v>
      </c>
      <c r="Q2902" s="6" t="s">
        <v>8271</v>
      </c>
      <c r="R2902" s="7">
        <f t="shared" si="274"/>
        <v>0.61909090909090914</v>
      </c>
      <c r="S2902" s="8">
        <f t="shared" si="275"/>
        <v>486.42857142857144</v>
      </c>
      <c r="T2902" s="6" t="str">
        <f t="shared" si="276"/>
        <v>theater</v>
      </c>
      <c r="U2902" s="6" t="str">
        <f t="shared" si="277"/>
        <v>plays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14">
        <f t="shared" si="272"/>
        <v>42042.696053240739</v>
      </c>
      <c r="K2903" s="6">
        <v>1418161339</v>
      </c>
      <c r="L2903" s="14">
        <f t="shared" si="273"/>
        <v>41982.696053240739</v>
      </c>
      <c r="M2903" s="88">
        <f>Table1[[#This Row],[Data Ended Conversion]]-Table1[[#This Row],[Data Created Conversion]]</f>
        <v>60</v>
      </c>
      <c r="N2903" s="6" t="b">
        <v>0</v>
      </c>
      <c r="O2903" s="6">
        <v>2</v>
      </c>
      <c r="P2903" s="6" t="b">
        <v>0</v>
      </c>
      <c r="Q2903" s="6" t="s">
        <v>8271</v>
      </c>
      <c r="R2903" s="7">
        <f t="shared" si="274"/>
        <v>8.0000000000000002E-3</v>
      </c>
      <c r="S2903" s="8">
        <f t="shared" si="275"/>
        <v>3</v>
      </c>
      <c r="T2903" s="6" t="str">
        <f t="shared" si="276"/>
        <v>theater</v>
      </c>
      <c r="U2903" s="6" t="str">
        <f t="shared" si="277"/>
        <v>plays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14">
        <f t="shared" si="272"/>
        <v>42240.231435185182</v>
      </c>
      <c r="K2904" s="6">
        <v>1437820396</v>
      </c>
      <c r="L2904" s="14">
        <f t="shared" si="273"/>
        <v>42210.231435185182</v>
      </c>
      <c r="M2904" s="88">
        <f>Table1[[#This Row],[Data Ended Conversion]]-Table1[[#This Row],[Data Created Conversion]]</f>
        <v>30</v>
      </c>
      <c r="N2904" s="6" t="b">
        <v>0</v>
      </c>
      <c r="O2904" s="6">
        <v>1</v>
      </c>
      <c r="P2904" s="6" t="b">
        <v>0</v>
      </c>
      <c r="Q2904" s="6" t="s">
        <v>8271</v>
      </c>
      <c r="R2904" s="7">
        <f t="shared" si="274"/>
        <v>1.6666666666666666E-4</v>
      </c>
      <c r="S2904" s="8">
        <f t="shared" si="275"/>
        <v>25</v>
      </c>
      <c r="T2904" s="6" t="str">
        <f t="shared" si="276"/>
        <v>theater</v>
      </c>
      <c r="U2904" s="6" t="str">
        <f t="shared" si="277"/>
        <v>plays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14">
        <f t="shared" si="272"/>
        <v>42255.95854166666</v>
      </c>
      <c r="K2905" s="6">
        <v>1436587218</v>
      </c>
      <c r="L2905" s="14">
        <f t="shared" si="273"/>
        <v>42195.95854166666</v>
      </c>
      <c r="M2905" s="88">
        <f>Table1[[#This Row],[Data Ended Conversion]]-Table1[[#This Row],[Data Created Conversion]]</f>
        <v>60</v>
      </c>
      <c r="N2905" s="6" t="b">
        <v>0</v>
      </c>
      <c r="O2905" s="6">
        <v>4</v>
      </c>
      <c r="P2905" s="6" t="b">
        <v>0</v>
      </c>
      <c r="Q2905" s="6" t="s">
        <v>8271</v>
      </c>
      <c r="R2905" s="7">
        <f t="shared" si="274"/>
        <v>7.7999999999999996E-3</v>
      </c>
      <c r="S2905" s="8">
        <f t="shared" si="275"/>
        <v>9.75</v>
      </c>
      <c r="T2905" s="6" t="str">
        <f t="shared" si="276"/>
        <v>theater</v>
      </c>
      <c r="U2905" s="6" t="str">
        <f t="shared" si="277"/>
        <v>plays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14">
        <f t="shared" si="272"/>
        <v>41952.291666666664</v>
      </c>
      <c r="K2906" s="6">
        <v>1414538031</v>
      </c>
      <c r="L2906" s="14">
        <f t="shared" si="273"/>
        <v>41940.759618055556</v>
      </c>
      <c r="M2906" s="88">
        <f>Table1[[#This Row],[Data Ended Conversion]]-Table1[[#This Row],[Data Created Conversion]]</f>
        <v>11.532048611108621</v>
      </c>
      <c r="N2906" s="6" t="b">
        <v>0</v>
      </c>
      <c r="O2906" s="6">
        <v>4</v>
      </c>
      <c r="P2906" s="6" t="b">
        <v>0</v>
      </c>
      <c r="Q2906" s="6" t="s">
        <v>8271</v>
      </c>
      <c r="R2906" s="7">
        <f t="shared" si="274"/>
        <v>0.05</v>
      </c>
      <c r="S2906" s="8">
        <f t="shared" si="275"/>
        <v>18.75</v>
      </c>
      <c r="T2906" s="6" t="str">
        <f t="shared" si="276"/>
        <v>theater</v>
      </c>
      <c r="U2906" s="6" t="str">
        <f t="shared" si="277"/>
        <v>plays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14">
        <f t="shared" si="272"/>
        <v>42619.848530092589</v>
      </c>
      <c r="K2907" s="6">
        <v>1472001713</v>
      </c>
      <c r="L2907" s="14">
        <f t="shared" si="273"/>
        <v>42605.848530092589</v>
      </c>
      <c r="M2907" s="88">
        <f>Table1[[#This Row],[Data Ended Conversion]]-Table1[[#This Row],[Data Created Conversion]]</f>
        <v>14</v>
      </c>
      <c r="N2907" s="6" t="b">
        <v>0</v>
      </c>
      <c r="O2907" s="6">
        <v>17</v>
      </c>
      <c r="P2907" s="6" t="b">
        <v>0</v>
      </c>
      <c r="Q2907" s="6" t="s">
        <v>8271</v>
      </c>
      <c r="R2907" s="7">
        <f t="shared" si="274"/>
        <v>0.17771428571428571</v>
      </c>
      <c r="S2907" s="8">
        <f t="shared" si="275"/>
        <v>36.588235294117645</v>
      </c>
      <c r="T2907" s="6" t="str">
        <f t="shared" si="276"/>
        <v>theater</v>
      </c>
      <c r="U2907" s="6" t="str">
        <f t="shared" si="277"/>
        <v>plays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14">
        <f t="shared" si="272"/>
        <v>42216.833333333336</v>
      </c>
      <c r="K2908" s="6">
        <v>1436888066</v>
      </c>
      <c r="L2908" s="14">
        <f t="shared" si="273"/>
        <v>42199.440578703703</v>
      </c>
      <c r="M2908" s="88">
        <f>Table1[[#This Row],[Data Ended Conversion]]-Table1[[#This Row],[Data Created Conversion]]</f>
        <v>17.392754629632691</v>
      </c>
      <c r="N2908" s="6" t="b">
        <v>0</v>
      </c>
      <c r="O2908" s="6">
        <v>7</v>
      </c>
      <c r="P2908" s="6" t="b">
        <v>0</v>
      </c>
      <c r="Q2908" s="6" t="s">
        <v>8271</v>
      </c>
      <c r="R2908" s="7">
        <f t="shared" si="274"/>
        <v>9.4166666666666662E-2</v>
      </c>
      <c r="S2908" s="8">
        <f t="shared" si="275"/>
        <v>80.714285714285708</v>
      </c>
      <c r="T2908" s="6" t="str">
        <f t="shared" si="276"/>
        <v>theater</v>
      </c>
      <c r="U2908" s="6" t="str">
        <f t="shared" si="277"/>
        <v>plays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14">
        <f t="shared" si="272"/>
        <v>42504.669409722213</v>
      </c>
      <c r="K2909" s="6">
        <v>1458075837</v>
      </c>
      <c r="L2909" s="14">
        <f t="shared" si="273"/>
        <v>42444.669409722213</v>
      </c>
      <c r="M2909" s="88">
        <f>Table1[[#This Row],[Data Ended Conversion]]-Table1[[#This Row],[Data Created Conversion]]</f>
        <v>60</v>
      </c>
      <c r="N2909" s="6" t="b">
        <v>0</v>
      </c>
      <c r="O2909" s="6">
        <v>2</v>
      </c>
      <c r="P2909" s="6" t="b">
        <v>0</v>
      </c>
      <c r="Q2909" s="6" t="s">
        <v>8271</v>
      </c>
      <c r="R2909" s="7">
        <f t="shared" si="274"/>
        <v>8.0000000000000004E-4</v>
      </c>
      <c r="S2909" s="8">
        <f t="shared" si="275"/>
        <v>1</v>
      </c>
      <c r="T2909" s="6" t="str">
        <f t="shared" si="276"/>
        <v>theater</v>
      </c>
      <c r="U2909" s="6" t="str">
        <f t="shared" si="277"/>
        <v>plays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14">
        <f t="shared" si="272"/>
        <v>42529.523368055547</v>
      </c>
      <c r="K2910" s="6">
        <v>1462815219</v>
      </c>
      <c r="L2910" s="14">
        <f t="shared" si="273"/>
        <v>42499.523368055547</v>
      </c>
      <c r="M2910" s="88">
        <f>Table1[[#This Row],[Data Ended Conversion]]-Table1[[#This Row],[Data Created Conversion]]</f>
        <v>30</v>
      </c>
      <c r="N2910" s="6" t="b">
        <v>0</v>
      </c>
      <c r="O2910" s="6">
        <v>5</v>
      </c>
      <c r="P2910" s="6" t="b">
        <v>0</v>
      </c>
      <c r="Q2910" s="6" t="s">
        <v>8271</v>
      </c>
      <c r="R2910" s="7">
        <f t="shared" si="274"/>
        <v>2.75E-2</v>
      </c>
      <c r="S2910" s="8">
        <f t="shared" si="275"/>
        <v>52.8</v>
      </c>
      <c r="T2910" s="6" t="str">
        <f t="shared" si="276"/>
        <v>theater</v>
      </c>
      <c r="U2910" s="6" t="str">
        <f t="shared" si="277"/>
        <v>plays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14">
        <f t="shared" si="272"/>
        <v>41968.615277777775</v>
      </c>
      <c r="K2911" s="6">
        <v>1413527001</v>
      </c>
      <c r="L2911" s="14">
        <f t="shared" si="273"/>
        <v>41929.057881944442</v>
      </c>
      <c r="M2911" s="88">
        <f>Table1[[#This Row],[Data Ended Conversion]]-Table1[[#This Row],[Data Created Conversion]]</f>
        <v>39.55739583333343</v>
      </c>
      <c r="N2911" s="6" t="b">
        <v>0</v>
      </c>
      <c r="O2911" s="6">
        <v>1</v>
      </c>
      <c r="P2911" s="6" t="b">
        <v>0</v>
      </c>
      <c r="Q2911" s="6" t="s">
        <v>8271</v>
      </c>
      <c r="R2911" s="7">
        <f t="shared" si="274"/>
        <v>1.1111111111111112E-4</v>
      </c>
      <c r="S2911" s="8">
        <f t="shared" si="275"/>
        <v>20</v>
      </c>
      <c r="T2911" s="6" t="str">
        <f t="shared" si="276"/>
        <v>theater</v>
      </c>
      <c r="U2911" s="6" t="str">
        <f t="shared" si="277"/>
        <v>plays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14">
        <f t="shared" si="272"/>
        <v>42167.632951388885</v>
      </c>
      <c r="K2912" s="6">
        <v>1428955887</v>
      </c>
      <c r="L2912" s="14">
        <f t="shared" si="273"/>
        <v>42107.632951388885</v>
      </c>
      <c r="M2912" s="88">
        <f>Table1[[#This Row],[Data Ended Conversion]]-Table1[[#This Row],[Data Created Conversion]]</f>
        <v>60</v>
      </c>
      <c r="N2912" s="6" t="b">
        <v>0</v>
      </c>
      <c r="O2912" s="6">
        <v>1</v>
      </c>
      <c r="P2912" s="6" t="b">
        <v>0</v>
      </c>
      <c r="Q2912" s="6" t="s">
        <v>8271</v>
      </c>
      <c r="R2912" s="7">
        <f t="shared" si="274"/>
        <v>3.3333333333333335E-5</v>
      </c>
      <c r="S2912" s="8">
        <f t="shared" si="275"/>
        <v>1</v>
      </c>
      <c r="T2912" s="6" t="str">
        <f t="shared" si="276"/>
        <v>theater</v>
      </c>
      <c r="U2912" s="6" t="str">
        <f t="shared" si="277"/>
        <v>plays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14">
        <f t="shared" si="272"/>
        <v>42182.560486111113</v>
      </c>
      <c r="K2913" s="6">
        <v>1431973626</v>
      </c>
      <c r="L2913" s="14">
        <f t="shared" si="273"/>
        <v>42142.560486111113</v>
      </c>
      <c r="M2913" s="88">
        <f>Table1[[#This Row],[Data Ended Conversion]]-Table1[[#This Row],[Data Created Conversion]]</f>
        <v>40</v>
      </c>
      <c r="N2913" s="6" t="b">
        <v>0</v>
      </c>
      <c r="O2913" s="6">
        <v>14</v>
      </c>
      <c r="P2913" s="6" t="b">
        <v>0</v>
      </c>
      <c r="Q2913" s="6" t="s">
        <v>8271</v>
      </c>
      <c r="R2913" s="7">
        <f t="shared" si="274"/>
        <v>0.36499999999999999</v>
      </c>
      <c r="S2913" s="8">
        <f t="shared" si="275"/>
        <v>46.928571428571431</v>
      </c>
      <c r="T2913" s="6" t="str">
        <f t="shared" si="276"/>
        <v>theater</v>
      </c>
      <c r="U2913" s="6" t="str">
        <f t="shared" si="277"/>
        <v>plays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14">
        <f t="shared" si="272"/>
        <v>42383.923310185179</v>
      </c>
      <c r="K2914" s="6">
        <v>1450235374</v>
      </c>
      <c r="L2914" s="14">
        <f t="shared" si="273"/>
        <v>42353.923310185179</v>
      </c>
      <c r="M2914" s="88">
        <f>Table1[[#This Row],[Data Ended Conversion]]-Table1[[#This Row],[Data Created Conversion]]</f>
        <v>30</v>
      </c>
      <c r="N2914" s="6" t="b">
        <v>0</v>
      </c>
      <c r="O2914" s="6">
        <v>26</v>
      </c>
      <c r="P2914" s="6" t="b">
        <v>0</v>
      </c>
      <c r="Q2914" s="6" t="s">
        <v>8271</v>
      </c>
      <c r="R2914" s="7">
        <f t="shared" si="274"/>
        <v>0.14058171745152354</v>
      </c>
      <c r="S2914" s="8">
        <f t="shared" si="275"/>
        <v>78.07692307692308</v>
      </c>
      <c r="T2914" s="6" t="str">
        <f t="shared" si="276"/>
        <v>theater</v>
      </c>
      <c r="U2914" s="6" t="str">
        <f t="shared" si="277"/>
        <v>plays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14">
        <f t="shared" si="272"/>
        <v>41888.714571759258</v>
      </c>
      <c r="K2915" s="6">
        <v>1404857339</v>
      </c>
      <c r="L2915" s="14">
        <f t="shared" si="273"/>
        <v>41828.714571759258</v>
      </c>
      <c r="M2915" s="88">
        <f>Table1[[#This Row],[Data Ended Conversion]]-Table1[[#This Row],[Data Created Conversion]]</f>
        <v>60</v>
      </c>
      <c r="N2915" s="6" t="b">
        <v>0</v>
      </c>
      <c r="O2915" s="6">
        <v>2</v>
      </c>
      <c r="P2915" s="6" t="b">
        <v>0</v>
      </c>
      <c r="Q2915" s="6" t="s">
        <v>8271</v>
      </c>
      <c r="R2915" s="7">
        <f t="shared" si="274"/>
        <v>2.0000000000000001E-4</v>
      </c>
      <c r="S2915" s="8">
        <f t="shared" si="275"/>
        <v>1</v>
      </c>
      <c r="T2915" s="6" t="str">
        <f t="shared" si="276"/>
        <v>theater</v>
      </c>
      <c r="U2915" s="6" t="str">
        <f t="shared" si="277"/>
        <v>plays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14">
        <f t="shared" si="272"/>
        <v>42077.657337962963</v>
      </c>
      <c r="K2916" s="6">
        <v>1421185594</v>
      </c>
      <c r="L2916" s="14">
        <f t="shared" si="273"/>
        <v>42017.699004629627</v>
      </c>
      <c r="M2916" s="88">
        <f>Table1[[#This Row],[Data Ended Conversion]]-Table1[[#This Row],[Data Created Conversion]]</f>
        <v>59.958333333335759</v>
      </c>
      <c r="N2916" s="6" t="b">
        <v>0</v>
      </c>
      <c r="O2916" s="6">
        <v>1</v>
      </c>
      <c r="P2916" s="6" t="b">
        <v>0</v>
      </c>
      <c r="Q2916" s="6" t="s">
        <v>8271</v>
      </c>
      <c r="R2916" s="7">
        <f t="shared" si="274"/>
        <v>4.0000000000000003E-5</v>
      </c>
      <c r="S2916" s="8">
        <f t="shared" si="275"/>
        <v>1</v>
      </c>
      <c r="T2916" s="6" t="str">
        <f t="shared" si="276"/>
        <v>theater</v>
      </c>
      <c r="U2916" s="6" t="str">
        <f t="shared" si="277"/>
        <v>plays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14">
        <f t="shared" si="272"/>
        <v>42445.1480324074</v>
      </c>
      <c r="K2917" s="6">
        <v>1455528790</v>
      </c>
      <c r="L2917" s="14">
        <f t="shared" si="273"/>
        <v>42415.189699074072</v>
      </c>
      <c r="M2917" s="88">
        <f>Table1[[#This Row],[Data Ended Conversion]]-Table1[[#This Row],[Data Created Conversion]]</f>
        <v>29.958333333328483</v>
      </c>
      <c r="N2917" s="6" t="b">
        <v>0</v>
      </c>
      <c r="O2917" s="6">
        <v>3</v>
      </c>
      <c r="P2917" s="6" t="b">
        <v>0</v>
      </c>
      <c r="Q2917" s="6" t="s">
        <v>8271</v>
      </c>
      <c r="R2917" s="7">
        <f t="shared" si="274"/>
        <v>0.61099999999999999</v>
      </c>
      <c r="S2917" s="8">
        <f t="shared" si="275"/>
        <v>203.66666666666666</v>
      </c>
      <c r="T2917" s="6" t="str">
        <f t="shared" si="276"/>
        <v>theater</v>
      </c>
      <c r="U2917" s="6" t="str">
        <f t="shared" si="277"/>
        <v>plays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14">
        <f t="shared" si="272"/>
        <v>41778.268391203703</v>
      </c>
      <c r="K2918" s="6">
        <v>1398511589</v>
      </c>
      <c r="L2918" s="14">
        <f t="shared" si="273"/>
        <v>41755.268391203703</v>
      </c>
      <c r="M2918" s="88">
        <f>Table1[[#This Row],[Data Ended Conversion]]-Table1[[#This Row],[Data Created Conversion]]</f>
        <v>23</v>
      </c>
      <c r="N2918" s="6" t="b">
        <v>0</v>
      </c>
      <c r="O2918" s="6">
        <v>7</v>
      </c>
      <c r="P2918" s="6" t="b">
        <v>0</v>
      </c>
      <c r="Q2918" s="6" t="s">
        <v>8271</v>
      </c>
      <c r="R2918" s="7">
        <f t="shared" si="274"/>
        <v>7.8378378378378383E-2</v>
      </c>
      <c r="S2918" s="8">
        <f t="shared" si="275"/>
        <v>20.714285714285715</v>
      </c>
      <c r="T2918" s="6" t="str">
        <f t="shared" si="276"/>
        <v>theater</v>
      </c>
      <c r="U2918" s="6" t="str">
        <f t="shared" si="277"/>
        <v>plays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14">
        <f t="shared" si="272"/>
        <v>42263.026006944441</v>
      </c>
      <c r="K2919" s="6">
        <v>1440826647</v>
      </c>
      <c r="L2919" s="14">
        <f t="shared" si="273"/>
        <v>42245.026006944441</v>
      </c>
      <c r="M2919" s="88">
        <f>Table1[[#This Row],[Data Ended Conversion]]-Table1[[#This Row],[Data Created Conversion]]</f>
        <v>18</v>
      </c>
      <c r="N2919" s="6" t="b">
        <v>0</v>
      </c>
      <c r="O2919" s="6">
        <v>9</v>
      </c>
      <c r="P2919" s="6" t="b">
        <v>0</v>
      </c>
      <c r="Q2919" s="6" t="s">
        <v>8271</v>
      </c>
      <c r="R2919" s="7">
        <f t="shared" si="274"/>
        <v>0.2185</v>
      </c>
      <c r="S2919" s="8">
        <f t="shared" si="275"/>
        <v>48.555555555555557</v>
      </c>
      <c r="T2919" s="6" t="str">
        <f t="shared" si="276"/>
        <v>theater</v>
      </c>
      <c r="U2919" s="6" t="str">
        <f t="shared" si="277"/>
        <v>plays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14">
        <f t="shared" si="272"/>
        <v>42306.421377314815</v>
      </c>
      <c r="K2920" s="6">
        <v>1443712007</v>
      </c>
      <c r="L2920" s="14">
        <f t="shared" si="273"/>
        <v>42278.421377314815</v>
      </c>
      <c r="M2920" s="88">
        <f>Table1[[#This Row],[Data Ended Conversion]]-Table1[[#This Row],[Data Created Conversion]]</f>
        <v>28</v>
      </c>
      <c r="N2920" s="6" t="b">
        <v>0</v>
      </c>
      <c r="O2920" s="6">
        <v>20</v>
      </c>
      <c r="P2920" s="6" t="b">
        <v>0</v>
      </c>
      <c r="Q2920" s="6" t="s">
        <v>8271</v>
      </c>
      <c r="R2920" s="7">
        <f t="shared" si="274"/>
        <v>0.27239999999999998</v>
      </c>
      <c r="S2920" s="8">
        <f t="shared" si="275"/>
        <v>68.099999999999994</v>
      </c>
      <c r="T2920" s="6" t="str">
        <f t="shared" si="276"/>
        <v>theater</v>
      </c>
      <c r="U2920" s="6" t="str">
        <f t="shared" si="277"/>
        <v>plays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14">
        <f t="shared" si="272"/>
        <v>41856.411215277774</v>
      </c>
      <c r="K2921" s="6">
        <v>1404658329</v>
      </c>
      <c r="L2921" s="14">
        <f t="shared" si="273"/>
        <v>41826.411215277774</v>
      </c>
      <c r="M2921" s="88">
        <f>Table1[[#This Row],[Data Ended Conversion]]-Table1[[#This Row],[Data Created Conversion]]</f>
        <v>30</v>
      </c>
      <c r="N2921" s="6" t="b">
        <v>0</v>
      </c>
      <c r="O2921" s="6">
        <v>6</v>
      </c>
      <c r="P2921" s="6" t="b">
        <v>0</v>
      </c>
      <c r="Q2921" s="6" t="s">
        <v>8271</v>
      </c>
      <c r="R2921" s="7">
        <f t="shared" si="274"/>
        <v>8.5000000000000006E-2</v>
      </c>
      <c r="S2921" s="8">
        <f t="shared" si="275"/>
        <v>8.5</v>
      </c>
      <c r="T2921" s="6" t="str">
        <f t="shared" si="276"/>
        <v>theater</v>
      </c>
      <c r="U2921" s="6" t="str">
        <f t="shared" si="277"/>
        <v>plays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14">
        <f t="shared" si="272"/>
        <v>42088.54247685185</v>
      </c>
      <c r="K2922" s="6">
        <v>1424718070</v>
      </c>
      <c r="L2922" s="14">
        <f t="shared" si="273"/>
        <v>42058.584143518521</v>
      </c>
      <c r="M2922" s="88">
        <f>Table1[[#This Row],[Data Ended Conversion]]-Table1[[#This Row],[Data Created Conversion]]</f>
        <v>29.958333333328483</v>
      </c>
      <c r="N2922" s="6" t="b">
        <v>0</v>
      </c>
      <c r="O2922" s="6">
        <v>13</v>
      </c>
      <c r="P2922" s="6" t="b">
        <v>0</v>
      </c>
      <c r="Q2922" s="6" t="s">
        <v>8271</v>
      </c>
      <c r="R2922" s="7">
        <f t="shared" si="274"/>
        <v>0.26840000000000003</v>
      </c>
      <c r="S2922" s="8">
        <f t="shared" si="275"/>
        <v>51.615384615384613</v>
      </c>
      <c r="T2922" s="6" t="str">
        <f t="shared" si="276"/>
        <v>theater</v>
      </c>
      <c r="U2922" s="6" t="str">
        <f t="shared" si="277"/>
        <v>plays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14">
        <f t="shared" si="272"/>
        <v>41907.678287037037</v>
      </c>
      <c r="K2923" s="6">
        <v>1409087804</v>
      </c>
      <c r="L2923" s="14">
        <f t="shared" si="273"/>
        <v>41877.678287037037</v>
      </c>
      <c r="M2923" s="88">
        <f>Table1[[#This Row],[Data Ended Conversion]]-Table1[[#This Row],[Data Created Conversion]]</f>
        <v>30</v>
      </c>
      <c r="N2923" s="6" t="b">
        <v>0</v>
      </c>
      <c r="O2923" s="6">
        <v>3</v>
      </c>
      <c r="P2923" s="6" t="b">
        <v>1</v>
      </c>
      <c r="Q2923" s="6" t="s">
        <v>8305</v>
      </c>
      <c r="R2923" s="7">
        <f t="shared" si="274"/>
        <v>1.29</v>
      </c>
      <c r="S2923" s="8">
        <f t="shared" si="275"/>
        <v>43</v>
      </c>
      <c r="T2923" s="6" t="str">
        <f t="shared" si="276"/>
        <v>theater</v>
      </c>
      <c r="U2923" s="6" t="str">
        <f t="shared" si="277"/>
        <v>musical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14">
        <f t="shared" si="272"/>
        <v>42142.665821759256</v>
      </c>
      <c r="K2924" s="6">
        <v>1428094727</v>
      </c>
      <c r="L2924" s="14">
        <f t="shared" si="273"/>
        <v>42097.665821759256</v>
      </c>
      <c r="M2924" s="88">
        <f>Table1[[#This Row],[Data Ended Conversion]]-Table1[[#This Row],[Data Created Conversion]]</f>
        <v>45</v>
      </c>
      <c r="N2924" s="6" t="b">
        <v>0</v>
      </c>
      <c r="O2924" s="6">
        <v>6</v>
      </c>
      <c r="P2924" s="6" t="b">
        <v>1</v>
      </c>
      <c r="Q2924" s="6" t="s">
        <v>8305</v>
      </c>
      <c r="R2924" s="7">
        <f t="shared" si="274"/>
        <v>1</v>
      </c>
      <c r="S2924" s="8">
        <f t="shared" si="275"/>
        <v>83.333333333333329</v>
      </c>
      <c r="T2924" s="6" t="str">
        <f t="shared" si="276"/>
        <v>theater</v>
      </c>
      <c r="U2924" s="6" t="str">
        <f t="shared" si="277"/>
        <v>musical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14">
        <f t="shared" si="272"/>
        <v>42027.916666666664</v>
      </c>
      <c r="K2925" s="6">
        <v>1420774779</v>
      </c>
      <c r="L2925" s="14">
        <f t="shared" si="273"/>
        <v>42012.944201388884</v>
      </c>
      <c r="M2925" s="88">
        <f>Table1[[#This Row],[Data Ended Conversion]]-Table1[[#This Row],[Data Created Conversion]]</f>
        <v>14.972465277780429</v>
      </c>
      <c r="N2925" s="6" t="b">
        <v>0</v>
      </c>
      <c r="O2925" s="6">
        <v>10</v>
      </c>
      <c r="P2925" s="6" t="b">
        <v>1</v>
      </c>
      <c r="Q2925" s="6" t="s">
        <v>8305</v>
      </c>
      <c r="R2925" s="7">
        <f t="shared" si="274"/>
        <v>1</v>
      </c>
      <c r="S2925" s="8">
        <f t="shared" si="275"/>
        <v>30</v>
      </c>
      <c r="T2925" s="6" t="str">
        <f t="shared" si="276"/>
        <v>theater</v>
      </c>
      <c r="U2925" s="6" t="str">
        <f t="shared" si="277"/>
        <v>musical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14">
        <f t="shared" si="272"/>
        <v>42132.957638888889</v>
      </c>
      <c r="K2926" s="6">
        <v>1428585710</v>
      </c>
      <c r="L2926" s="14">
        <f t="shared" si="273"/>
        <v>42103.348495370366</v>
      </c>
      <c r="M2926" s="88">
        <f>Table1[[#This Row],[Data Ended Conversion]]-Table1[[#This Row],[Data Created Conversion]]</f>
        <v>29.609143518522615</v>
      </c>
      <c r="N2926" s="6" t="b">
        <v>0</v>
      </c>
      <c r="O2926" s="6">
        <v>147</v>
      </c>
      <c r="P2926" s="6" t="b">
        <v>1</v>
      </c>
      <c r="Q2926" s="6" t="s">
        <v>8305</v>
      </c>
      <c r="R2926" s="7">
        <f t="shared" si="274"/>
        <v>1.032</v>
      </c>
      <c r="S2926" s="8">
        <f t="shared" si="275"/>
        <v>175.51020408163265</v>
      </c>
      <c r="T2926" s="6" t="str">
        <f t="shared" si="276"/>
        <v>theater</v>
      </c>
      <c r="U2926" s="6" t="str">
        <f t="shared" si="277"/>
        <v>musical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14">
        <f t="shared" si="272"/>
        <v>41893.375787037032</v>
      </c>
      <c r="K2927" s="6">
        <v>1407852068</v>
      </c>
      <c r="L2927" s="14">
        <f t="shared" si="273"/>
        <v>41863.375787037032</v>
      </c>
      <c r="M2927" s="88">
        <f>Table1[[#This Row],[Data Ended Conversion]]-Table1[[#This Row],[Data Created Conversion]]</f>
        <v>30</v>
      </c>
      <c r="N2927" s="6" t="b">
        <v>0</v>
      </c>
      <c r="O2927" s="6">
        <v>199</v>
      </c>
      <c r="P2927" s="6" t="b">
        <v>1</v>
      </c>
      <c r="Q2927" s="6" t="s">
        <v>8305</v>
      </c>
      <c r="R2927" s="7">
        <f t="shared" si="274"/>
        <v>1.0244597777777777</v>
      </c>
      <c r="S2927" s="8">
        <f t="shared" si="275"/>
        <v>231.66175879396985</v>
      </c>
      <c r="T2927" s="6" t="str">
        <f t="shared" si="276"/>
        <v>theater</v>
      </c>
      <c r="U2927" s="6" t="str">
        <f t="shared" si="277"/>
        <v>musical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14">
        <f t="shared" si="272"/>
        <v>42058.557627314811</v>
      </c>
      <c r="K2928" s="6">
        <v>1423506179</v>
      </c>
      <c r="L2928" s="14">
        <f t="shared" si="273"/>
        <v>42044.557627314811</v>
      </c>
      <c r="M2928" s="88">
        <f>Table1[[#This Row],[Data Ended Conversion]]-Table1[[#This Row],[Data Created Conversion]]</f>
        <v>14</v>
      </c>
      <c r="N2928" s="6" t="b">
        <v>0</v>
      </c>
      <c r="O2928" s="6">
        <v>50</v>
      </c>
      <c r="P2928" s="6" t="b">
        <v>1</v>
      </c>
      <c r="Q2928" s="6" t="s">
        <v>8305</v>
      </c>
      <c r="R2928" s="7">
        <f t="shared" si="274"/>
        <v>1.25</v>
      </c>
      <c r="S2928" s="8">
        <f t="shared" si="275"/>
        <v>75</v>
      </c>
      <c r="T2928" s="6" t="str">
        <f t="shared" si="276"/>
        <v>theater</v>
      </c>
      <c r="U2928" s="6" t="str">
        <f t="shared" si="277"/>
        <v>musical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14">
        <f t="shared" si="272"/>
        <v>41835</v>
      </c>
      <c r="K2929" s="6">
        <v>1402934629</v>
      </c>
      <c r="L2929" s="14">
        <f t="shared" si="273"/>
        <v>41806.460983796293</v>
      </c>
      <c r="M2929" s="88">
        <f>Table1[[#This Row],[Data Ended Conversion]]-Table1[[#This Row],[Data Created Conversion]]</f>
        <v>28.539016203707433</v>
      </c>
      <c r="N2929" s="6" t="b">
        <v>0</v>
      </c>
      <c r="O2929" s="6">
        <v>21</v>
      </c>
      <c r="P2929" s="6" t="b">
        <v>1</v>
      </c>
      <c r="Q2929" s="6" t="s">
        <v>8305</v>
      </c>
      <c r="R2929" s="7">
        <f t="shared" si="274"/>
        <v>1.3083333333333333</v>
      </c>
      <c r="S2929" s="8">
        <f t="shared" si="275"/>
        <v>112.14285714285714</v>
      </c>
      <c r="T2929" s="6" t="str">
        <f t="shared" si="276"/>
        <v>theater</v>
      </c>
      <c r="U2929" s="6" t="str">
        <f t="shared" si="277"/>
        <v>musical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14">
        <f t="shared" si="272"/>
        <v>42433.789884259262</v>
      </c>
      <c r="K2930" s="6">
        <v>1454543846</v>
      </c>
      <c r="L2930" s="14">
        <f t="shared" si="273"/>
        <v>42403.789884259262</v>
      </c>
      <c r="M2930" s="88">
        <f>Table1[[#This Row],[Data Ended Conversion]]-Table1[[#This Row],[Data Created Conversion]]</f>
        <v>30</v>
      </c>
      <c r="N2930" s="6" t="b">
        <v>0</v>
      </c>
      <c r="O2930" s="6">
        <v>24</v>
      </c>
      <c r="P2930" s="6" t="b">
        <v>1</v>
      </c>
      <c r="Q2930" s="6" t="s">
        <v>8305</v>
      </c>
      <c r="R2930" s="7">
        <f t="shared" si="274"/>
        <v>1</v>
      </c>
      <c r="S2930" s="8">
        <f t="shared" si="275"/>
        <v>41.666666666666664</v>
      </c>
      <c r="T2930" s="6" t="str">
        <f t="shared" si="276"/>
        <v>theater</v>
      </c>
      <c r="U2930" s="6" t="str">
        <f t="shared" si="277"/>
        <v>musical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14">
        <f t="shared" si="272"/>
        <v>41784.355995370366</v>
      </c>
      <c r="K2931" s="6">
        <v>1398432758</v>
      </c>
      <c r="L2931" s="14">
        <f t="shared" si="273"/>
        <v>41754.355995370366</v>
      </c>
      <c r="M2931" s="88">
        <f>Table1[[#This Row],[Data Ended Conversion]]-Table1[[#This Row],[Data Created Conversion]]</f>
        <v>30</v>
      </c>
      <c r="N2931" s="6" t="b">
        <v>0</v>
      </c>
      <c r="O2931" s="6">
        <v>32</v>
      </c>
      <c r="P2931" s="6" t="b">
        <v>1</v>
      </c>
      <c r="Q2931" s="6" t="s">
        <v>8305</v>
      </c>
      <c r="R2931" s="7">
        <f t="shared" si="274"/>
        <v>1.02069375</v>
      </c>
      <c r="S2931" s="8">
        <f t="shared" si="275"/>
        <v>255.17343750000001</v>
      </c>
      <c r="T2931" s="6" t="str">
        <f t="shared" si="276"/>
        <v>theater</v>
      </c>
      <c r="U2931" s="6" t="str">
        <f t="shared" si="277"/>
        <v>musical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14">
        <f t="shared" si="272"/>
        <v>42131.375740740739</v>
      </c>
      <c r="K2932" s="6">
        <v>1428415264</v>
      </c>
      <c r="L2932" s="14">
        <f t="shared" si="273"/>
        <v>42101.375740740739</v>
      </c>
      <c r="M2932" s="88">
        <f>Table1[[#This Row],[Data Ended Conversion]]-Table1[[#This Row],[Data Created Conversion]]</f>
        <v>30</v>
      </c>
      <c r="N2932" s="6" t="b">
        <v>0</v>
      </c>
      <c r="O2932" s="6">
        <v>62</v>
      </c>
      <c r="P2932" s="6" t="b">
        <v>1</v>
      </c>
      <c r="Q2932" s="6" t="s">
        <v>8305</v>
      </c>
      <c r="R2932" s="7">
        <f t="shared" si="274"/>
        <v>1.0092000000000001</v>
      </c>
      <c r="S2932" s="8">
        <f t="shared" si="275"/>
        <v>162.7741935483871</v>
      </c>
      <c r="T2932" s="6" t="str">
        <f t="shared" si="276"/>
        <v>theater</v>
      </c>
      <c r="U2932" s="6" t="str">
        <f t="shared" si="277"/>
        <v>musical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14">
        <f t="shared" si="272"/>
        <v>41897.047222222223</v>
      </c>
      <c r="K2933" s="6">
        <v>1408604363</v>
      </c>
      <c r="L2933" s="14">
        <f t="shared" si="273"/>
        <v>41872.082905092589</v>
      </c>
      <c r="M2933" s="88">
        <f>Table1[[#This Row],[Data Ended Conversion]]-Table1[[#This Row],[Data Created Conversion]]</f>
        <v>24.964317129633855</v>
      </c>
      <c r="N2933" s="6" t="b">
        <v>0</v>
      </c>
      <c r="O2933" s="6">
        <v>9</v>
      </c>
      <c r="P2933" s="6" t="b">
        <v>1</v>
      </c>
      <c r="Q2933" s="6" t="s">
        <v>8305</v>
      </c>
      <c r="R2933" s="7">
        <f t="shared" si="274"/>
        <v>1.06</v>
      </c>
      <c r="S2933" s="8">
        <f t="shared" si="275"/>
        <v>88.333333333333329</v>
      </c>
      <c r="T2933" s="6" t="str">
        <f t="shared" si="276"/>
        <v>theater</v>
      </c>
      <c r="U2933" s="6" t="str">
        <f t="shared" si="277"/>
        <v>musical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14">
        <f t="shared" si="272"/>
        <v>42056.249999999993</v>
      </c>
      <c r="K2934" s="6">
        <v>1421812637</v>
      </c>
      <c r="L2934" s="14">
        <f t="shared" si="273"/>
        <v>42024.956446759257</v>
      </c>
      <c r="M2934" s="88">
        <f>Table1[[#This Row],[Data Ended Conversion]]-Table1[[#This Row],[Data Created Conversion]]</f>
        <v>31.293553240735491</v>
      </c>
      <c r="N2934" s="6" t="b">
        <v>0</v>
      </c>
      <c r="O2934" s="6">
        <v>38</v>
      </c>
      <c r="P2934" s="6" t="b">
        <v>1</v>
      </c>
      <c r="Q2934" s="6" t="s">
        <v>8305</v>
      </c>
      <c r="R2934" s="7">
        <f t="shared" si="274"/>
        <v>1.0509677419354839</v>
      </c>
      <c r="S2934" s="8">
        <f t="shared" si="275"/>
        <v>85.736842105263165</v>
      </c>
      <c r="T2934" s="6" t="str">
        <f t="shared" si="276"/>
        <v>theater</v>
      </c>
      <c r="U2934" s="6" t="str">
        <f t="shared" si="277"/>
        <v>musical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14">
        <f t="shared" si="272"/>
        <v>42525.748298611106</v>
      </c>
      <c r="K2935" s="6">
        <v>1462489053</v>
      </c>
      <c r="L2935" s="14">
        <f t="shared" si="273"/>
        <v>42495.748298611106</v>
      </c>
      <c r="M2935" s="88">
        <f>Table1[[#This Row],[Data Ended Conversion]]-Table1[[#This Row],[Data Created Conversion]]</f>
        <v>30</v>
      </c>
      <c r="N2935" s="6" t="b">
        <v>0</v>
      </c>
      <c r="O2935" s="6">
        <v>54</v>
      </c>
      <c r="P2935" s="6" t="b">
        <v>1</v>
      </c>
      <c r="Q2935" s="6" t="s">
        <v>8305</v>
      </c>
      <c r="R2935" s="7">
        <f t="shared" si="274"/>
        <v>1.0276000000000001</v>
      </c>
      <c r="S2935" s="8">
        <f t="shared" si="275"/>
        <v>47.574074074074076</v>
      </c>
      <c r="T2935" s="6" t="str">
        <f t="shared" si="276"/>
        <v>theater</v>
      </c>
      <c r="U2935" s="6" t="str">
        <f t="shared" si="277"/>
        <v>musical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14">
        <f t="shared" si="272"/>
        <v>41805.427824074075</v>
      </c>
      <c r="K2936" s="6">
        <v>1400253364</v>
      </c>
      <c r="L2936" s="14">
        <f t="shared" si="273"/>
        <v>41775.427824074075</v>
      </c>
      <c r="M2936" s="88">
        <f>Table1[[#This Row],[Data Ended Conversion]]-Table1[[#This Row],[Data Created Conversion]]</f>
        <v>30</v>
      </c>
      <c r="N2936" s="6" t="b">
        <v>0</v>
      </c>
      <c r="O2936" s="6">
        <v>37</v>
      </c>
      <c r="P2936" s="6" t="b">
        <v>1</v>
      </c>
      <c r="Q2936" s="6" t="s">
        <v>8305</v>
      </c>
      <c r="R2936" s="7">
        <f t="shared" si="274"/>
        <v>1.08</v>
      </c>
      <c r="S2936" s="8">
        <f t="shared" si="275"/>
        <v>72.972972972972968</v>
      </c>
      <c r="T2936" s="6" t="str">
        <f t="shared" si="276"/>
        <v>theater</v>
      </c>
      <c r="U2936" s="6" t="str">
        <f t="shared" si="277"/>
        <v>musical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14">
        <f t="shared" si="272"/>
        <v>42611.499999999993</v>
      </c>
      <c r="K2937" s="6">
        <v>1467468008</v>
      </c>
      <c r="L2937" s="14">
        <f t="shared" si="273"/>
        <v>42553.375092592592</v>
      </c>
      <c r="M2937" s="88">
        <f>Table1[[#This Row],[Data Ended Conversion]]-Table1[[#This Row],[Data Created Conversion]]</f>
        <v>58.124907407400315</v>
      </c>
      <c r="N2937" s="6" t="b">
        <v>0</v>
      </c>
      <c r="O2937" s="6">
        <v>39</v>
      </c>
      <c r="P2937" s="6" t="b">
        <v>1</v>
      </c>
      <c r="Q2937" s="6" t="s">
        <v>8305</v>
      </c>
      <c r="R2937" s="7">
        <f t="shared" si="274"/>
        <v>1.0088571428571429</v>
      </c>
      <c r="S2937" s="8">
        <f t="shared" si="275"/>
        <v>90.538461538461533</v>
      </c>
      <c r="T2937" s="6" t="str">
        <f t="shared" si="276"/>
        <v>theater</v>
      </c>
      <c r="U2937" s="6" t="str">
        <f t="shared" si="277"/>
        <v>musical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14">
        <f t="shared" si="272"/>
        <v>41924.999305555553</v>
      </c>
      <c r="K2938" s="6">
        <v>1412091423</v>
      </c>
      <c r="L2938" s="14">
        <f t="shared" si="273"/>
        <v>41912.442395833328</v>
      </c>
      <c r="M2938" s="88">
        <f>Table1[[#This Row],[Data Ended Conversion]]-Table1[[#This Row],[Data Created Conversion]]</f>
        <v>12.5569097222251</v>
      </c>
      <c r="N2938" s="6" t="b">
        <v>0</v>
      </c>
      <c r="O2938" s="6">
        <v>34</v>
      </c>
      <c r="P2938" s="6" t="b">
        <v>1</v>
      </c>
      <c r="Q2938" s="6" t="s">
        <v>8305</v>
      </c>
      <c r="R2938" s="7">
        <f t="shared" si="274"/>
        <v>1.28</v>
      </c>
      <c r="S2938" s="8">
        <f t="shared" si="275"/>
        <v>37.647058823529413</v>
      </c>
      <c r="T2938" s="6" t="str">
        <f t="shared" si="276"/>
        <v>theater</v>
      </c>
      <c r="U2938" s="6" t="str">
        <f t="shared" si="277"/>
        <v>musical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14">
        <f t="shared" si="272"/>
        <v>41833.248993055553</v>
      </c>
      <c r="K2939" s="6">
        <v>1402657113</v>
      </c>
      <c r="L2939" s="14">
        <f t="shared" si="273"/>
        <v>41803.248993055553</v>
      </c>
      <c r="M2939" s="88">
        <f>Table1[[#This Row],[Data Ended Conversion]]-Table1[[#This Row],[Data Created Conversion]]</f>
        <v>30</v>
      </c>
      <c r="N2939" s="6" t="b">
        <v>0</v>
      </c>
      <c r="O2939" s="6">
        <v>55</v>
      </c>
      <c r="P2939" s="6" t="b">
        <v>1</v>
      </c>
      <c r="Q2939" s="6" t="s">
        <v>8305</v>
      </c>
      <c r="R2939" s="7">
        <f t="shared" si="274"/>
        <v>1.3333333333333333</v>
      </c>
      <c r="S2939" s="8">
        <f t="shared" si="275"/>
        <v>36.363636363636367</v>
      </c>
      <c r="T2939" s="6" t="str">
        <f t="shared" si="276"/>
        <v>theater</v>
      </c>
      <c r="U2939" s="6" t="str">
        <f t="shared" si="277"/>
        <v>musical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14">
        <f t="shared" si="272"/>
        <v>42034.495532407404</v>
      </c>
      <c r="K2940" s="6">
        <v>1420044814</v>
      </c>
      <c r="L2940" s="14">
        <f t="shared" si="273"/>
        <v>42004.495532407404</v>
      </c>
      <c r="M2940" s="88">
        <f>Table1[[#This Row],[Data Ended Conversion]]-Table1[[#This Row],[Data Created Conversion]]</f>
        <v>30</v>
      </c>
      <c r="N2940" s="6" t="b">
        <v>0</v>
      </c>
      <c r="O2940" s="6">
        <v>32</v>
      </c>
      <c r="P2940" s="6" t="b">
        <v>1</v>
      </c>
      <c r="Q2940" s="6" t="s">
        <v>8305</v>
      </c>
      <c r="R2940" s="7">
        <f t="shared" si="274"/>
        <v>1.0137499999999999</v>
      </c>
      <c r="S2940" s="8">
        <f t="shared" si="275"/>
        <v>126.71875</v>
      </c>
      <c r="T2940" s="6" t="str">
        <f t="shared" si="276"/>
        <v>theater</v>
      </c>
      <c r="U2940" s="6" t="str">
        <f t="shared" si="277"/>
        <v>musical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14">
        <f t="shared" si="272"/>
        <v>41878.833333333328</v>
      </c>
      <c r="K2941" s="6">
        <v>1406316312</v>
      </c>
      <c r="L2941" s="14">
        <f t="shared" si="273"/>
        <v>41845.60083333333</v>
      </c>
      <c r="M2941" s="88">
        <f>Table1[[#This Row],[Data Ended Conversion]]-Table1[[#This Row],[Data Created Conversion]]</f>
        <v>33.232499999998254</v>
      </c>
      <c r="N2941" s="6" t="b">
        <v>0</v>
      </c>
      <c r="O2941" s="6">
        <v>25</v>
      </c>
      <c r="P2941" s="6" t="b">
        <v>1</v>
      </c>
      <c r="Q2941" s="6" t="s">
        <v>8305</v>
      </c>
      <c r="R2941" s="7">
        <f t="shared" si="274"/>
        <v>1.0287500000000001</v>
      </c>
      <c r="S2941" s="8">
        <f t="shared" si="275"/>
        <v>329.2</v>
      </c>
      <c r="T2941" s="6" t="str">
        <f t="shared" si="276"/>
        <v>theater</v>
      </c>
      <c r="U2941" s="6" t="str">
        <f t="shared" si="277"/>
        <v>musical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14">
        <f t="shared" si="272"/>
        <v>42022.565023148149</v>
      </c>
      <c r="K2942" s="6">
        <v>1418150018</v>
      </c>
      <c r="L2942" s="14">
        <f t="shared" si="273"/>
        <v>41982.565023148149</v>
      </c>
      <c r="M2942" s="88">
        <f>Table1[[#This Row],[Data Ended Conversion]]-Table1[[#This Row],[Data Created Conversion]]</f>
        <v>40</v>
      </c>
      <c r="N2942" s="6" t="b">
        <v>0</v>
      </c>
      <c r="O2942" s="6">
        <v>33</v>
      </c>
      <c r="P2942" s="6" t="b">
        <v>1</v>
      </c>
      <c r="Q2942" s="6" t="s">
        <v>8305</v>
      </c>
      <c r="R2942" s="7">
        <f t="shared" si="274"/>
        <v>1.0724</v>
      </c>
      <c r="S2942" s="8">
        <f t="shared" si="275"/>
        <v>81.242424242424249</v>
      </c>
      <c r="T2942" s="6" t="str">
        <f t="shared" si="276"/>
        <v>theater</v>
      </c>
      <c r="U2942" s="6" t="str">
        <f t="shared" si="277"/>
        <v>musical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14">
        <f t="shared" si="272"/>
        <v>42064.751793981479</v>
      </c>
      <c r="K2943" s="6">
        <v>1422658955</v>
      </c>
      <c r="L2943" s="14">
        <f t="shared" si="273"/>
        <v>42034.751793981479</v>
      </c>
      <c r="M2943" s="88">
        <f>Table1[[#This Row],[Data Ended Conversion]]-Table1[[#This Row],[Data Created Conversion]]</f>
        <v>30</v>
      </c>
      <c r="N2943" s="6" t="b">
        <v>0</v>
      </c>
      <c r="O2943" s="6">
        <v>1</v>
      </c>
      <c r="P2943" s="6" t="b">
        <v>0</v>
      </c>
      <c r="Q2943" s="6" t="s">
        <v>8303</v>
      </c>
      <c r="R2943" s="7">
        <f t="shared" si="274"/>
        <v>4.0000000000000003E-5</v>
      </c>
      <c r="S2943" s="8">
        <f t="shared" si="275"/>
        <v>1</v>
      </c>
      <c r="T2943" s="6" t="str">
        <f t="shared" si="276"/>
        <v>theater</v>
      </c>
      <c r="U2943" s="6" t="str">
        <f t="shared" si="277"/>
        <v>spaces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14">
        <f t="shared" si="272"/>
        <v>42354.637499999997</v>
      </c>
      <c r="K2944" s="6">
        <v>1448565459</v>
      </c>
      <c r="L2944" s="14">
        <f t="shared" si="273"/>
        <v>42334.595590277771</v>
      </c>
      <c r="M2944" s="88">
        <f>Table1[[#This Row],[Data Ended Conversion]]-Table1[[#This Row],[Data Created Conversion]]</f>
        <v>20.041909722225682</v>
      </c>
      <c r="N2944" s="6" t="b">
        <v>0</v>
      </c>
      <c r="O2944" s="6">
        <v>202</v>
      </c>
      <c r="P2944" s="6" t="b">
        <v>0</v>
      </c>
      <c r="Q2944" s="6" t="s">
        <v>8303</v>
      </c>
      <c r="R2944" s="7">
        <f t="shared" si="274"/>
        <v>0.20424999999999999</v>
      </c>
      <c r="S2944" s="8">
        <f t="shared" si="275"/>
        <v>202.22772277227722</v>
      </c>
      <c r="T2944" s="6" t="str">
        <f t="shared" si="276"/>
        <v>theater</v>
      </c>
      <c r="U2944" s="6" t="str">
        <f t="shared" si="277"/>
        <v>spaces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14">
        <f t="shared" si="272"/>
        <v>42106.921064814807</v>
      </c>
      <c r="K2945" s="6">
        <v>1426302380</v>
      </c>
      <c r="L2945" s="14">
        <f t="shared" si="273"/>
        <v>42076.921064814807</v>
      </c>
      <c r="M2945" s="88">
        <f>Table1[[#This Row],[Data Ended Conversion]]-Table1[[#This Row],[Data Created Conversion]]</f>
        <v>30</v>
      </c>
      <c r="N2945" s="6" t="b">
        <v>0</v>
      </c>
      <c r="O2945" s="6">
        <v>0</v>
      </c>
      <c r="P2945" s="6" t="b">
        <v>0</v>
      </c>
      <c r="Q2945" s="6" t="s">
        <v>8303</v>
      </c>
      <c r="R2945" s="7">
        <f t="shared" si="274"/>
        <v>0</v>
      </c>
      <c r="S2945" s="8" t="str">
        <f t="shared" si="275"/>
        <v>-</v>
      </c>
      <c r="T2945" s="6" t="str">
        <f t="shared" si="276"/>
        <v>theater</v>
      </c>
      <c r="U2945" s="6" t="str">
        <f t="shared" si="277"/>
        <v>spaces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14">
        <f t="shared" ref="J2946:J3009" si="278">(((I2946/60)/60)/24)+DATE(1970,1,1)+(-5/24)</f>
        <v>42162.705995370365</v>
      </c>
      <c r="K2946" s="6">
        <v>1431122198</v>
      </c>
      <c r="L2946" s="14">
        <f t="shared" ref="L2946:L3009" si="279">(((K2946/60)/60)/24)+DATE(1970,1,1)+(-5/24)</f>
        <v>42132.705995370365</v>
      </c>
      <c r="M2946" s="88">
        <f>Table1[[#This Row],[Data Ended Conversion]]-Table1[[#This Row],[Data Created Conversion]]</f>
        <v>30</v>
      </c>
      <c r="N2946" s="6" t="b">
        <v>0</v>
      </c>
      <c r="O2946" s="6">
        <v>1</v>
      </c>
      <c r="P2946" s="6" t="b">
        <v>0</v>
      </c>
      <c r="Q2946" s="6" t="s">
        <v>8303</v>
      </c>
      <c r="R2946" s="7">
        <f t="shared" si="274"/>
        <v>0.01</v>
      </c>
      <c r="S2946" s="8">
        <f t="shared" si="275"/>
        <v>100</v>
      </c>
      <c r="T2946" s="6" t="str">
        <f t="shared" si="276"/>
        <v>theater</v>
      </c>
      <c r="U2946" s="6" t="str">
        <f t="shared" si="277"/>
        <v>spaces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14">
        <f t="shared" si="278"/>
        <v>42147.931250000001</v>
      </c>
      <c r="K2947" s="6">
        <v>1429845660</v>
      </c>
      <c r="L2947" s="14">
        <f t="shared" si="279"/>
        <v>42117.931250000001</v>
      </c>
      <c r="M2947" s="88">
        <f>Table1[[#This Row],[Data Ended Conversion]]-Table1[[#This Row],[Data Created Conversion]]</f>
        <v>30</v>
      </c>
      <c r="N2947" s="6" t="b">
        <v>0</v>
      </c>
      <c r="O2947" s="6">
        <v>0</v>
      </c>
      <c r="P2947" s="6" t="b">
        <v>0</v>
      </c>
      <c r="Q2947" s="6" t="s">
        <v>8303</v>
      </c>
      <c r="R2947" s="7">
        <f t="shared" ref="R2947:R3010" si="280">IFERROR(E2947/D2947,"-")</f>
        <v>0</v>
      </c>
      <c r="S2947" s="8" t="str">
        <f t="shared" ref="S2947:S3010" si="281">IFERROR(E2947/O2947,"-")</f>
        <v>-</v>
      </c>
      <c r="T2947" s="6" t="str">
        <f t="shared" si="276"/>
        <v>theater</v>
      </c>
      <c r="U2947" s="6" t="str">
        <f t="shared" si="277"/>
        <v>spaces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14">
        <f t="shared" si="278"/>
        <v>42597.322824074072</v>
      </c>
      <c r="K2948" s="6">
        <v>1468673092</v>
      </c>
      <c r="L2948" s="14">
        <f t="shared" si="279"/>
        <v>42567.322824074072</v>
      </c>
      <c r="M2948" s="88">
        <f>Table1[[#This Row],[Data Ended Conversion]]-Table1[[#This Row],[Data Created Conversion]]</f>
        <v>30</v>
      </c>
      <c r="N2948" s="6" t="b">
        <v>0</v>
      </c>
      <c r="O2948" s="6">
        <v>2</v>
      </c>
      <c r="P2948" s="6" t="b">
        <v>0</v>
      </c>
      <c r="Q2948" s="6" t="s">
        <v>8303</v>
      </c>
      <c r="R2948" s="7">
        <f t="shared" si="280"/>
        <v>1E-3</v>
      </c>
      <c r="S2948" s="8">
        <f t="shared" si="281"/>
        <v>1</v>
      </c>
      <c r="T2948" s="6" t="str">
        <f t="shared" si="276"/>
        <v>theater</v>
      </c>
      <c r="U2948" s="6" t="str">
        <f t="shared" si="277"/>
        <v>spaces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14">
        <f t="shared" si="278"/>
        <v>42698.507638888892</v>
      </c>
      <c r="K2949" s="6">
        <v>1475760567</v>
      </c>
      <c r="L2949" s="14">
        <f t="shared" si="279"/>
        <v>42649.353784722225</v>
      </c>
      <c r="M2949" s="88">
        <f>Table1[[#This Row],[Data Ended Conversion]]-Table1[[#This Row],[Data Created Conversion]]</f>
        <v>49.153854166666861</v>
      </c>
      <c r="N2949" s="6" t="b">
        <v>0</v>
      </c>
      <c r="O2949" s="6">
        <v>13</v>
      </c>
      <c r="P2949" s="6" t="b">
        <v>0</v>
      </c>
      <c r="Q2949" s="6" t="s">
        <v>8303</v>
      </c>
      <c r="R2949" s="7">
        <f t="shared" si="280"/>
        <v>4.2880000000000001E-2</v>
      </c>
      <c r="S2949" s="8">
        <f t="shared" si="281"/>
        <v>82.461538461538467</v>
      </c>
      <c r="T2949" s="6" t="str">
        <f t="shared" si="276"/>
        <v>theater</v>
      </c>
      <c r="U2949" s="6" t="str">
        <f t="shared" si="277"/>
        <v>spaces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14">
        <f t="shared" si="278"/>
        <v>42157.440891203696</v>
      </c>
      <c r="K2950" s="6">
        <v>1428075293</v>
      </c>
      <c r="L2950" s="14">
        <f t="shared" si="279"/>
        <v>42097.440891203696</v>
      </c>
      <c r="M2950" s="88">
        <f>Table1[[#This Row],[Data Ended Conversion]]-Table1[[#This Row],[Data Created Conversion]]</f>
        <v>60</v>
      </c>
      <c r="N2950" s="6" t="b">
        <v>0</v>
      </c>
      <c r="O2950" s="6">
        <v>9</v>
      </c>
      <c r="P2950" s="6" t="b">
        <v>0</v>
      </c>
      <c r="Q2950" s="6" t="s">
        <v>8303</v>
      </c>
      <c r="R2950" s="7">
        <f t="shared" si="280"/>
        <v>4.8000000000000001E-5</v>
      </c>
      <c r="S2950" s="8">
        <f t="shared" si="281"/>
        <v>2.6666666666666665</v>
      </c>
      <c r="T2950" s="6" t="str">
        <f t="shared" si="276"/>
        <v>theater</v>
      </c>
      <c r="U2950" s="6" t="str">
        <f t="shared" si="277"/>
        <v>spaces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14">
        <f t="shared" si="278"/>
        <v>42327.656446759262</v>
      </c>
      <c r="K2951" s="6">
        <v>1445370317</v>
      </c>
      <c r="L2951" s="14">
        <f t="shared" si="279"/>
        <v>42297.61478009259</v>
      </c>
      <c r="M2951" s="88">
        <f>Table1[[#This Row],[Data Ended Conversion]]-Table1[[#This Row],[Data Created Conversion]]</f>
        <v>30.041666666671517</v>
      </c>
      <c r="N2951" s="6" t="b">
        <v>0</v>
      </c>
      <c r="O2951" s="6">
        <v>2</v>
      </c>
      <c r="P2951" s="6" t="b">
        <v>0</v>
      </c>
      <c r="Q2951" s="6" t="s">
        <v>8303</v>
      </c>
      <c r="R2951" s="7">
        <f t="shared" si="280"/>
        <v>2.5000000000000001E-2</v>
      </c>
      <c r="S2951" s="8">
        <f t="shared" si="281"/>
        <v>12.5</v>
      </c>
      <c r="T2951" s="6" t="str">
        <f t="shared" si="276"/>
        <v>theater</v>
      </c>
      <c r="U2951" s="6" t="str">
        <f t="shared" si="277"/>
        <v>spaces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14">
        <f t="shared" si="278"/>
        <v>42392.156851851854</v>
      </c>
      <c r="K2952" s="6">
        <v>1450946752</v>
      </c>
      <c r="L2952" s="14">
        <f t="shared" si="279"/>
        <v>42362.156851851854</v>
      </c>
      <c r="M2952" s="88">
        <f>Table1[[#This Row],[Data Ended Conversion]]-Table1[[#This Row],[Data Created Conversion]]</f>
        <v>30</v>
      </c>
      <c r="N2952" s="6" t="b">
        <v>0</v>
      </c>
      <c r="O2952" s="6">
        <v>0</v>
      </c>
      <c r="P2952" s="6" t="b">
        <v>0</v>
      </c>
      <c r="Q2952" s="6" t="s">
        <v>8303</v>
      </c>
      <c r="R2952" s="7">
        <f t="shared" si="280"/>
        <v>0</v>
      </c>
      <c r="S2952" s="8" t="str">
        <f t="shared" si="281"/>
        <v>-</v>
      </c>
      <c r="T2952" s="6" t="str">
        <f t="shared" si="276"/>
        <v>theater</v>
      </c>
      <c r="U2952" s="6" t="str">
        <f t="shared" si="277"/>
        <v>spaces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14">
        <f t="shared" si="278"/>
        <v>41917.594594907401</v>
      </c>
      <c r="K2953" s="6">
        <v>1408648573</v>
      </c>
      <c r="L2953" s="14">
        <f t="shared" si="279"/>
        <v>41872.594594907401</v>
      </c>
      <c r="M2953" s="88">
        <f>Table1[[#This Row],[Data Ended Conversion]]-Table1[[#This Row],[Data Created Conversion]]</f>
        <v>45</v>
      </c>
      <c r="N2953" s="6" t="b">
        <v>0</v>
      </c>
      <c r="O2953" s="6">
        <v>58</v>
      </c>
      <c r="P2953" s="6" t="b">
        <v>0</v>
      </c>
      <c r="Q2953" s="6" t="s">
        <v>8303</v>
      </c>
      <c r="R2953" s="7">
        <f t="shared" si="280"/>
        <v>2.1919999999999999E-2</v>
      </c>
      <c r="S2953" s="8">
        <f t="shared" si="281"/>
        <v>18.896551724137932</v>
      </c>
      <c r="T2953" s="6" t="str">
        <f t="shared" si="276"/>
        <v>theater</v>
      </c>
      <c r="U2953" s="6" t="str">
        <f t="shared" si="277"/>
        <v>spaces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14">
        <f t="shared" si="278"/>
        <v>42659.958333333336</v>
      </c>
      <c r="K2954" s="6">
        <v>1473957239</v>
      </c>
      <c r="L2954" s="14">
        <f t="shared" si="279"/>
        <v>42628.481932870367</v>
      </c>
      <c r="M2954" s="88">
        <f>Table1[[#This Row],[Data Ended Conversion]]-Table1[[#This Row],[Data Created Conversion]]</f>
        <v>31.476400462968741</v>
      </c>
      <c r="N2954" s="6" t="b">
        <v>0</v>
      </c>
      <c r="O2954" s="6">
        <v>8</v>
      </c>
      <c r="P2954" s="6" t="b">
        <v>0</v>
      </c>
      <c r="Q2954" s="6" t="s">
        <v>8303</v>
      </c>
      <c r="R2954" s="7">
        <f t="shared" si="280"/>
        <v>8.0250000000000002E-2</v>
      </c>
      <c r="S2954" s="8">
        <f t="shared" si="281"/>
        <v>200.625</v>
      </c>
      <c r="T2954" s="6" t="str">
        <f t="shared" si="276"/>
        <v>theater</v>
      </c>
      <c r="U2954" s="6" t="str">
        <f t="shared" si="277"/>
        <v>spaces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14">
        <f t="shared" si="278"/>
        <v>42285.583576388883</v>
      </c>
      <c r="K2955" s="6">
        <v>1441738821</v>
      </c>
      <c r="L2955" s="14">
        <f t="shared" si="279"/>
        <v>42255.583576388883</v>
      </c>
      <c r="M2955" s="88">
        <f>Table1[[#This Row],[Data Ended Conversion]]-Table1[[#This Row],[Data Created Conversion]]</f>
        <v>30</v>
      </c>
      <c r="N2955" s="6" t="b">
        <v>0</v>
      </c>
      <c r="O2955" s="6">
        <v>3</v>
      </c>
      <c r="P2955" s="6" t="b">
        <v>0</v>
      </c>
      <c r="Q2955" s="6" t="s">
        <v>8303</v>
      </c>
      <c r="R2955" s="7">
        <f t="shared" si="280"/>
        <v>1.5125E-3</v>
      </c>
      <c r="S2955" s="8">
        <f t="shared" si="281"/>
        <v>201.66666666666666</v>
      </c>
      <c r="T2955" s="6" t="str">
        <f t="shared" si="276"/>
        <v>theater</v>
      </c>
      <c r="U2955" s="6" t="str">
        <f t="shared" si="277"/>
        <v>spaces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14">
        <f t="shared" si="278"/>
        <v>42810.333368055559</v>
      </c>
      <c r="K2956" s="6">
        <v>1487944803</v>
      </c>
      <c r="L2956" s="14">
        <f t="shared" si="279"/>
        <v>42790.375034722216</v>
      </c>
      <c r="M2956" s="88">
        <f>Table1[[#This Row],[Data Ended Conversion]]-Table1[[#This Row],[Data Created Conversion]]</f>
        <v>19.958333333343035</v>
      </c>
      <c r="N2956" s="6" t="b">
        <v>0</v>
      </c>
      <c r="O2956" s="6">
        <v>0</v>
      </c>
      <c r="P2956" s="6" t="b">
        <v>0</v>
      </c>
      <c r="Q2956" s="6" t="s">
        <v>8303</v>
      </c>
      <c r="R2956" s="7">
        <f t="shared" si="280"/>
        <v>0</v>
      </c>
      <c r="S2956" s="8" t="str">
        <f t="shared" si="281"/>
        <v>-</v>
      </c>
      <c r="T2956" s="6" t="str">
        <f t="shared" si="276"/>
        <v>theater</v>
      </c>
      <c r="U2956" s="6" t="str">
        <f t="shared" si="277"/>
        <v>spaces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14">
        <f t="shared" si="278"/>
        <v>42171.532974537033</v>
      </c>
      <c r="K2957" s="6">
        <v>1431884849</v>
      </c>
      <c r="L2957" s="14">
        <f t="shared" si="279"/>
        <v>42141.532974537033</v>
      </c>
      <c r="M2957" s="88">
        <f>Table1[[#This Row],[Data Ended Conversion]]-Table1[[#This Row],[Data Created Conversion]]</f>
        <v>30</v>
      </c>
      <c r="N2957" s="6" t="b">
        <v>0</v>
      </c>
      <c r="O2957" s="6">
        <v>11</v>
      </c>
      <c r="P2957" s="6" t="b">
        <v>0</v>
      </c>
      <c r="Q2957" s="6" t="s">
        <v>8303</v>
      </c>
      <c r="R2957" s="7">
        <f t="shared" si="280"/>
        <v>0.59583333333333333</v>
      </c>
      <c r="S2957" s="8">
        <f t="shared" si="281"/>
        <v>65</v>
      </c>
      <c r="T2957" s="6" t="str">
        <f t="shared" si="276"/>
        <v>theater</v>
      </c>
      <c r="U2957" s="6" t="str">
        <f t="shared" si="277"/>
        <v>spaces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14">
        <f t="shared" si="278"/>
        <v>42494.750578703701</v>
      </c>
      <c r="K2958" s="6">
        <v>1459810850</v>
      </c>
      <c r="L2958" s="14">
        <f t="shared" si="279"/>
        <v>42464.750578703701</v>
      </c>
      <c r="M2958" s="88">
        <f>Table1[[#This Row],[Data Ended Conversion]]-Table1[[#This Row],[Data Created Conversion]]</f>
        <v>30</v>
      </c>
      <c r="N2958" s="6" t="b">
        <v>0</v>
      </c>
      <c r="O2958" s="6">
        <v>20</v>
      </c>
      <c r="P2958" s="6" t="b">
        <v>0</v>
      </c>
      <c r="Q2958" s="6" t="s">
        <v>8303</v>
      </c>
      <c r="R2958" s="7">
        <f t="shared" si="280"/>
        <v>0.16734177215189874</v>
      </c>
      <c r="S2958" s="8">
        <f t="shared" si="281"/>
        <v>66.099999999999994</v>
      </c>
      <c r="T2958" s="6" t="str">
        <f t="shared" si="276"/>
        <v>theater</v>
      </c>
      <c r="U2958" s="6" t="str">
        <f t="shared" si="277"/>
        <v>spaces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14">
        <f t="shared" si="278"/>
        <v>42090.761249999996</v>
      </c>
      <c r="K2959" s="6">
        <v>1422317772</v>
      </c>
      <c r="L2959" s="14">
        <f t="shared" si="279"/>
        <v>42030.80291666666</v>
      </c>
      <c r="M2959" s="88">
        <f>Table1[[#This Row],[Data Ended Conversion]]-Table1[[#This Row],[Data Created Conversion]]</f>
        <v>59.958333333335759</v>
      </c>
      <c r="N2959" s="6" t="b">
        <v>0</v>
      </c>
      <c r="O2959" s="6">
        <v>3</v>
      </c>
      <c r="P2959" s="6" t="b">
        <v>0</v>
      </c>
      <c r="Q2959" s="6" t="s">
        <v>8303</v>
      </c>
      <c r="R2959" s="7">
        <f t="shared" si="280"/>
        <v>1.8666666666666668E-2</v>
      </c>
      <c r="S2959" s="8">
        <f t="shared" si="281"/>
        <v>93.333333333333329</v>
      </c>
      <c r="T2959" s="6" t="str">
        <f t="shared" ref="T2959:T3022" si="282">LEFT(Q2959,FIND("/",Q2959)-1)</f>
        <v>theater</v>
      </c>
      <c r="U2959" s="6" t="str">
        <f t="shared" ref="U2959:U3022" si="283">RIGHT(Q2959,LEN(Q2959)-FIND("/",Q2959))</f>
        <v>spaces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14">
        <f t="shared" si="278"/>
        <v>42498.529131944444</v>
      </c>
      <c r="K2960" s="6">
        <v>1457548917</v>
      </c>
      <c r="L2960" s="14">
        <f t="shared" si="279"/>
        <v>42438.570798611108</v>
      </c>
      <c r="M2960" s="88">
        <f>Table1[[#This Row],[Data Ended Conversion]]-Table1[[#This Row],[Data Created Conversion]]</f>
        <v>59.958333333335759</v>
      </c>
      <c r="N2960" s="6" t="b">
        <v>0</v>
      </c>
      <c r="O2960" s="6">
        <v>0</v>
      </c>
      <c r="P2960" s="6" t="b">
        <v>0</v>
      </c>
      <c r="Q2960" s="6" t="s">
        <v>8303</v>
      </c>
      <c r="R2960" s="7">
        <f t="shared" si="280"/>
        <v>0</v>
      </c>
      <c r="S2960" s="8" t="str">
        <f t="shared" si="281"/>
        <v>-</v>
      </c>
      <c r="T2960" s="6" t="str">
        <f t="shared" si="282"/>
        <v>theater</v>
      </c>
      <c r="U2960" s="6" t="str">
        <f t="shared" si="283"/>
        <v>spaces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14">
        <f t="shared" si="278"/>
        <v>42527.800057870372</v>
      </c>
      <c r="K2961" s="6">
        <v>1462666325</v>
      </c>
      <c r="L2961" s="14">
        <f t="shared" si="279"/>
        <v>42497.800057870372</v>
      </c>
      <c r="M2961" s="88">
        <f>Table1[[#This Row],[Data Ended Conversion]]-Table1[[#This Row],[Data Created Conversion]]</f>
        <v>30</v>
      </c>
      <c r="N2961" s="6" t="b">
        <v>0</v>
      </c>
      <c r="O2961" s="6">
        <v>0</v>
      </c>
      <c r="P2961" s="6" t="b">
        <v>0</v>
      </c>
      <c r="Q2961" s="6" t="s">
        <v>8303</v>
      </c>
      <c r="R2961" s="7">
        <f t="shared" si="280"/>
        <v>0</v>
      </c>
      <c r="S2961" s="8" t="str">
        <f t="shared" si="281"/>
        <v>-</v>
      </c>
      <c r="T2961" s="6" t="str">
        <f t="shared" si="282"/>
        <v>theater</v>
      </c>
      <c r="U2961" s="6" t="str">
        <f t="shared" si="283"/>
        <v>spaces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14">
        <f t="shared" si="278"/>
        <v>41893.54887731481</v>
      </c>
      <c r="K2962" s="6">
        <v>1407867023</v>
      </c>
      <c r="L2962" s="14">
        <f t="shared" si="279"/>
        <v>41863.54887731481</v>
      </c>
      <c r="M2962" s="88">
        <f>Table1[[#This Row],[Data Ended Conversion]]-Table1[[#This Row],[Data Created Conversion]]</f>
        <v>30</v>
      </c>
      <c r="N2962" s="6" t="b">
        <v>0</v>
      </c>
      <c r="O2962" s="6">
        <v>0</v>
      </c>
      <c r="P2962" s="6" t="b">
        <v>0</v>
      </c>
      <c r="Q2962" s="6" t="s">
        <v>8303</v>
      </c>
      <c r="R2962" s="7">
        <f t="shared" si="280"/>
        <v>0</v>
      </c>
      <c r="S2962" s="8" t="str">
        <f t="shared" si="281"/>
        <v>-</v>
      </c>
      <c r="T2962" s="6" t="str">
        <f t="shared" si="282"/>
        <v>theater</v>
      </c>
      <c r="U2962" s="6" t="str">
        <f t="shared" si="283"/>
        <v>spaces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14">
        <f t="shared" si="278"/>
        <v>42088.958333333336</v>
      </c>
      <c r="K2963" s="6">
        <v>1424927159</v>
      </c>
      <c r="L2963" s="14">
        <f t="shared" si="279"/>
        <v>42061.004155092589</v>
      </c>
      <c r="M2963" s="88">
        <f>Table1[[#This Row],[Data Ended Conversion]]-Table1[[#This Row],[Data Created Conversion]]</f>
        <v>27.954178240746842</v>
      </c>
      <c r="N2963" s="6" t="b">
        <v>0</v>
      </c>
      <c r="O2963" s="6">
        <v>108</v>
      </c>
      <c r="P2963" s="6" t="b">
        <v>1</v>
      </c>
      <c r="Q2963" s="6" t="s">
        <v>8271</v>
      </c>
      <c r="R2963" s="7">
        <f t="shared" si="280"/>
        <v>1.0962000000000001</v>
      </c>
      <c r="S2963" s="8">
        <f t="shared" si="281"/>
        <v>50.75</v>
      </c>
      <c r="T2963" s="6" t="str">
        <f t="shared" si="282"/>
        <v>theater</v>
      </c>
      <c r="U2963" s="6" t="str">
        <f t="shared" si="283"/>
        <v>plays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14">
        <f t="shared" si="278"/>
        <v>42064.082638888889</v>
      </c>
      <c r="K2964" s="6">
        <v>1422769906</v>
      </c>
      <c r="L2964" s="14">
        <f t="shared" si="279"/>
        <v>42036.035949074074</v>
      </c>
      <c r="M2964" s="88">
        <f>Table1[[#This Row],[Data Ended Conversion]]-Table1[[#This Row],[Data Created Conversion]]</f>
        <v>28.046689814815181</v>
      </c>
      <c r="N2964" s="6" t="b">
        <v>0</v>
      </c>
      <c r="O2964" s="6">
        <v>20</v>
      </c>
      <c r="P2964" s="6" t="b">
        <v>1</v>
      </c>
      <c r="Q2964" s="6" t="s">
        <v>8271</v>
      </c>
      <c r="R2964" s="7">
        <f t="shared" si="280"/>
        <v>1.218</v>
      </c>
      <c r="S2964" s="8">
        <f t="shared" si="281"/>
        <v>60.9</v>
      </c>
      <c r="T2964" s="6" t="str">
        <f t="shared" si="282"/>
        <v>theater</v>
      </c>
      <c r="U2964" s="6" t="str">
        <f t="shared" si="283"/>
        <v>plays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14">
        <f t="shared" si="278"/>
        <v>42187.26185185185</v>
      </c>
      <c r="K2965" s="6">
        <v>1433243824</v>
      </c>
      <c r="L2965" s="14">
        <f t="shared" si="279"/>
        <v>42157.26185185185</v>
      </c>
      <c r="M2965" s="88">
        <f>Table1[[#This Row],[Data Ended Conversion]]-Table1[[#This Row],[Data Created Conversion]]</f>
        <v>30</v>
      </c>
      <c r="N2965" s="6" t="b">
        <v>0</v>
      </c>
      <c r="O2965" s="6">
        <v>98</v>
      </c>
      <c r="P2965" s="6" t="b">
        <v>1</v>
      </c>
      <c r="Q2965" s="6" t="s">
        <v>8271</v>
      </c>
      <c r="R2965" s="7">
        <f t="shared" si="280"/>
        <v>1.0685</v>
      </c>
      <c r="S2965" s="8">
        <f t="shared" si="281"/>
        <v>109.03061224489795</v>
      </c>
      <c r="T2965" s="6" t="str">
        <f t="shared" si="282"/>
        <v>theater</v>
      </c>
      <c r="U2965" s="6" t="str">
        <f t="shared" si="283"/>
        <v>plays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14">
        <f t="shared" si="278"/>
        <v>41857.688888888886</v>
      </c>
      <c r="K2966" s="6">
        <v>1404769819</v>
      </c>
      <c r="L2966" s="14">
        <f t="shared" si="279"/>
        <v>41827.701608796291</v>
      </c>
      <c r="M2966" s="88">
        <f>Table1[[#This Row],[Data Ended Conversion]]-Table1[[#This Row],[Data Created Conversion]]</f>
        <v>29.987280092595029</v>
      </c>
      <c r="N2966" s="6" t="b">
        <v>0</v>
      </c>
      <c r="O2966" s="6">
        <v>196</v>
      </c>
      <c r="P2966" s="6" t="b">
        <v>1</v>
      </c>
      <c r="Q2966" s="6" t="s">
        <v>8271</v>
      </c>
      <c r="R2966" s="7">
        <f t="shared" si="280"/>
        <v>1.0071379999999999</v>
      </c>
      <c r="S2966" s="8">
        <f t="shared" si="281"/>
        <v>25.692295918367346</v>
      </c>
      <c r="T2966" s="6" t="str">
        <f t="shared" si="282"/>
        <v>theater</v>
      </c>
      <c r="U2966" s="6" t="str">
        <f t="shared" si="283"/>
        <v>plays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14">
        <f t="shared" si="278"/>
        <v>42192.521215277775</v>
      </c>
      <c r="K2967" s="6">
        <v>1433698233</v>
      </c>
      <c r="L2967" s="14">
        <f t="shared" si="279"/>
        <v>42162.521215277775</v>
      </c>
      <c r="M2967" s="88">
        <f>Table1[[#This Row],[Data Ended Conversion]]-Table1[[#This Row],[Data Created Conversion]]</f>
        <v>30</v>
      </c>
      <c r="N2967" s="6" t="b">
        <v>0</v>
      </c>
      <c r="O2967" s="6">
        <v>39</v>
      </c>
      <c r="P2967" s="6" t="b">
        <v>1</v>
      </c>
      <c r="Q2967" s="6" t="s">
        <v>8271</v>
      </c>
      <c r="R2967" s="7">
        <f t="shared" si="280"/>
        <v>1.0900000000000001</v>
      </c>
      <c r="S2967" s="8">
        <f t="shared" si="281"/>
        <v>41.92307692307692</v>
      </c>
      <c r="T2967" s="6" t="str">
        <f t="shared" si="282"/>
        <v>theater</v>
      </c>
      <c r="U2967" s="6" t="str">
        <f t="shared" si="283"/>
        <v>plays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14">
        <f t="shared" si="278"/>
        <v>42263.530231481483</v>
      </c>
      <c r="K2968" s="6">
        <v>1439833412</v>
      </c>
      <c r="L2968" s="14">
        <f t="shared" si="279"/>
        <v>42233.530231481483</v>
      </c>
      <c r="M2968" s="88">
        <f>Table1[[#This Row],[Data Ended Conversion]]-Table1[[#This Row],[Data Created Conversion]]</f>
        <v>30</v>
      </c>
      <c r="N2968" s="6" t="b">
        <v>0</v>
      </c>
      <c r="O2968" s="6">
        <v>128</v>
      </c>
      <c r="P2968" s="6" t="b">
        <v>1</v>
      </c>
      <c r="Q2968" s="6" t="s">
        <v>8271</v>
      </c>
      <c r="R2968" s="7">
        <f t="shared" si="280"/>
        <v>1.1363000000000001</v>
      </c>
      <c r="S2968" s="8">
        <f t="shared" si="281"/>
        <v>88.7734375</v>
      </c>
      <c r="T2968" s="6" t="str">
        <f t="shared" si="282"/>
        <v>theater</v>
      </c>
      <c r="U2968" s="6" t="str">
        <f t="shared" si="283"/>
        <v>plays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14">
        <f t="shared" si="278"/>
        <v>42071.947824074072</v>
      </c>
      <c r="K2969" s="6">
        <v>1423284292</v>
      </c>
      <c r="L2969" s="14">
        <f t="shared" si="279"/>
        <v>42041.989490740736</v>
      </c>
      <c r="M2969" s="88">
        <f>Table1[[#This Row],[Data Ended Conversion]]-Table1[[#This Row],[Data Created Conversion]]</f>
        <v>29.958333333335759</v>
      </c>
      <c r="N2969" s="6" t="b">
        <v>0</v>
      </c>
      <c r="O2969" s="6">
        <v>71</v>
      </c>
      <c r="P2969" s="6" t="b">
        <v>1</v>
      </c>
      <c r="Q2969" s="6" t="s">
        <v>8271</v>
      </c>
      <c r="R2969" s="7">
        <f t="shared" si="280"/>
        <v>1.1392</v>
      </c>
      <c r="S2969" s="8">
        <f t="shared" si="281"/>
        <v>80.225352112676063</v>
      </c>
      <c r="T2969" s="6" t="str">
        <f t="shared" si="282"/>
        <v>theater</v>
      </c>
      <c r="U2969" s="6" t="str">
        <f t="shared" si="283"/>
        <v>plays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14">
        <f t="shared" si="278"/>
        <v>42598.957638888889</v>
      </c>
      <c r="K2970" s="6">
        <v>1470227660</v>
      </c>
      <c r="L2970" s="14">
        <f t="shared" si="279"/>
        <v>42585.315509259257</v>
      </c>
      <c r="M2970" s="88">
        <f>Table1[[#This Row],[Data Ended Conversion]]-Table1[[#This Row],[Data Created Conversion]]</f>
        <v>13.642129629632109</v>
      </c>
      <c r="N2970" s="6" t="b">
        <v>0</v>
      </c>
      <c r="O2970" s="6">
        <v>47</v>
      </c>
      <c r="P2970" s="6" t="b">
        <v>1</v>
      </c>
      <c r="Q2970" s="6" t="s">
        <v>8271</v>
      </c>
      <c r="R2970" s="7">
        <f t="shared" si="280"/>
        <v>1.06</v>
      </c>
      <c r="S2970" s="8">
        <f t="shared" si="281"/>
        <v>78.936170212765958</v>
      </c>
      <c r="T2970" s="6" t="str">
        <f t="shared" si="282"/>
        <v>theater</v>
      </c>
      <c r="U2970" s="6" t="str">
        <f t="shared" si="283"/>
        <v>plays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14">
        <f t="shared" si="278"/>
        <v>42127.743750000001</v>
      </c>
      <c r="K2971" s="6">
        <v>1428087153</v>
      </c>
      <c r="L2971" s="14">
        <f t="shared" si="279"/>
        <v>42097.578159722216</v>
      </c>
      <c r="M2971" s="88">
        <f>Table1[[#This Row],[Data Ended Conversion]]-Table1[[#This Row],[Data Created Conversion]]</f>
        <v>30.165590277785668</v>
      </c>
      <c r="N2971" s="6" t="b">
        <v>0</v>
      </c>
      <c r="O2971" s="6">
        <v>17</v>
      </c>
      <c r="P2971" s="6" t="b">
        <v>1</v>
      </c>
      <c r="Q2971" s="6" t="s">
        <v>8271</v>
      </c>
      <c r="R2971" s="7">
        <f t="shared" si="280"/>
        <v>1.625</v>
      </c>
      <c r="S2971" s="8">
        <f t="shared" si="281"/>
        <v>95.588235294117652</v>
      </c>
      <c r="T2971" s="6" t="str">
        <f t="shared" si="282"/>
        <v>theater</v>
      </c>
      <c r="U2971" s="6" t="str">
        <f t="shared" si="283"/>
        <v>plays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14">
        <f t="shared" si="278"/>
        <v>41838.461238425924</v>
      </c>
      <c r="K2972" s="6">
        <v>1403107451</v>
      </c>
      <c r="L2972" s="14">
        <f t="shared" si="279"/>
        <v>41808.461238425924</v>
      </c>
      <c r="M2972" s="88">
        <f>Table1[[#This Row],[Data Ended Conversion]]-Table1[[#This Row],[Data Created Conversion]]</f>
        <v>30</v>
      </c>
      <c r="N2972" s="6" t="b">
        <v>0</v>
      </c>
      <c r="O2972" s="6">
        <v>91</v>
      </c>
      <c r="P2972" s="6" t="b">
        <v>1</v>
      </c>
      <c r="Q2972" s="6" t="s">
        <v>8271</v>
      </c>
      <c r="R2972" s="7">
        <f t="shared" si="280"/>
        <v>1.06</v>
      </c>
      <c r="S2972" s="8">
        <f t="shared" si="281"/>
        <v>69.890109890109883</v>
      </c>
      <c r="T2972" s="6" t="str">
        <f t="shared" si="282"/>
        <v>theater</v>
      </c>
      <c r="U2972" s="6" t="str">
        <f t="shared" si="283"/>
        <v>plays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14">
        <f t="shared" si="278"/>
        <v>41882.449976851851</v>
      </c>
      <c r="K2973" s="6">
        <v>1406908078</v>
      </c>
      <c r="L2973" s="14">
        <f t="shared" si="279"/>
        <v>41852.449976851851</v>
      </c>
      <c r="M2973" s="88">
        <f>Table1[[#This Row],[Data Ended Conversion]]-Table1[[#This Row],[Data Created Conversion]]</f>
        <v>30</v>
      </c>
      <c r="N2973" s="6" t="b">
        <v>0</v>
      </c>
      <c r="O2973" s="6">
        <v>43</v>
      </c>
      <c r="P2973" s="6" t="b">
        <v>1</v>
      </c>
      <c r="Q2973" s="6" t="s">
        <v>8271</v>
      </c>
      <c r="R2973" s="7">
        <f t="shared" si="280"/>
        <v>1.0015624999999999</v>
      </c>
      <c r="S2973" s="8">
        <f t="shared" si="281"/>
        <v>74.534883720930239</v>
      </c>
      <c r="T2973" s="6" t="str">
        <f t="shared" si="282"/>
        <v>theater</v>
      </c>
      <c r="U2973" s="6" t="str">
        <f t="shared" si="283"/>
        <v>plays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14">
        <f t="shared" si="278"/>
        <v>42708.833333333336</v>
      </c>
      <c r="K2974" s="6">
        <v>1479609520</v>
      </c>
      <c r="L2974" s="14">
        <f t="shared" si="279"/>
        <v>42693.90185185185</v>
      </c>
      <c r="M2974" s="88">
        <f>Table1[[#This Row],[Data Ended Conversion]]-Table1[[#This Row],[Data Created Conversion]]</f>
        <v>14.931481481486117</v>
      </c>
      <c r="N2974" s="6" t="b">
        <v>0</v>
      </c>
      <c r="O2974" s="6">
        <v>17</v>
      </c>
      <c r="P2974" s="6" t="b">
        <v>1</v>
      </c>
      <c r="Q2974" s="6" t="s">
        <v>8271</v>
      </c>
      <c r="R2974" s="7">
        <f t="shared" si="280"/>
        <v>1.0535000000000001</v>
      </c>
      <c r="S2974" s="8">
        <f t="shared" si="281"/>
        <v>123.94117647058823</v>
      </c>
      <c r="T2974" s="6" t="str">
        <f t="shared" si="282"/>
        <v>theater</v>
      </c>
      <c r="U2974" s="6" t="str">
        <f t="shared" si="283"/>
        <v>plays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14">
        <f t="shared" si="278"/>
        <v>42369.958333333336</v>
      </c>
      <c r="K2975" s="6">
        <v>1449171508</v>
      </c>
      <c r="L2975" s="14">
        <f t="shared" si="279"/>
        <v>42341.610046296293</v>
      </c>
      <c r="M2975" s="88">
        <f>Table1[[#This Row],[Data Ended Conversion]]-Table1[[#This Row],[Data Created Conversion]]</f>
        <v>28.34828703704261</v>
      </c>
      <c r="N2975" s="6" t="b">
        <v>0</v>
      </c>
      <c r="O2975" s="6">
        <v>33</v>
      </c>
      <c r="P2975" s="6" t="b">
        <v>1</v>
      </c>
      <c r="Q2975" s="6" t="s">
        <v>8271</v>
      </c>
      <c r="R2975" s="7">
        <f t="shared" si="280"/>
        <v>1.748</v>
      </c>
      <c r="S2975" s="8">
        <f t="shared" si="281"/>
        <v>264.84848484848487</v>
      </c>
      <c r="T2975" s="6" t="str">
        <f t="shared" si="282"/>
        <v>theater</v>
      </c>
      <c r="U2975" s="6" t="str">
        <f t="shared" si="283"/>
        <v>plays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14">
        <f t="shared" si="278"/>
        <v>41907.857638888883</v>
      </c>
      <c r="K2976" s="6">
        <v>1409275671</v>
      </c>
      <c r="L2976" s="14">
        <f t="shared" si="279"/>
        <v>41879.852673611109</v>
      </c>
      <c r="M2976" s="88">
        <f>Table1[[#This Row],[Data Ended Conversion]]-Table1[[#This Row],[Data Created Conversion]]</f>
        <v>28.004965277774318</v>
      </c>
      <c r="N2976" s="6" t="b">
        <v>0</v>
      </c>
      <c r="O2976" s="6">
        <v>87</v>
      </c>
      <c r="P2976" s="6" t="b">
        <v>1</v>
      </c>
      <c r="Q2976" s="6" t="s">
        <v>8271</v>
      </c>
      <c r="R2976" s="7">
        <f t="shared" si="280"/>
        <v>1.02</v>
      </c>
      <c r="S2976" s="8">
        <f t="shared" si="281"/>
        <v>58.620689655172413</v>
      </c>
      <c r="T2976" s="6" t="str">
        <f t="shared" si="282"/>
        <v>theater</v>
      </c>
      <c r="U2976" s="6" t="str">
        <f t="shared" si="283"/>
        <v>plays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14">
        <f t="shared" si="278"/>
        <v>41969.916666666664</v>
      </c>
      <c r="K2977" s="6">
        <v>1414599886</v>
      </c>
      <c r="L2977" s="14">
        <f t="shared" si="279"/>
        <v>41941.475532407407</v>
      </c>
      <c r="M2977" s="88">
        <f>Table1[[#This Row],[Data Ended Conversion]]-Table1[[#This Row],[Data Created Conversion]]</f>
        <v>28.441134259257524</v>
      </c>
      <c r="N2977" s="6" t="b">
        <v>0</v>
      </c>
      <c r="O2977" s="6">
        <v>113</v>
      </c>
      <c r="P2977" s="6" t="b">
        <v>1</v>
      </c>
      <c r="Q2977" s="6" t="s">
        <v>8271</v>
      </c>
      <c r="R2977" s="7">
        <f t="shared" si="280"/>
        <v>1.00125</v>
      </c>
      <c r="S2977" s="8">
        <f t="shared" si="281"/>
        <v>70.884955752212392</v>
      </c>
      <c r="T2977" s="6" t="str">
        <f t="shared" si="282"/>
        <v>theater</v>
      </c>
      <c r="U2977" s="6" t="str">
        <f t="shared" si="283"/>
        <v>plays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14">
        <f t="shared" si="278"/>
        <v>42442.291666666664</v>
      </c>
      <c r="K2978" s="6">
        <v>1456421530</v>
      </c>
      <c r="L2978" s="14">
        <f t="shared" si="279"/>
        <v>42425.522337962961</v>
      </c>
      <c r="M2978" s="88">
        <f>Table1[[#This Row],[Data Ended Conversion]]-Table1[[#This Row],[Data Created Conversion]]</f>
        <v>16.76932870370365</v>
      </c>
      <c r="N2978" s="6" t="b">
        <v>0</v>
      </c>
      <c r="O2978" s="6">
        <v>14</v>
      </c>
      <c r="P2978" s="6" t="b">
        <v>1</v>
      </c>
      <c r="Q2978" s="6" t="s">
        <v>8271</v>
      </c>
      <c r="R2978" s="7">
        <f t="shared" si="280"/>
        <v>1.7142857142857142</v>
      </c>
      <c r="S2978" s="8">
        <f t="shared" si="281"/>
        <v>8.5714285714285712</v>
      </c>
      <c r="T2978" s="6" t="str">
        <f t="shared" si="282"/>
        <v>theater</v>
      </c>
      <c r="U2978" s="6" t="str">
        <f t="shared" si="283"/>
        <v>plays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14">
        <f t="shared" si="278"/>
        <v>42085.884722222218</v>
      </c>
      <c r="K2979" s="6">
        <v>1421960934</v>
      </c>
      <c r="L2979" s="14">
        <f t="shared" si="279"/>
        <v>42026.672847222224</v>
      </c>
      <c r="M2979" s="88">
        <f>Table1[[#This Row],[Data Ended Conversion]]-Table1[[#This Row],[Data Created Conversion]]</f>
        <v>59.211874999993597</v>
      </c>
      <c r="N2979" s="6" t="b">
        <v>0</v>
      </c>
      <c r="O2979" s="6">
        <v>30</v>
      </c>
      <c r="P2979" s="6" t="b">
        <v>1</v>
      </c>
      <c r="Q2979" s="6" t="s">
        <v>8271</v>
      </c>
      <c r="R2979" s="7">
        <f t="shared" si="280"/>
        <v>1.1356666666666666</v>
      </c>
      <c r="S2979" s="8">
        <f t="shared" si="281"/>
        <v>113.56666666666666</v>
      </c>
      <c r="T2979" s="6" t="str">
        <f t="shared" si="282"/>
        <v>theater</v>
      </c>
      <c r="U2979" s="6" t="str">
        <f t="shared" si="283"/>
        <v>plays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14">
        <f t="shared" si="278"/>
        <v>41932.040972222218</v>
      </c>
      <c r="K2980" s="6">
        <v>1412954547</v>
      </c>
      <c r="L2980" s="14">
        <f t="shared" si="279"/>
        <v>41922.432256944441</v>
      </c>
      <c r="M2980" s="88">
        <f>Table1[[#This Row],[Data Ended Conversion]]-Table1[[#This Row],[Data Created Conversion]]</f>
        <v>9.6087152777763549</v>
      </c>
      <c r="N2980" s="6" t="b">
        <v>0</v>
      </c>
      <c r="O2980" s="6">
        <v>16</v>
      </c>
      <c r="P2980" s="6" t="b">
        <v>1</v>
      </c>
      <c r="Q2980" s="6" t="s">
        <v>8271</v>
      </c>
      <c r="R2980" s="7">
        <f t="shared" si="280"/>
        <v>1.2946666666666666</v>
      </c>
      <c r="S2980" s="8">
        <f t="shared" si="281"/>
        <v>60.6875</v>
      </c>
      <c r="T2980" s="6" t="str">
        <f t="shared" si="282"/>
        <v>theater</v>
      </c>
      <c r="U2980" s="6" t="str">
        <f t="shared" si="283"/>
        <v>plays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14">
        <f t="shared" si="278"/>
        <v>42010.041666666664</v>
      </c>
      <c r="K2981" s="6">
        <v>1419104823</v>
      </c>
      <c r="L2981" s="14">
        <f t="shared" si="279"/>
        <v>41993.616006944438</v>
      </c>
      <c r="M2981" s="88">
        <f>Table1[[#This Row],[Data Ended Conversion]]-Table1[[#This Row],[Data Created Conversion]]</f>
        <v>16.425659722226555</v>
      </c>
      <c r="N2981" s="6" t="b">
        <v>0</v>
      </c>
      <c r="O2981" s="6">
        <v>46</v>
      </c>
      <c r="P2981" s="6" t="b">
        <v>1</v>
      </c>
      <c r="Q2981" s="6" t="s">
        <v>8271</v>
      </c>
      <c r="R2981" s="7">
        <f t="shared" si="280"/>
        <v>1.014</v>
      </c>
      <c r="S2981" s="8">
        <f t="shared" si="281"/>
        <v>110.21739130434783</v>
      </c>
      <c r="T2981" s="6" t="str">
        <f t="shared" si="282"/>
        <v>theater</v>
      </c>
      <c r="U2981" s="6" t="str">
        <f t="shared" si="283"/>
        <v>plays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14">
        <f t="shared" si="278"/>
        <v>42239.874999999993</v>
      </c>
      <c r="K2982" s="6">
        <v>1438639130</v>
      </c>
      <c r="L2982" s="14">
        <f t="shared" si="279"/>
        <v>42219.70752314815</v>
      </c>
      <c r="M2982" s="88">
        <f>Table1[[#This Row],[Data Ended Conversion]]-Table1[[#This Row],[Data Created Conversion]]</f>
        <v>20.167476851842366</v>
      </c>
      <c r="N2982" s="6" t="b">
        <v>0</v>
      </c>
      <c r="O2982" s="6">
        <v>24</v>
      </c>
      <c r="P2982" s="6" t="b">
        <v>1</v>
      </c>
      <c r="Q2982" s="6" t="s">
        <v>8271</v>
      </c>
      <c r="R2982" s="7">
        <f t="shared" si="280"/>
        <v>1.0916666666666666</v>
      </c>
      <c r="S2982" s="8">
        <f t="shared" si="281"/>
        <v>136.45833333333334</v>
      </c>
      <c r="T2982" s="6" t="str">
        <f t="shared" si="282"/>
        <v>theater</v>
      </c>
      <c r="U2982" s="6" t="str">
        <f t="shared" si="283"/>
        <v>plays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14">
        <f t="shared" si="278"/>
        <v>42270.351342592585</v>
      </c>
      <c r="K2983" s="6">
        <v>1439126756</v>
      </c>
      <c r="L2983" s="14">
        <f t="shared" si="279"/>
        <v>42225.351342592585</v>
      </c>
      <c r="M2983" s="88">
        <f>Table1[[#This Row],[Data Ended Conversion]]-Table1[[#This Row],[Data Created Conversion]]</f>
        <v>45</v>
      </c>
      <c r="N2983" s="6" t="b">
        <v>1</v>
      </c>
      <c r="O2983" s="6">
        <v>97</v>
      </c>
      <c r="P2983" s="6" t="b">
        <v>1</v>
      </c>
      <c r="Q2983" s="6" t="s">
        <v>8303</v>
      </c>
      <c r="R2983" s="7">
        <f t="shared" si="280"/>
        <v>1.28925</v>
      </c>
      <c r="S2983" s="8">
        <f t="shared" si="281"/>
        <v>53.164948453608247</v>
      </c>
      <c r="T2983" s="6" t="str">
        <f t="shared" si="282"/>
        <v>theater</v>
      </c>
      <c r="U2983" s="6" t="str">
        <f t="shared" si="283"/>
        <v>spaces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14">
        <f t="shared" si="278"/>
        <v>42411.478506944441</v>
      </c>
      <c r="K2984" s="6">
        <v>1452616143</v>
      </c>
      <c r="L2984" s="14">
        <f t="shared" si="279"/>
        <v>42381.478506944441</v>
      </c>
      <c r="M2984" s="88">
        <f>Table1[[#This Row],[Data Ended Conversion]]-Table1[[#This Row],[Data Created Conversion]]</f>
        <v>30</v>
      </c>
      <c r="N2984" s="6" t="b">
        <v>1</v>
      </c>
      <c r="O2984" s="6">
        <v>59</v>
      </c>
      <c r="P2984" s="6" t="b">
        <v>1</v>
      </c>
      <c r="Q2984" s="6" t="s">
        <v>8303</v>
      </c>
      <c r="R2984" s="7">
        <f t="shared" si="280"/>
        <v>1.0206</v>
      </c>
      <c r="S2984" s="8">
        <f t="shared" si="281"/>
        <v>86.491525423728817</v>
      </c>
      <c r="T2984" s="6" t="str">
        <f t="shared" si="282"/>
        <v>theater</v>
      </c>
      <c r="U2984" s="6" t="str">
        <f t="shared" si="283"/>
        <v>spaces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14">
        <f t="shared" si="278"/>
        <v>41954.465694444443</v>
      </c>
      <c r="K2985" s="6">
        <v>1410534636</v>
      </c>
      <c r="L2985" s="14">
        <f t="shared" si="279"/>
        <v>41894.424027777779</v>
      </c>
      <c r="M2985" s="88">
        <f>Table1[[#This Row],[Data Ended Conversion]]-Table1[[#This Row],[Data Created Conversion]]</f>
        <v>60.041666666664241</v>
      </c>
      <c r="N2985" s="6" t="b">
        <v>1</v>
      </c>
      <c r="O2985" s="6">
        <v>1095</v>
      </c>
      <c r="P2985" s="6" t="b">
        <v>1</v>
      </c>
      <c r="Q2985" s="6" t="s">
        <v>8303</v>
      </c>
      <c r="R2985" s="7">
        <f t="shared" si="280"/>
        <v>1.465395775862069</v>
      </c>
      <c r="S2985" s="8">
        <f t="shared" si="281"/>
        <v>155.23827397260274</v>
      </c>
      <c r="T2985" s="6" t="str">
        <f t="shared" si="282"/>
        <v>theater</v>
      </c>
      <c r="U2985" s="6" t="str">
        <f t="shared" si="283"/>
        <v>spaces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14">
        <f t="shared" si="278"/>
        <v>42606.070381944439</v>
      </c>
      <c r="K2986" s="6">
        <v>1469428881</v>
      </c>
      <c r="L2986" s="14">
        <f t="shared" si="279"/>
        <v>42576.070381944439</v>
      </c>
      <c r="M2986" s="88">
        <f>Table1[[#This Row],[Data Ended Conversion]]-Table1[[#This Row],[Data Created Conversion]]</f>
        <v>30</v>
      </c>
      <c r="N2986" s="6" t="b">
        <v>1</v>
      </c>
      <c r="O2986" s="6">
        <v>218</v>
      </c>
      <c r="P2986" s="6" t="b">
        <v>1</v>
      </c>
      <c r="Q2986" s="6" t="s">
        <v>8303</v>
      </c>
      <c r="R2986" s="7">
        <f t="shared" si="280"/>
        <v>1.00352</v>
      </c>
      <c r="S2986" s="8">
        <f t="shared" si="281"/>
        <v>115.08256880733946</v>
      </c>
      <c r="T2986" s="6" t="str">
        <f t="shared" si="282"/>
        <v>theater</v>
      </c>
      <c r="U2986" s="6" t="str">
        <f t="shared" si="283"/>
        <v>spaces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14">
        <f t="shared" si="278"/>
        <v>42673.958333333336</v>
      </c>
      <c r="K2987" s="6">
        <v>1476228128</v>
      </c>
      <c r="L2987" s="14">
        <f t="shared" si="279"/>
        <v>42654.765370370362</v>
      </c>
      <c r="M2987" s="88">
        <f>Table1[[#This Row],[Data Ended Conversion]]-Table1[[#This Row],[Data Created Conversion]]</f>
        <v>19.192962962973979</v>
      </c>
      <c r="N2987" s="6" t="b">
        <v>0</v>
      </c>
      <c r="O2987" s="6">
        <v>111</v>
      </c>
      <c r="P2987" s="6" t="b">
        <v>1</v>
      </c>
      <c r="Q2987" s="6" t="s">
        <v>8303</v>
      </c>
      <c r="R2987" s="7">
        <f t="shared" si="280"/>
        <v>1.2164999999999999</v>
      </c>
      <c r="S2987" s="8">
        <f t="shared" si="281"/>
        <v>109.5945945945946</v>
      </c>
      <c r="T2987" s="6" t="str">
        <f t="shared" si="282"/>
        <v>theater</v>
      </c>
      <c r="U2987" s="6" t="str">
        <f t="shared" si="283"/>
        <v>spaces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14">
        <f t="shared" si="278"/>
        <v>42491.250069444439</v>
      </c>
      <c r="K2988" s="6">
        <v>1456920006</v>
      </c>
      <c r="L2988" s="14">
        <f t="shared" si="279"/>
        <v>42431.29173611111</v>
      </c>
      <c r="M2988" s="88">
        <f>Table1[[#This Row],[Data Ended Conversion]]-Table1[[#This Row],[Data Created Conversion]]</f>
        <v>59.958333333328483</v>
      </c>
      <c r="N2988" s="6" t="b">
        <v>0</v>
      </c>
      <c r="O2988" s="6">
        <v>56</v>
      </c>
      <c r="P2988" s="6" t="b">
        <v>1</v>
      </c>
      <c r="Q2988" s="6" t="s">
        <v>8303</v>
      </c>
      <c r="R2988" s="7">
        <f t="shared" si="280"/>
        <v>1.0549999999999999</v>
      </c>
      <c r="S2988" s="8">
        <f t="shared" si="281"/>
        <v>45.214285714285715</v>
      </c>
      <c r="T2988" s="6" t="str">
        <f t="shared" si="282"/>
        <v>theater</v>
      </c>
      <c r="U2988" s="6" t="str">
        <f t="shared" si="283"/>
        <v>spaces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14">
        <f t="shared" si="278"/>
        <v>42655.791666666664</v>
      </c>
      <c r="K2989" s="6">
        <v>1473837751</v>
      </c>
      <c r="L2989" s="14">
        <f t="shared" si="279"/>
        <v>42627.098969907405</v>
      </c>
      <c r="M2989" s="88">
        <f>Table1[[#This Row],[Data Ended Conversion]]-Table1[[#This Row],[Data Created Conversion]]</f>
        <v>28.692696759258979</v>
      </c>
      <c r="N2989" s="6" t="b">
        <v>0</v>
      </c>
      <c r="O2989" s="6">
        <v>265</v>
      </c>
      <c r="P2989" s="6" t="b">
        <v>1</v>
      </c>
      <c r="Q2989" s="6" t="s">
        <v>8303</v>
      </c>
      <c r="R2989" s="7">
        <f t="shared" si="280"/>
        <v>1.1040080000000001</v>
      </c>
      <c r="S2989" s="8">
        <f t="shared" si="281"/>
        <v>104.15169811320754</v>
      </c>
      <c r="T2989" s="6" t="str">
        <f t="shared" si="282"/>
        <v>theater</v>
      </c>
      <c r="U2989" s="6" t="str">
        <f t="shared" si="283"/>
        <v>spaces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14">
        <f t="shared" si="278"/>
        <v>42541.153715277782</v>
      </c>
      <c r="K2990" s="6">
        <v>1463820081</v>
      </c>
      <c r="L2990" s="14">
        <f t="shared" si="279"/>
        <v>42511.153715277782</v>
      </c>
      <c r="M2990" s="88">
        <f>Table1[[#This Row],[Data Ended Conversion]]-Table1[[#This Row],[Data Created Conversion]]</f>
        <v>30</v>
      </c>
      <c r="N2990" s="6" t="b">
        <v>0</v>
      </c>
      <c r="O2990" s="6">
        <v>28</v>
      </c>
      <c r="P2990" s="6" t="b">
        <v>1</v>
      </c>
      <c r="Q2990" s="6" t="s">
        <v>8303</v>
      </c>
      <c r="R2990" s="7">
        <f t="shared" si="280"/>
        <v>1</v>
      </c>
      <c r="S2990" s="8">
        <f t="shared" si="281"/>
        <v>35.714285714285715</v>
      </c>
      <c r="T2990" s="6" t="str">
        <f t="shared" si="282"/>
        <v>theater</v>
      </c>
      <c r="U2990" s="6" t="str">
        <f t="shared" si="283"/>
        <v>spaces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14">
        <f t="shared" si="278"/>
        <v>42358.999305555553</v>
      </c>
      <c r="K2991" s="6">
        <v>1448756962</v>
      </c>
      <c r="L2991" s="14">
        <f t="shared" si="279"/>
        <v>42336.812060185184</v>
      </c>
      <c r="M2991" s="88">
        <f>Table1[[#This Row],[Data Ended Conversion]]-Table1[[#This Row],[Data Created Conversion]]</f>
        <v>22.187245370369055</v>
      </c>
      <c r="N2991" s="6" t="b">
        <v>0</v>
      </c>
      <c r="O2991" s="6">
        <v>364</v>
      </c>
      <c r="P2991" s="6" t="b">
        <v>1</v>
      </c>
      <c r="Q2991" s="6" t="s">
        <v>8303</v>
      </c>
      <c r="R2991" s="7">
        <f t="shared" si="280"/>
        <v>1.76535</v>
      </c>
      <c r="S2991" s="8">
        <f t="shared" si="281"/>
        <v>96.997252747252745</v>
      </c>
      <c r="T2991" s="6" t="str">
        <f t="shared" si="282"/>
        <v>theater</v>
      </c>
      <c r="U2991" s="6" t="str">
        <f t="shared" si="283"/>
        <v>spaces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14">
        <f t="shared" si="278"/>
        <v>42376.365972222215</v>
      </c>
      <c r="K2992" s="6">
        <v>1449150420</v>
      </c>
      <c r="L2992" s="14">
        <f t="shared" si="279"/>
        <v>42341.365972222215</v>
      </c>
      <c r="M2992" s="88">
        <f>Table1[[#This Row],[Data Ended Conversion]]-Table1[[#This Row],[Data Created Conversion]]</f>
        <v>35</v>
      </c>
      <c r="N2992" s="6" t="b">
        <v>0</v>
      </c>
      <c r="O2992" s="6">
        <v>27</v>
      </c>
      <c r="P2992" s="6" t="b">
        <v>1</v>
      </c>
      <c r="Q2992" s="6" t="s">
        <v>8303</v>
      </c>
      <c r="R2992" s="7">
        <f t="shared" si="280"/>
        <v>1</v>
      </c>
      <c r="S2992" s="8">
        <f t="shared" si="281"/>
        <v>370.37037037037038</v>
      </c>
      <c r="T2992" s="6" t="str">
        <f t="shared" si="282"/>
        <v>theater</v>
      </c>
      <c r="U2992" s="6" t="str">
        <f t="shared" si="283"/>
        <v>spaces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14">
        <f t="shared" si="278"/>
        <v>42762.628819444442</v>
      </c>
      <c r="K2993" s="6">
        <v>1483646730</v>
      </c>
      <c r="L2993" s="14">
        <f t="shared" si="279"/>
        <v>42740.628819444442</v>
      </c>
      <c r="M2993" s="88">
        <f>Table1[[#This Row],[Data Ended Conversion]]-Table1[[#This Row],[Data Created Conversion]]</f>
        <v>22</v>
      </c>
      <c r="N2993" s="6" t="b">
        <v>0</v>
      </c>
      <c r="O2993" s="6">
        <v>93</v>
      </c>
      <c r="P2993" s="6" t="b">
        <v>1</v>
      </c>
      <c r="Q2993" s="6" t="s">
        <v>8303</v>
      </c>
      <c r="R2993" s="7">
        <f t="shared" si="280"/>
        <v>1.0329411764705883</v>
      </c>
      <c r="S2993" s="8">
        <f t="shared" si="281"/>
        <v>94.408602150537632</v>
      </c>
      <c r="T2993" s="6" t="str">
        <f t="shared" si="282"/>
        <v>theater</v>
      </c>
      <c r="U2993" s="6" t="str">
        <f t="shared" si="283"/>
        <v>spaces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14">
        <f t="shared" si="278"/>
        <v>42652.559143518512</v>
      </c>
      <c r="K2994" s="6">
        <v>1473445510</v>
      </c>
      <c r="L2994" s="14">
        <f t="shared" si="279"/>
        <v>42622.559143518512</v>
      </c>
      <c r="M2994" s="88">
        <f>Table1[[#This Row],[Data Ended Conversion]]-Table1[[#This Row],[Data Created Conversion]]</f>
        <v>30</v>
      </c>
      <c r="N2994" s="6" t="b">
        <v>0</v>
      </c>
      <c r="O2994" s="6">
        <v>64</v>
      </c>
      <c r="P2994" s="6" t="b">
        <v>1</v>
      </c>
      <c r="Q2994" s="6" t="s">
        <v>8303</v>
      </c>
      <c r="R2994" s="7">
        <f t="shared" si="280"/>
        <v>1.0449999999999999</v>
      </c>
      <c r="S2994" s="8">
        <f t="shared" si="281"/>
        <v>48.984375</v>
      </c>
      <c r="T2994" s="6" t="str">
        <f t="shared" si="282"/>
        <v>theater</v>
      </c>
      <c r="U2994" s="6" t="str">
        <f t="shared" si="283"/>
        <v>spaces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14">
        <f t="shared" si="278"/>
        <v>42420.63040509259</v>
      </c>
      <c r="K2995" s="6">
        <v>1453406867</v>
      </c>
      <c r="L2995" s="14">
        <f t="shared" si="279"/>
        <v>42390.63040509259</v>
      </c>
      <c r="M2995" s="88">
        <f>Table1[[#This Row],[Data Ended Conversion]]-Table1[[#This Row],[Data Created Conversion]]</f>
        <v>30</v>
      </c>
      <c r="N2995" s="6" t="b">
        <v>0</v>
      </c>
      <c r="O2995" s="6">
        <v>22</v>
      </c>
      <c r="P2995" s="6" t="b">
        <v>1</v>
      </c>
      <c r="Q2995" s="6" t="s">
        <v>8303</v>
      </c>
      <c r="R2995" s="7">
        <f t="shared" si="280"/>
        <v>1.0029999999999999</v>
      </c>
      <c r="S2995" s="8">
        <f t="shared" si="281"/>
        <v>45.590909090909093</v>
      </c>
      <c r="T2995" s="6" t="str">
        <f t="shared" si="282"/>
        <v>theater</v>
      </c>
      <c r="U2995" s="6" t="str">
        <f t="shared" si="283"/>
        <v>spaces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14">
        <f t="shared" si="278"/>
        <v>41915.270509259259</v>
      </c>
      <c r="K2996" s="6">
        <v>1409743772</v>
      </c>
      <c r="L2996" s="14">
        <f t="shared" si="279"/>
        <v>41885.270509259259</v>
      </c>
      <c r="M2996" s="88">
        <f>Table1[[#This Row],[Data Ended Conversion]]-Table1[[#This Row],[Data Created Conversion]]</f>
        <v>30</v>
      </c>
      <c r="N2996" s="6" t="b">
        <v>0</v>
      </c>
      <c r="O2996" s="6">
        <v>59</v>
      </c>
      <c r="P2996" s="6" t="b">
        <v>1</v>
      </c>
      <c r="Q2996" s="6" t="s">
        <v>8303</v>
      </c>
      <c r="R2996" s="7">
        <f t="shared" si="280"/>
        <v>4.577466666666667</v>
      </c>
      <c r="S2996" s="8">
        <f t="shared" si="281"/>
        <v>23.275254237288134</v>
      </c>
      <c r="T2996" s="6" t="str">
        <f t="shared" si="282"/>
        <v>theater</v>
      </c>
      <c r="U2996" s="6" t="str">
        <f t="shared" si="283"/>
        <v>spaces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14">
        <f t="shared" si="278"/>
        <v>42754.456840277773</v>
      </c>
      <c r="K2997" s="6">
        <v>1482249471</v>
      </c>
      <c r="L2997" s="14">
        <f t="shared" si="279"/>
        <v>42724.456840277773</v>
      </c>
      <c r="M2997" s="88">
        <f>Table1[[#This Row],[Data Ended Conversion]]-Table1[[#This Row],[Data Created Conversion]]</f>
        <v>30</v>
      </c>
      <c r="N2997" s="6" t="b">
        <v>0</v>
      </c>
      <c r="O2997" s="6">
        <v>249</v>
      </c>
      <c r="P2997" s="6" t="b">
        <v>1</v>
      </c>
      <c r="Q2997" s="6" t="s">
        <v>8303</v>
      </c>
      <c r="R2997" s="7">
        <f t="shared" si="280"/>
        <v>1.0496000000000001</v>
      </c>
      <c r="S2997" s="8">
        <f t="shared" si="281"/>
        <v>63.2289156626506</v>
      </c>
      <c r="T2997" s="6" t="str">
        <f t="shared" si="282"/>
        <v>theater</v>
      </c>
      <c r="U2997" s="6" t="str">
        <f t="shared" si="283"/>
        <v>spaces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14">
        <f t="shared" si="278"/>
        <v>42150.70416666667</v>
      </c>
      <c r="K2998" s="6">
        <v>1427493240</v>
      </c>
      <c r="L2998" s="14">
        <f t="shared" si="279"/>
        <v>42090.70416666667</v>
      </c>
      <c r="M2998" s="88">
        <f>Table1[[#This Row],[Data Ended Conversion]]-Table1[[#This Row],[Data Created Conversion]]</f>
        <v>60</v>
      </c>
      <c r="N2998" s="6" t="b">
        <v>0</v>
      </c>
      <c r="O2998" s="6">
        <v>392</v>
      </c>
      <c r="P2998" s="6" t="b">
        <v>1</v>
      </c>
      <c r="Q2998" s="6" t="s">
        <v>8303</v>
      </c>
      <c r="R2998" s="7">
        <f t="shared" si="280"/>
        <v>1.7194285714285715</v>
      </c>
      <c r="S2998" s="8">
        <f t="shared" si="281"/>
        <v>153.5204081632653</v>
      </c>
      <c r="T2998" s="6" t="str">
        <f t="shared" si="282"/>
        <v>theater</v>
      </c>
      <c r="U2998" s="6" t="str">
        <f t="shared" si="283"/>
        <v>spaces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14">
        <f t="shared" si="278"/>
        <v>42792.999305555553</v>
      </c>
      <c r="K2999" s="6">
        <v>1486661793</v>
      </c>
      <c r="L2999" s="14">
        <f t="shared" si="279"/>
        <v>42775.525381944441</v>
      </c>
      <c r="M2999" s="88">
        <f>Table1[[#This Row],[Data Ended Conversion]]-Table1[[#This Row],[Data Created Conversion]]</f>
        <v>17.473923611112696</v>
      </c>
      <c r="N2999" s="6" t="b">
        <v>0</v>
      </c>
      <c r="O2999" s="6">
        <v>115</v>
      </c>
      <c r="P2999" s="6" t="b">
        <v>1</v>
      </c>
      <c r="Q2999" s="6" t="s">
        <v>8303</v>
      </c>
      <c r="R2999" s="7">
        <f t="shared" si="280"/>
        <v>1.0373000000000001</v>
      </c>
      <c r="S2999" s="8">
        <f t="shared" si="281"/>
        <v>90.2</v>
      </c>
      <c r="T2999" s="6" t="str">
        <f t="shared" si="282"/>
        <v>theater</v>
      </c>
      <c r="U2999" s="6" t="str">
        <f t="shared" si="283"/>
        <v>spaces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14">
        <f t="shared" si="278"/>
        <v>41805.975694444445</v>
      </c>
      <c r="K3000" s="6">
        <v>1400474329</v>
      </c>
      <c r="L3000" s="14">
        <f t="shared" si="279"/>
        <v>41777.985289351847</v>
      </c>
      <c r="M3000" s="88">
        <f>Table1[[#This Row],[Data Ended Conversion]]-Table1[[#This Row],[Data Created Conversion]]</f>
        <v>27.990405092597939</v>
      </c>
      <c r="N3000" s="6" t="b">
        <v>0</v>
      </c>
      <c r="O3000" s="6">
        <v>433</v>
      </c>
      <c r="P3000" s="6" t="b">
        <v>1</v>
      </c>
      <c r="Q3000" s="6" t="s">
        <v>8303</v>
      </c>
      <c r="R3000" s="7">
        <f t="shared" si="280"/>
        <v>1.0302899999999999</v>
      </c>
      <c r="S3000" s="8">
        <f t="shared" si="281"/>
        <v>118.97113163972287</v>
      </c>
      <c r="T3000" s="6" t="str">
        <f t="shared" si="282"/>
        <v>theater</v>
      </c>
      <c r="U3000" s="6" t="str">
        <f t="shared" si="283"/>
        <v>spaces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14">
        <f t="shared" si="278"/>
        <v>42794.874999999993</v>
      </c>
      <c r="K3001" s="6">
        <v>1487094360</v>
      </c>
      <c r="L3001" s="14">
        <f t="shared" si="279"/>
        <v>42780.531944444439</v>
      </c>
      <c r="M3001" s="88">
        <f>Table1[[#This Row],[Data Ended Conversion]]-Table1[[#This Row],[Data Created Conversion]]</f>
        <v>14.343055555553292</v>
      </c>
      <c r="N3001" s="6" t="b">
        <v>0</v>
      </c>
      <c r="O3001" s="6">
        <v>20</v>
      </c>
      <c r="P3001" s="6" t="b">
        <v>1</v>
      </c>
      <c r="Q3001" s="6" t="s">
        <v>8303</v>
      </c>
      <c r="R3001" s="7">
        <f t="shared" si="280"/>
        <v>1.1888888888888889</v>
      </c>
      <c r="S3001" s="8">
        <f t="shared" si="281"/>
        <v>80.25</v>
      </c>
      <c r="T3001" s="6" t="str">
        <f t="shared" si="282"/>
        <v>theater</v>
      </c>
      <c r="U3001" s="6" t="str">
        <f t="shared" si="283"/>
        <v>spaces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14">
        <f t="shared" si="278"/>
        <v>42766.541666666664</v>
      </c>
      <c r="K3002" s="6">
        <v>1484682670</v>
      </c>
      <c r="L3002" s="14">
        <f t="shared" si="279"/>
        <v>42752.61886574074</v>
      </c>
      <c r="M3002" s="88">
        <f>Table1[[#This Row],[Data Ended Conversion]]-Table1[[#This Row],[Data Created Conversion]]</f>
        <v>13.922800925924093</v>
      </c>
      <c r="N3002" s="6" t="b">
        <v>0</v>
      </c>
      <c r="O3002" s="6">
        <v>8</v>
      </c>
      <c r="P3002" s="6" t="b">
        <v>1</v>
      </c>
      <c r="Q3002" s="6" t="s">
        <v>8303</v>
      </c>
      <c r="R3002" s="7">
        <f t="shared" si="280"/>
        <v>1</v>
      </c>
      <c r="S3002" s="8">
        <f t="shared" si="281"/>
        <v>62.5</v>
      </c>
      <c r="T3002" s="6" t="str">
        <f t="shared" si="282"/>
        <v>theater</v>
      </c>
      <c r="U3002" s="6" t="str">
        <f t="shared" si="283"/>
        <v>spaces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14">
        <f t="shared" si="278"/>
        <v>42564.687291666669</v>
      </c>
      <c r="K3003" s="6">
        <v>1465853382</v>
      </c>
      <c r="L3003" s="14">
        <f t="shared" si="279"/>
        <v>42534.687291666669</v>
      </c>
      <c r="M3003" s="88">
        <f>Table1[[#This Row],[Data Ended Conversion]]-Table1[[#This Row],[Data Created Conversion]]</f>
        <v>30</v>
      </c>
      <c r="N3003" s="6" t="b">
        <v>0</v>
      </c>
      <c r="O3003" s="6">
        <v>175</v>
      </c>
      <c r="P3003" s="6" t="b">
        <v>1</v>
      </c>
      <c r="Q3003" s="6" t="s">
        <v>8303</v>
      </c>
      <c r="R3003" s="7">
        <f t="shared" si="280"/>
        <v>3.1869988910451896</v>
      </c>
      <c r="S3003" s="8">
        <f t="shared" si="281"/>
        <v>131.37719999999999</v>
      </c>
      <c r="T3003" s="6" t="str">
        <f t="shared" si="282"/>
        <v>theater</v>
      </c>
      <c r="U3003" s="6" t="str">
        <f t="shared" si="283"/>
        <v>spaces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14">
        <f t="shared" si="278"/>
        <v>41269.627916666665</v>
      </c>
      <c r="K3004" s="6">
        <v>1353960252</v>
      </c>
      <c r="L3004" s="14">
        <f t="shared" si="279"/>
        <v>41239.627916666665</v>
      </c>
      <c r="M3004" s="88">
        <f>Table1[[#This Row],[Data Ended Conversion]]-Table1[[#This Row],[Data Created Conversion]]</f>
        <v>30</v>
      </c>
      <c r="N3004" s="6" t="b">
        <v>0</v>
      </c>
      <c r="O3004" s="6">
        <v>104</v>
      </c>
      <c r="P3004" s="6" t="b">
        <v>1</v>
      </c>
      <c r="Q3004" s="6" t="s">
        <v>8303</v>
      </c>
      <c r="R3004" s="7">
        <f t="shared" si="280"/>
        <v>1.0850614285714286</v>
      </c>
      <c r="S3004" s="8">
        <f t="shared" si="281"/>
        <v>73.032980769230775</v>
      </c>
      <c r="T3004" s="6" t="str">
        <f t="shared" si="282"/>
        <v>theater</v>
      </c>
      <c r="U3004" s="6" t="str">
        <f t="shared" si="283"/>
        <v>spaces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14">
        <f t="shared" si="278"/>
        <v>42430.040972222218</v>
      </c>
      <c r="K3005" s="6">
        <v>1454098976</v>
      </c>
      <c r="L3005" s="14">
        <f t="shared" si="279"/>
        <v>42398.640925925924</v>
      </c>
      <c r="M3005" s="88">
        <f>Table1[[#This Row],[Data Ended Conversion]]-Table1[[#This Row],[Data Created Conversion]]</f>
        <v>31.400046296294022</v>
      </c>
      <c r="N3005" s="6" t="b">
        <v>0</v>
      </c>
      <c r="O3005" s="6">
        <v>17</v>
      </c>
      <c r="P3005" s="6" t="b">
        <v>1</v>
      </c>
      <c r="Q3005" s="6" t="s">
        <v>8303</v>
      </c>
      <c r="R3005" s="7">
        <f t="shared" si="280"/>
        <v>1.0116666666666667</v>
      </c>
      <c r="S3005" s="8">
        <f t="shared" si="281"/>
        <v>178.52941176470588</v>
      </c>
      <c r="T3005" s="6" t="str">
        <f t="shared" si="282"/>
        <v>theater</v>
      </c>
      <c r="U3005" s="6" t="str">
        <f t="shared" si="283"/>
        <v>spaces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14">
        <f t="shared" si="278"/>
        <v>41958.714398148142</v>
      </c>
      <c r="K3006" s="6">
        <v>1413493724</v>
      </c>
      <c r="L3006" s="14">
        <f t="shared" si="279"/>
        <v>41928.672731481478</v>
      </c>
      <c r="M3006" s="88">
        <f>Table1[[#This Row],[Data Ended Conversion]]-Table1[[#This Row],[Data Created Conversion]]</f>
        <v>30.041666666664241</v>
      </c>
      <c r="N3006" s="6" t="b">
        <v>0</v>
      </c>
      <c r="O3006" s="6">
        <v>277</v>
      </c>
      <c r="P3006" s="6" t="b">
        <v>1</v>
      </c>
      <c r="Q3006" s="6" t="s">
        <v>8303</v>
      </c>
      <c r="R3006" s="7">
        <f t="shared" si="280"/>
        <v>1.12815</v>
      </c>
      <c r="S3006" s="8">
        <f t="shared" si="281"/>
        <v>162.90974729241879</v>
      </c>
      <c r="T3006" s="6" t="str">
        <f t="shared" si="282"/>
        <v>theater</v>
      </c>
      <c r="U3006" s="6" t="str">
        <f t="shared" si="283"/>
        <v>spaces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14">
        <f t="shared" si="278"/>
        <v>41918.466493055552</v>
      </c>
      <c r="K3007" s="6">
        <v>1410019905</v>
      </c>
      <c r="L3007" s="14">
        <f t="shared" si="279"/>
        <v>41888.466493055552</v>
      </c>
      <c r="M3007" s="88">
        <f>Table1[[#This Row],[Data Ended Conversion]]-Table1[[#This Row],[Data Created Conversion]]</f>
        <v>30</v>
      </c>
      <c r="N3007" s="6" t="b">
        <v>0</v>
      </c>
      <c r="O3007" s="6">
        <v>118</v>
      </c>
      <c r="P3007" s="6" t="b">
        <v>1</v>
      </c>
      <c r="Q3007" s="6" t="s">
        <v>8303</v>
      </c>
      <c r="R3007" s="7">
        <f t="shared" si="280"/>
        <v>1.2049622641509434</v>
      </c>
      <c r="S3007" s="8">
        <f t="shared" si="281"/>
        <v>108.24237288135593</v>
      </c>
      <c r="T3007" s="6" t="str">
        <f t="shared" si="282"/>
        <v>theater</v>
      </c>
      <c r="U3007" s="6" t="str">
        <f t="shared" si="283"/>
        <v>spaces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14">
        <f t="shared" si="278"/>
        <v>41987.548506944448</v>
      </c>
      <c r="K3008" s="6">
        <v>1415988591</v>
      </c>
      <c r="L3008" s="14">
        <f t="shared" si="279"/>
        <v>41957.548506944448</v>
      </c>
      <c r="M3008" s="88">
        <f>Table1[[#This Row],[Data Ended Conversion]]-Table1[[#This Row],[Data Created Conversion]]</f>
        <v>30</v>
      </c>
      <c r="N3008" s="6" t="b">
        <v>0</v>
      </c>
      <c r="O3008" s="6">
        <v>97</v>
      </c>
      <c r="P3008" s="6" t="b">
        <v>1</v>
      </c>
      <c r="Q3008" s="6" t="s">
        <v>8303</v>
      </c>
      <c r="R3008" s="7">
        <f t="shared" si="280"/>
        <v>1.0774999999999999</v>
      </c>
      <c r="S3008" s="8">
        <f t="shared" si="281"/>
        <v>88.865979381443296</v>
      </c>
      <c r="T3008" s="6" t="str">
        <f t="shared" si="282"/>
        <v>theater</v>
      </c>
      <c r="U3008" s="6" t="str">
        <f t="shared" si="283"/>
        <v>spaces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14">
        <f t="shared" si="278"/>
        <v>42119.007905092592</v>
      </c>
      <c r="K3009" s="6">
        <v>1428124283</v>
      </c>
      <c r="L3009" s="14">
        <f t="shared" si="279"/>
        <v>42098.007905092592</v>
      </c>
      <c r="M3009" s="88">
        <f>Table1[[#This Row],[Data Ended Conversion]]-Table1[[#This Row],[Data Created Conversion]]</f>
        <v>21</v>
      </c>
      <c r="N3009" s="6" t="b">
        <v>0</v>
      </c>
      <c r="O3009" s="6">
        <v>20</v>
      </c>
      <c r="P3009" s="6" t="b">
        <v>1</v>
      </c>
      <c r="Q3009" s="6" t="s">
        <v>8303</v>
      </c>
      <c r="R3009" s="7">
        <f t="shared" si="280"/>
        <v>1.8</v>
      </c>
      <c r="S3009" s="8">
        <f t="shared" si="281"/>
        <v>54</v>
      </c>
      <c r="T3009" s="6" t="str">
        <f t="shared" si="282"/>
        <v>theater</v>
      </c>
      <c r="U3009" s="6" t="str">
        <f t="shared" si="283"/>
        <v>spaces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14">
        <f t="shared" ref="J3010:J3073" si="284">(((I3010/60)/60)/24)+DATE(1970,1,1)+(-5/24)</f>
        <v>42390.003692129627</v>
      </c>
      <c r="K3010" s="6">
        <v>1450760719</v>
      </c>
      <c r="L3010" s="14">
        <f t="shared" ref="L3010:L3073" si="285">(((K3010/60)/60)/24)+DATE(1970,1,1)+(-5/24)</f>
        <v>42360.003692129627</v>
      </c>
      <c r="M3010" s="88">
        <f>Table1[[#This Row],[Data Ended Conversion]]-Table1[[#This Row],[Data Created Conversion]]</f>
        <v>30</v>
      </c>
      <c r="N3010" s="6" t="b">
        <v>0</v>
      </c>
      <c r="O3010" s="6">
        <v>26</v>
      </c>
      <c r="P3010" s="6" t="b">
        <v>1</v>
      </c>
      <c r="Q3010" s="6" t="s">
        <v>8303</v>
      </c>
      <c r="R3010" s="7">
        <f t="shared" si="280"/>
        <v>1.0116666666666667</v>
      </c>
      <c r="S3010" s="8">
        <f t="shared" si="281"/>
        <v>116.73076923076923</v>
      </c>
      <c r="T3010" s="6" t="str">
        <f t="shared" si="282"/>
        <v>theater</v>
      </c>
      <c r="U3010" s="6" t="str">
        <f t="shared" si="283"/>
        <v>spaces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14">
        <f t="shared" si="284"/>
        <v>41969.403240740743</v>
      </c>
      <c r="K3011" s="6">
        <v>1414417240</v>
      </c>
      <c r="L3011" s="14">
        <f t="shared" si="285"/>
        <v>41939.361574074072</v>
      </c>
      <c r="M3011" s="88">
        <f>Table1[[#This Row],[Data Ended Conversion]]-Table1[[#This Row],[Data Created Conversion]]</f>
        <v>30.041666666671517</v>
      </c>
      <c r="N3011" s="6" t="b">
        <v>0</v>
      </c>
      <c r="O3011" s="6">
        <v>128</v>
      </c>
      <c r="P3011" s="6" t="b">
        <v>1</v>
      </c>
      <c r="Q3011" s="6" t="s">
        <v>8303</v>
      </c>
      <c r="R3011" s="7">
        <f t="shared" ref="R3011:R3074" si="286">IFERROR(E3011/D3011,"-")</f>
        <v>1.19756</v>
      </c>
      <c r="S3011" s="8">
        <f t="shared" ref="S3011:S3074" si="287">IFERROR(E3011/O3011,"-")</f>
        <v>233.8984375</v>
      </c>
      <c r="T3011" s="6" t="str">
        <f t="shared" si="282"/>
        <v>theater</v>
      </c>
      <c r="U3011" s="6" t="str">
        <f t="shared" si="283"/>
        <v>spaces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14">
        <f t="shared" si="284"/>
        <v>42056.624062499999</v>
      </c>
      <c r="K3012" s="6">
        <v>1419364719</v>
      </c>
      <c r="L3012" s="14">
        <f t="shared" si="285"/>
        <v>41996.624062499999</v>
      </c>
      <c r="M3012" s="88">
        <f>Table1[[#This Row],[Data Ended Conversion]]-Table1[[#This Row],[Data Created Conversion]]</f>
        <v>60</v>
      </c>
      <c r="N3012" s="6" t="b">
        <v>0</v>
      </c>
      <c r="O3012" s="6">
        <v>15</v>
      </c>
      <c r="P3012" s="6" t="b">
        <v>1</v>
      </c>
      <c r="Q3012" s="6" t="s">
        <v>8303</v>
      </c>
      <c r="R3012" s="7">
        <f t="shared" si="286"/>
        <v>1.58</v>
      </c>
      <c r="S3012" s="8">
        <f t="shared" si="287"/>
        <v>158</v>
      </c>
      <c r="T3012" s="6" t="str">
        <f t="shared" si="282"/>
        <v>theater</v>
      </c>
      <c r="U3012" s="6" t="str">
        <f t="shared" si="283"/>
        <v>spaces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14">
        <f t="shared" si="284"/>
        <v>42361.749305555553</v>
      </c>
      <c r="K3013" s="6">
        <v>1448536516</v>
      </c>
      <c r="L3013" s="14">
        <f t="shared" si="285"/>
        <v>42334.260601851849</v>
      </c>
      <c r="M3013" s="88">
        <f>Table1[[#This Row],[Data Ended Conversion]]-Table1[[#This Row],[Data Created Conversion]]</f>
        <v>27.488703703704232</v>
      </c>
      <c r="N3013" s="6" t="b">
        <v>0</v>
      </c>
      <c r="O3013" s="6">
        <v>25</v>
      </c>
      <c r="P3013" s="6" t="b">
        <v>1</v>
      </c>
      <c r="Q3013" s="6" t="s">
        <v>8303</v>
      </c>
      <c r="R3013" s="7">
        <f t="shared" si="286"/>
        <v>1.2366666666666666</v>
      </c>
      <c r="S3013" s="8">
        <f t="shared" si="287"/>
        <v>14.84</v>
      </c>
      <c r="T3013" s="6" t="str">
        <f t="shared" si="282"/>
        <v>theater</v>
      </c>
      <c r="U3013" s="6" t="str">
        <f t="shared" si="283"/>
        <v>spaces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14">
        <f t="shared" si="284"/>
        <v>42045.494560185187</v>
      </c>
      <c r="K3014" s="6">
        <v>1421772730</v>
      </c>
      <c r="L3014" s="14">
        <f t="shared" si="285"/>
        <v>42024.494560185187</v>
      </c>
      <c r="M3014" s="88">
        <f>Table1[[#This Row],[Data Ended Conversion]]-Table1[[#This Row],[Data Created Conversion]]</f>
        <v>21</v>
      </c>
      <c r="N3014" s="6" t="b">
        <v>0</v>
      </c>
      <c r="O3014" s="6">
        <v>55</v>
      </c>
      <c r="P3014" s="6" t="b">
        <v>1</v>
      </c>
      <c r="Q3014" s="6" t="s">
        <v>8303</v>
      </c>
      <c r="R3014" s="7">
        <f t="shared" si="286"/>
        <v>1.1712499999999999</v>
      </c>
      <c r="S3014" s="8">
        <f t="shared" si="287"/>
        <v>85.181818181818187</v>
      </c>
      <c r="T3014" s="6" t="str">
        <f t="shared" si="282"/>
        <v>theater</v>
      </c>
      <c r="U3014" s="6" t="str">
        <f t="shared" si="283"/>
        <v>spaces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14">
        <f t="shared" si="284"/>
        <v>42176.627881944441</v>
      </c>
      <c r="K3015" s="6">
        <v>1432325049</v>
      </c>
      <c r="L3015" s="14">
        <f t="shared" si="285"/>
        <v>42146.627881944441</v>
      </c>
      <c r="M3015" s="88">
        <f>Table1[[#This Row],[Data Ended Conversion]]-Table1[[#This Row],[Data Created Conversion]]</f>
        <v>30</v>
      </c>
      <c r="N3015" s="6" t="b">
        <v>0</v>
      </c>
      <c r="O3015" s="6">
        <v>107</v>
      </c>
      <c r="P3015" s="6" t="b">
        <v>1</v>
      </c>
      <c r="Q3015" s="6" t="s">
        <v>8303</v>
      </c>
      <c r="R3015" s="7">
        <f t="shared" si="286"/>
        <v>1.5696000000000001</v>
      </c>
      <c r="S3015" s="8">
        <f t="shared" si="287"/>
        <v>146.69158878504672</v>
      </c>
      <c r="T3015" s="6" t="str">
        <f t="shared" si="282"/>
        <v>theater</v>
      </c>
      <c r="U3015" s="6" t="str">
        <f t="shared" si="283"/>
        <v>spaces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14">
        <f t="shared" si="284"/>
        <v>41948</v>
      </c>
      <c r="K3016" s="6">
        <v>1412737080</v>
      </c>
      <c r="L3016" s="14">
        <f t="shared" si="285"/>
        <v>41919.915277777778</v>
      </c>
      <c r="M3016" s="88">
        <f>Table1[[#This Row],[Data Ended Conversion]]-Table1[[#This Row],[Data Created Conversion]]</f>
        <v>28.084722222221899</v>
      </c>
      <c r="N3016" s="6" t="b">
        <v>0</v>
      </c>
      <c r="O3016" s="6">
        <v>557</v>
      </c>
      <c r="P3016" s="6" t="b">
        <v>1</v>
      </c>
      <c r="Q3016" s="6" t="s">
        <v>8303</v>
      </c>
      <c r="R3016" s="7">
        <f t="shared" si="286"/>
        <v>1.13104</v>
      </c>
      <c r="S3016" s="8">
        <f t="shared" si="287"/>
        <v>50.764811490125673</v>
      </c>
      <c r="T3016" s="6" t="str">
        <f t="shared" si="282"/>
        <v>theater</v>
      </c>
      <c r="U3016" s="6" t="str">
        <f t="shared" si="283"/>
        <v>spaces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14">
        <f t="shared" si="284"/>
        <v>41800.958333333328</v>
      </c>
      <c r="K3017" s="6">
        <v>1401125238</v>
      </c>
      <c r="L3017" s="14">
        <f t="shared" si="285"/>
        <v>41785.518958333334</v>
      </c>
      <c r="M3017" s="88">
        <f>Table1[[#This Row],[Data Ended Conversion]]-Table1[[#This Row],[Data Created Conversion]]</f>
        <v>15.43937499999447</v>
      </c>
      <c r="N3017" s="6" t="b">
        <v>0</v>
      </c>
      <c r="O3017" s="6">
        <v>40</v>
      </c>
      <c r="P3017" s="6" t="b">
        <v>1</v>
      </c>
      <c r="Q3017" s="6" t="s">
        <v>8303</v>
      </c>
      <c r="R3017" s="7">
        <f t="shared" si="286"/>
        <v>1.0317647058823529</v>
      </c>
      <c r="S3017" s="8">
        <f t="shared" si="287"/>
        <v>87.7</v>
      </c>
      <c r="T3017" s="6" t="str">
        <f t="shared" si="282"/>
        <v>theater</v>
      </c>
      <c r="U3017" s="6" t="str">
        <f t="shared" si="283"/>
        <v>spaces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14">
        <f t="shared" si="284"/>
        <v>41838.339722222219</v>
      </c>
      <c r="K3018" s="6">
        <v>1400504952</v>
      </c>
      <c r="L3018" s="14">
        <f t="shared" si="285"/>
        <v>41778.339722222219</v>
      </c>
      <c r="M3018" s="88">
        <f>Table1[[#This Row],[Data Ended Conversion]]-Table1[[#This Row],[Data Created Conversion]]</f>
        <v>60</v>
      </c>
      <c r="N3018" s="6" t="b">
        <v>0</v>
      </c>
      <c r="O3018" s="6">
        <v>36</v>
      </c>
      <c r="P3018" s="6" t="b">
        <v>1</v>
      </c>
      <c r="Q3018" s="6" t="s">
        <v>8303</v>
      </c>
      <c r="R3018" s="7">
        <f t="shared" si="286"/>
        <v>1.0261176470588236</v>
      </c>
      <c r="S3018" s="8">
        <f t="shared" si="287"/>
        <v>242.27777777777777</v>
      </c>
      <c r="T3018" s="6" t="str">
        <f t="shared" si="282"/>
        <v>theater</v>
      </c>
      <c r="U3018" s="6" t="str">
        <f t="shared" si="283"/>
        <v>spaces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14">
        <f t="shared" si="284"/>
        <v>41871.641701388886</v>
      </c>
      <c r="K3019" s="6">
        <v>1405974243</v>
      </c>
      <c r="L3019" s="14">
        <f t="shared" si="285"/>
        <v>41841.641701388886</v>
      </c>
      <c r="M3019" s="88">
        <f>Table1[[#This Row],[Data Ended Conversion]]-Table1[[#This Row],[Data Created Conversion]]</f>
        <v>30</v>
      </c>
      <c r="N3019" s="6" t="b">
        <v>0</v>
      </c>
      <c r="O3019" s="6">
        <v>159</v>
      </c>
      <c r="P3019" s="6" t="b">
        <v>1</v>
      </c>
      <c r="Q3019" s="6" t="s">
        <v>8303</v>
      </c>
      <c r="R3019" s="7">
        <f t="shared" si="286"/>
        <v>1.0584090909090909</v>
      </c>
      <c r="S3019" s="8">
        <f t="shared" si="287"/>
        <v>146.44654088050314</v>
      </c>
      <c r="T3019" s="6" t="str">
        <f t="shared" si="282"/>
        <v>theater</v>
      </c>
      <c r="U3019" s="6" t="str">
        <f t="shared" si="283"/>
        <v>spaces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14">
        <f t="shared" si="284"/>
        <v>42205.708333333336</v>
      </c>
      <c r="K3020" s="6">
        <v>1433747376</v>
      </c>
      <c r="L3020" s="14">
        <f t="shared" si="285"/>
        <v>42163.090000000004</v>
      </c>
      <c r="M3020" s="88">
        <f>Table1[[#This Row],[Data Ended Conversion]]-Table1[[#This Row],[Data Created Conversion]]</f>
        <v>42.618333333331975</v>
      </c>
      <c r="N3020" s="6" t="b">
        <v>0</v>
      </c>
      <c r="O3020" s="6">
        <v>41</v>
      </c>
      <c r="P3020" s="6" t="b">
        <v>1</v>
      </c>
      <c r="Q3020" s="6" t="s">
        <v>8303</v>
      </c>
      <c r="R3020" s="7">
        <f t="shared" si="286"/>
        <v>1.0071428571428571</v>
      </c>
      <c r="S3020" s="8">
        <f t="shared" si="287"/>
        <v>103.17073170731707</v>
      </c>
      <c r="T3020" s="6" t="str">
        <f t="shared" si="282"/>
        <v>theater</v>
      </c>
      <c r="U3020" s="6" t="str">
        <f t="shared" si="283"/>
        <v>spaces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14">
        <f t="shared" si="284"/>
        <v>41785.916666666664</v>
      </c>
      <c r="K3021" s="6">
        <v>1398801620</v>
      </c>
      <c r="L3021" s="14">
        <f t="shared" si="285"/>
        <v>41758.625231481477</v>
      </c>
      <c r="M3021" s="88">
        <f>Table1[[#This Row],[Data Ended Conversion]]-Table1[[#This Row],[Data Created Conversion]]</f>
        <v>27.291435185186856</v>
      </c>
      <c r="N3021" s="6" t="b">
        <v>0</v>
      </c>
      <c r="O3021" s="6">
        <v>226</v>
      </c>
      <c r="P3021" s="6" t="b">
        <v>1</v>
      </c>
      <c r="Q3021" s="6" t="s">
        <v>8303</v>
      </c>
      <c r="R3021" s="7">
        <f t="shared" si="286"/>
        <v>1.2123333333333333</v>
      </c>
      <c r="S3021" s="8">
        <f t="shared" si="287"/>
        <v>80.464601769911511</v>
      </c>
      <c r="T3021" s="6" t="str">
        <f t="shared" si="282"/>
        <v>theater</v>
      </c>
      <c r="U3021" s="6" t="str">
        <f t="shared" si="283"/>
        <v>spaces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14">
        <f t="shared" si="284"/>
        <v>42230.638113425921</v>
      </c>
      <c r="K3022" s="6">
        <v>1434399533</v>
      </c>
      <c r="L3022" s="14">
        <f t="shared" si="285"/>
        <v>42170.638113425921</v>
      </c>
      <c r="M3022" s="88">
        <f>Table1[[#This Row],[Data Ended Conversion]]-Table1[[#This Row],[Data Created Conversion]]</f>
        <v>60</v>
      </c>
      <c r="N3022" s="6" t="b">
        <v>0</v>
      </c>
      <c r="O3022" s="6">
        <v>30</v>
      </c>
      <c r="P3022" s="6" t="b">
        <v>1</v>
      </c>
      <c r="Q3022" s="6" t="s">
        <v>8303</v>
      </c>
      <c r="R3022" s="7">
        <f t="shared" si="286"/>
        <v>1.0057142857142858</v>
      </c>
      <c r="S3022" s="8">
        <f t="shared" si="287"/>
        <v>234.66666666666666</v>
      </c>
      <c r="T3022" s="6" t="str">
        <f t="shared" si="282"/>
        <v>theater</v>
      </c>
      <c r="U3022" s="6" t="str">
        <f t="shared" si="283"/>
        <v>spaces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14">
        <f t="shared" si="284"/>
        <v>42696.040972222218</v>
      </c>
      <c r="K3023" s="6">
        <v>1476715869</v>
      </c>
      <c r="L3023" s="14">
        <f t="shared" si="285"/>
        <v>42660.410520833328</v>
      </c>
      <c r="M3023" s="88">
        <f>Table1[[#This Row],[Data Ended Conversion]]-Table1[[#This Row],[Data Created Conversion]]</f>
        <v>35.630451388889924</v>
      </c>
      <c r="N3023" s="6" t="b">
        <v>0</v>
      </c>
      <c r="O3023" s="6">
        <v>103</v>
      </c>
      <c r="P3023" s="6" t="b">
        <v>1</v>
      </c>
      <c r="Q3023" s="6" t="s">
        <v>8303</v>
      </c>
      <c r="R3023" s="7">
        <f t="shared" si="286"/>
        <v>1.1602222222222223</v>
      </c>
      <c r="S3023" s="8">
        <f t="shared" si="287"/>
        <v>50.689320388349515</v>
      </c>
      <c r="T3023" s="6" t="str">
        <f t="shared" ref="T3023:T3086" si="288">LEFT(Q3023,FIND("/",Q3023)-1)</f>
        <v>theater</v>
      </c>
      <c r="U3023" s="6" t="str">
        <f t="shared" ref="U3023:U3086" si="289">RIGHT(Q3023,LEN(Q3023)-FIND("/",Q3023))</f>
        <v>spaces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14">
        <f t="shared" si="284"/>
        <v>42609.745474537034</v>
      </c>
      <c r="K3024" s="6">
        <v>1468450409</v>
      </c>
      <c r="L3024" s="14">
        <f t="shared" si="285"/>
        <v>42564.745474537034</v>
      </c>
      <c r="M3024" s="88">
        <f>Table1[[#This Row],[Data Ended Conversion]]-Table1[[#This Row],[Data Created Conversion]]</f>
        <v>45</v>
      </c>
      <c r="N3024" s="6" t="b">
        <v>0</v>
      </c>
      <c r="O3024" s="6">
        <v>62</v>
      </c>
      <c r="P3024" s="6" t="b">
        <v>1</v>
      </c>
      <c r="Q3024" s="6" t="s">
        <v>8303</v>
      </c>
      <c r="R3024" s="7">
        <f t="shared" si="286"/>
        <v>1.0087999999999999</v>
      </c>
      <c r="S3024" s="8">
        <f t="shared" si="287"/>
        <v>162.70967741935485</v>
      </c>
      <c r="T3024" s="6" t="str">
        <f t="shared" si="288"/>
        <v>theater</v>
      </c>
      <c r="U3024" s="6" t="str">
        <f t="shared" si="289"/>
        <v>spaces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14">
        <f t="shared" si="284"/>
        <v>42166.46743055556</v>
      </c>
      <c r="K3025" s="6">
        <v>1430151186</v>
      </c>
      <c r="L3025" s="14">
        <f t="shared" si="285"/>
        <v>42121.46743055556</v>
      </c>
      <c r="M3025" s="88">
        <f>Table1[[#This Row],[Data Ended Conversion]]-Table1[[#This Row],[Data Created Conversion]]</f>
        <v>45</v>
      </c>
      <c r="N3025" s="6" t="b">
        <v>0</v>
      </c>
      <c r="O3025" s="6">
        <v>6</v>
      </c>
      <c r="P3025" s="6" t="b">
        <v>1</v>
      </c>
      <c r="Q3025" s="6" t="s">
        <v>8303</v>
      </c>
      <c r="R3025" s="7">
        <f t="shared" si="286"/>
        <v>1.03</v>
      </c>
      <c r="S3025" s="8">
        <f t="shared" si="287"/>
        <v>120.16666666666667</v>
      </c>
      <c r="T3025" s="6" t="str">
        <f t="shared" si="288"/>
        <v>theater</v>
      </c>
      <c r="U3025" s="6" t="str">
        <f t="shared" si="289"/>
        <v>spaces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14">
        <f t="shared" si="284"/>
        <v>41188.785590277774</v>
      </c>
      <c r="K3026" s="6">
        <v>1346975475</v>
      </c>
      <c r="L3026" s="14">
        <f t="shared" si="285"/>
        <v>41158.785590277774</v>
      </c>
      <c r="M3026" s="88">
        <f>Table1[[#This Row],[Data Ended Conversion]]-Table1[[#This Row],[Data Created Conversion]]</f>
        <v>30</v>
      </c>
      <c r="N3026" s="6" t="b">
        <v>0</v>
      </c>
      <c r="O3026" s="6">
        <v>182</v>
      </c>
      <c r="P3026" s="6" t="b">
        <v>1</v>
      </c>
      <c r="Q3026" s="6" t="s">
        <v>8303</v>
      </c>
      <c r="R3026" s="7">
        <f t="shared" si="286"/>
        <v>2.4641999999999999</v>
      </c>
      <c r="S3026" s="8">
        <f t="shared" si="287"/>
        <v>67.697802197802204</v>
      </c>
      <c r="T3026" s="6" t="str">
        <f t="shared" si="288"/>
        <v>theater</v>
      </c>
      <c r="U3026" s="6" t="str">
        <f t="shared" si="289"/>
        <v>spaces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14">
        <f t="shared" si="284"/>
        <v>41789.458333333328</v>
      </c>
      <c r="K3027" s="6">
        <v>1399032813</v>
      </c>
      <c r="L3027" s="14">
        <f t="shared" si="285"/>
        <v>41761.301076388889</v>
      </c>
      <c r="M3027" s="88">
        <f>Table1[[#This Row],[Data Ended Conversion]]-Table1[[#This Row],[Data Created Conversion]]</f>
        <v>28.157256944439723</v>
      </c>
      <c r="N3027" s="6" t="b">
        <v>0</v>
      </c>
      <c r="O3027" s="6">
        <v>145</v>
      </c>
      <c r="P3027" s="6" t="b">
        <v>1</v>
      </c>
      <c r="Q3027" s="6" t="s">
        <v>8303</v>
      </c>
      <c r="R3027" s="7">
        <f t="shared" si="286"/>
        <v>3.0219999999999998</v>
      </c>
      <c r="S3027" s="8">
        <f t="shared" si="287"/>
        <v>52.103448275862071</v>
      </c>
      <c r="T3027" s="6" t="str">
        <f t="shared" si="288"/>
        <v>theater</v>
      </c>
      <c r="U3027" s="6" t="str">
        <f t="shared" si="289"/>
        <v>spaces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14">
        <f t="shared" si="284"/>
        <v>42797.251064814809</v>
      </c>
      <c r="K3028" s="6">
        <v>1487329292</v>
      </c>
      <c r="L3028" s="14">
        <f t="shared" si="285"/>
        <v>42783.251064814809</v>
      </c>
      <c r="M3028" s="88">
        <f>Table1[[#This Row],[Data Ended Conversion]]-Table1[[#This Row],[Data Created Conversion]]</f>
        <v>14</v>
      </c>
      <c r="N3028" s="6" t="b">
        <v>0</v>
      </c>
      <c r="O3028" s="6">
        <v>25</v>
      </c>
      <c r="P3028" s="6" t="b">
        <v>1</v>
      </c>
      <c r="Q3028" s="6" t="s">
        <v>8303</v>
      </c>
      <c r="R3028" s="7">
        <f t="shared" si="286"/>
        <v>1.4333333333333333</v>
      </c>
      <c r="S3028" s="8">
        <f t="shared" si="287"/>
        <v>51.6</v>
      </c>
      <c r="T3028" s="6" t="str">
        <f t="shared" si="288"/>
        <v>theater</v>
      </c>
      <c r="U3028" s="6" t="str">
        <f t="shared" si="289"/>
        <v>spaces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14">
        <f t="shared" si="284"/>
        <v>42083.454293981478</v>
      </c>
      <c r="K3029" s="6">
        <v>1424278451</v>
      </c>
      <c r="L3029" s="14">
        <f t="shared" si="285"/>
        <v>42053.49596064815</v>
      </c>
      <c r="M3029" s="88">
        <f>Table1[[#This Row],[Data Ended Conversion]]-Table1[[#This Row],[Data Created Conversion]]</f>
        <v>29.958333333328483</v>
      </c>
      <c r="N3029" s="6" t="b">
        <v>0</v>
      </c>
      <c r="O3029" s="6">
        <v>320</v>
      </c>
      <c r="P3029" s="6" t="b">
        <v>1</v>
      </c>
      <c r="Q3029" s="6" t="s">
        <v>8303</v>
      </c>
      <c r="R3029" s="7">
        <f t="shared" si="286"/>
        <v>1.3144</v>
      </c>
      <c r="S3029" s="8">
        <f t="shared" si="287"/>
        <v>164.3</v>
      </c>
      <c r="T3029" s="6" t="str">
        <f t="shared" si="288"/>
        <v>theater</v>
      </c>
      <c r="U3029" s="6" t="str">
        <f t="shared" si="289"/>
        <v>spaces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14">
        <f t="shared" si="284"/>
        <v>42597.055844907409</v>
      </c>
      <c r="K3030" s="6">
        <v>1468650025</v>
      </c>
      <c r="L3030" s="14">
        <f t="shared" si="285"/>
        <v>42567.055844907409</v>
      </c>
      <c r="M3030" s="88">
        <f>Table1[[#This Row],[Data Ended Conversion]]-Table1[[#This Row],[Data Created Conversion]]</f>
        <v>30</v>
      </c>
      <c r="N3030" s="6" t="b">
        <v>0</v>
      </c>
      <c r="O3030" s="6">
        <v>99</v>
      </c>
      <c r="P3030" s="6" t="b">
        <v>1</v>
      </c>
      <c r="Q3030" s="6" t="s">
        <v>8303</v>
      </c>
      <c r="R3030" s="7">
        <f t="shared" si="286"/>
        <v>1.6801999999999999</v>
      </c>
      <c r="S3030" s="8">
        <f t="shared" si="287"/>
        <v>84.858585858585855</v>
      </c>
      <c r="T3030" s="6" t="str">
        <f t="shared" si="288"/>
        <v>theater</v>
      </c>
      <c r="U3030" s="6" t="str">
        <f t="shared" si="289"/>
        <v>spaces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14">
        <f t="shared" si="284"/>
        <v>41960.982638888883</v>
      </c>
      <c r="K3031" s="6">
        <v>1413824447</v>
      </c>
      <c r="L3031" s="14">
        <f t="shared" si="285"/>
        <v>41932.500543981478</v>
      </c>
      <c r="M3031" s="88">
        <f>Table1[[#This Row],[Data Ended Conversion]]-Table1[[#This Row],[Data Created Conversion]]</f>
        <v>28.482094907405553</v>
      </c>
      <c r="N3031" s="6" t="b">
        <v>0</v>
      </c>
      <c r="O3031" s="6">
        <v>348</v>
      </c>
      <c r="P3031" s="6" t="b">
        <v>1</v>
      </c>
      <c r="Q3031" s="6" t="s">
        <v>8303</v>
      </c>
      <c r="R3031" s="7">
        <f t="shared" si="286"/>
        <v>1.0967666666666667</v>
      </c>
      <c r="S3031" s="8">
        <f t="shared" si="287"/>
        <v>94.548850574712645</v>
      </c>
      <c r="T3031" s="6" t="str">
        <f t="shared" si="288"/>
        <v>theater</v>
      </c>
      <c r="U3031" s="6" t="str">
        <f t="shared" si="289"/>
        <v>spaces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14">
        <f t="shared" si="284"/>
        <v>42263.5390162037</v>
      </c>
      <c r="K3032" s="6">
        <v>1439834171</v>
      </c>
      <c r="L3032" s="14">
        <f t="shared" si="285"/>
        <v>42233.5390162037</v>
      </c>
      <c r="M3032" s="88">
        <f>Table1[[#This Row],[Data Ended Conversion]]-Table1[[#This Row],[Data Created Conversion]]</f>
        <v>30</v>
      </c>
      <c r="N3032" s="6" t="b">
        <v>0</v>
      </c>
      <c r="O3032" s="6">
        <v>41</v>
      </c>
      <c r="P3032" s="6" t="b">
        <v>1</v>
      </c>
      <c r="Q3032" s="6" t="s">
        <v>8303</v>
      </c>
      <c r="R3032" s="7">
        <f t="shared" si="286"/>
        <v>1.0668571428571429</v>
      </c>
      <c r="S3032" s="8">
        <f t="shared" si="287"/>
        <v>45.536585365853661</v>
      </c>
      <c r="T3032" s="6" t="str">
        <f t="shared" si="288"/>
        <v>theater</v>
      </c>
      <c r="U3032" s="6" t="str">
        <f t="shared" si="289"/>
        <v>spaces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14">
        <f t="shared" si="284"/>
        <v>42657.674155092587</v>
      </c>
      <c r="K3033" s="6">
        <v>1471295447</v>
      </c>
      <c r="L3033" s="14">
        <f t="shared" si="285"/>
        <v>42597.674155092587</v>
      </c>
      <c r="M3033" s="88">
        <f>Table1[[#This Row],[Data Ended Conversion]]-Table1[[#This Row],[Data Created Conversion]]</f>
        <v>60</v>
      </c>
      <c r="N3033" s="6" t="b">
        <v>0</v>
      </c>
      <c r="O3033" s="6">
        <v>29</v>
      </c>
      <c r="P3033" s="6" t="b">
        <v>1</v>
      </c>
      <c r="Q3033" s="6" t="s">
        <v>8303</v>
      </c>
      <c r="R3033" s="7">
        <f t="shared" si="286"/>
        <v>1</v>
      </c>
      <c r="S3033" s="8">
        <f t="shared" si="287"/>
        <v>51.724137931034484</v>
      </c>
      <c r="T3033" s="6" t="str">
        <f t="shared" si="288"/>
        <v>theater</v>
      </c>
      <c r="U3033" s="6" t="str">
        <f t="shared" si="289"/>
        <v>spaces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14">
        <f t="shared" si="284"/>
        <v>42257.836331018516</v>
      </c>
      <c r="K3034" s="6">
        <v>1439341459</v>
      </c>
      <c r="L3034" s="14">
        <f t="shared" si="285"/>
        <v>42227.836331018516</v>
      </c>
      <c r="M3034" s="88">
        <f>Table1[[#This Row],[Data Ended Conversion]]-Table1[[#This Row],[Data Created Conversion]]</f>
        <v>30</v>
      </c>
      <c r="N3034" s="6" t="b">
        <v>0</v>
      </c>
      <c r="O3034" s="6">
        <v>25</v>
      </c>
      <c r="P3034" s="6" t="b">
        <v>1</v>
      </c>
      <c r="Q3034" s="6" t="s">
        <v>8303</v>
      </c>
      <c r="R3034" s="7">
        <f t="shared" si="286"/>
        <v>1.272</v>
      </c>
      <c r="S3034" s="8">
        <f t="shared" si="287"/>
        <v>50.88</v>
      </c>
      <c r="T3034" s="6" t="str">
        <f t="shared" si="288"/>
        <v>theater</v>
      </c>
      <c r="U3034" s="6" t="str">
        <f t="shared" si="289"/>
        <v>spaces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14">
        <f t="shared" si="284"/>
        <v>42599.901909722219</v>
      </c>
      <c r="K3035" s="6">
        <v>1468895925</v>
      </c>
      <c r="L3035" s="14">
        <f t="shared" si="285"/>
        <v>42569.901909722219</v>
      </c>
      <c r="M3035" s="88">
        <f>Table1[[#This Row],[Data Ended Conversion]]-Table1[[#This Row],[Data Created Conversion]]</f>
        <v>30</v>
      </c>
      <c r="N3035" s="6" t="b">
        <v>0</v>
      </c>
      <c r="O3035" s="6">
        <v>23</v>
      </c>
      <c r="P3035" s="6" t="b">
        <v>1</v>
      </c>
      <c r="Q3035" s="6" t="s">
        <v>8303</v>
      </c>
      <c r="R3035" s="7">
        <f t="shared" si="286"/>
        <v>1.4653333333333334</v>
      </c>
      <c r="S3035" s="8">
        <f t="shared" si="287"/>
        <v>191.13043478260869</v>
      </c>
      <c r="T3035" s="6" t="str">
        <f t="shared" si="288"/>
        <v>theater</v>
      </c>
      <c r="U3035" s="6" t="str">
        <f t="shared" si="289"/>
        <v>spaces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14">
        <f t="shared" si="284"/>
        <v>42674.957638888889</v>
      </c>
      <c r="K3036" s="6">
        <v>1475326255</v>
      </c>
      <c r="L3036" s="14">
        <f t="shared" si="285"/>
        <v>42644.327025462961</v>
      </c>
      <c r="M3036" s="88">
        <f>Table1[[#This Row],[Data Ended Conversion]]-Table1[[#This Row],[Data Created Conversion]]</f>
        <v>30.630613425928459</v>
      </c>
      <c r="N3036" s="6" t="b">
        <v>0</v>
      </c>
      <c r="O3036" s="6">
        <v>1260</v>
      </c>
      <c r="P3036" s="6" t="b">
        <v>1</v>
      </c>
      <c r="Q3036" s="6" t="s">
        <v>8303</v>
      </c>
      <c r="R3036" s="7">
        <f t="shared" si="286"/>
        <v>1.1253599999999999</v>
      </c>
      <c r="S3036" s="8">
        <f t="shared" si="287"/>
        <v>89.314285714285717</v>
      </c>
      <c r="T3036" s="6" t="str">
        <f t="shared" si="288"/>
        <v>theater</v>
      </c>
      <c r="U3036" s="6" t="str">
        <f t="shared" si="289"/>
        <v>spaces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14">
        <f t="shared" si="284"/>
        <v>41398.351956018516</v>
      </c>
      <c r="K3037" s="6">
        <v>1365082009</v>
      </c>
      <c r="L3037" s="14">
        <f t="shared" si="285"/>
        <v>41368.351956018516</v>
      </c>
      <c r="M3037" s="88">
        <f>Table1[[#This Row],[Data Ended Conversion]]-Table1[[#This Row],[Data Created Conversion]]</f>
        <v>30</v>
      </c>
      <c r="N3037" s="6" t="b">
        <v>0</v>
      </c>
      <c r="O3037" s="6">
        <v>307</v>
      </c>
      <c r="P3037" s="6" t="b">
        <v>1</v>
      </c>
      <c r="Q3037" s="6" t="s">
        <v>8303</v>
      </c>
      <c r="R3037" s="7">
        <f t="shared" si="286"/>
        <v>1.0878684000000001</v>
      </c>
      <c r="S3037" s="8">
        <f t="shared" si="287"/>
        <v>88.588631921824103</v>
      </c>
      <c r="T3037" s="6" t="str">
        <f t="shared" si="288"/>
        <v>theater</v>
      </c>
      <c r="U3037" s="6" t="str">
        <f t="shared" si="289"/>
        <v>spaces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14">
        <f t="shared" si="284"/>
        <v>41502.290972222218</v>
      </c>
      <c r="K3038" s="6">
        <v>1373568644</v>
      </c>
      <c r="L3038" s="14">
        <f t="shared" si="285"/>
        <v>41466.576898148145</v>
      </c>
      <c r="M3038" s="88">
        <f>Table1[[#This Row],[Data Ended Conversion]]-Table1[[#This Row],[Data Created Conversion]]</f>
        <v>35.714074074072414</v>
      </c>
      <c r="N3038" s="6" t="b">
        <v>0</v>
      </c>
      <c r="O3038" s="6">
        <v>329</v>
      </c>
      <c r="P3038" s="6" t="b">
        <v>1</v>
      </c>
      <c r="Q3038" s="6" t="s">
        <v>8303</v>
      </c>
      <c r="R3038" s="7">
        <f t="shared" si="286"/>
        <v>1.26732</v>
      </c>
      <c r="S3038" s="8">
        <f t="shared" si="287"/>
        <v>96.300911854103347</v>
      </c>
      <c r="T3038" s="6" t="str">
        <f t="shared" si="288"/>
        <v>theater</v>
      </c>
      <c r="U3038" s="6" t="str">
        <f t="shared" si="289"/>
        <v>spaces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14">
        <f t="shared" si="284"/>
        <v>40452.999305555553</v>
      </c>
      <c r="K3039" s="6">
        <v>1279574773</v>
      </c>
      <c r="L3039" s="14">
        <f t="shared" si="285"/>
        <v>40378.684872685182</v>
      </c>
      <c r="M3039" s="88">
        <f>Table1[[#This Row],[Data Ended Conversion]]-Table1[[#This Row],[Data Created Conversion]]</f>
        <v>74.314432870371093</v>
      </c>
      <c r="N3039" s="6" t="b">
        <v>0</v>
      </c>
      <c r="O3039" s="6">
        <v>32</v>
      </c>
      <c r="P3039" s="6" t="b">
        <v>1</v>
      </c>
      <c r="Q3039" s="6" t="s">
        <v>8303</v>
      </c>
      <c r="R3039" s="7">
        <f t="shared" si="286"/>
        <v>2.1320000000000001</v>
      </c>
      <c r="S3039" s="8">
        <f t="shared" si="287"/>
        <v>33.3125</v>
      </c>
      <c r="T3039" s="6" t="str">
        <f t="shared" si="288"/>
        <v>theater</v>
      </c>
      <c r="U3039" s="6" t="str">
        <f t="shared" si="289"/>
        <v>spaces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14">
        <f t="shared" si="284"/>
        <v>42433.043946759259</v>
      </c>
      <c r="K3040" s="6">
        <v>1451887397</v>
      </c>
      <c r="L3040" s="14">
        <f t="shared" si="285"/>
        <v>42373.043946759259</v>
      </c>
      <c r="M3040" s="88">
        <f>Table1[[#This Row],[Data Ended Conversion]]-Table1[[#This Row],[Data Created Conversion]]</f>
        <v>60</v>
      </c>
      <c r="N3040" s="6" t="b">
        <v>0</v>
      </c>
      <c r="O3040" s="6">
        <v>27</v>
      </c>
      <c r="P3040" s="6" t="b">
        <v>1</v>
      </c>
      <c r="Q3040" s="6" t="s">
        <v>8303</v>
      </c>
      <c r="R3040" s="7">
        <f t="shared" si="286"/>
        <v>1.0049999999999999</v>
      </c>
      <c r="S3040" s="8">
        <f t="shared" si="287"/>
        <v>37.222222222222221</v>
      </c>
      <c r="T3040" s="6" t="str">
        <f t="shared" si="288"/>
        <v>theater</v>
      </c>
      <c r="U3040" s="6" t="str">
        <f t="shared" si="289"/>
        <v>spaces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14">
        <f t="shared" si="284"/>
        <v>41637.124305555553</v>
      </c>
      <c r="K3041" s="6">
        <v>1386011038</v>
      </c>
      <c r="L3041" s="14">
        <f t="shared" si="285"/>
        <v>41610.586087962962</v>
      </c>
      <c r="M3041" s="88">
        <f>Table1[[#This Row],[Data Ended Conversion]]-Table1[[#This Row],[Data Created Conversion]]</f>
        <v>26.538217592591536</v>
      </c>
      <c r="N3041" s="6" t="b">
        <v>0</v>
      </c>
      <c r="O3041" s="6">
        <v>236</v>
      </c>
      <c r="P3041" s="6" t="b">
        <v>1</v>
      </c>
      <c r="Q3041" s="6" t="s">
        <v>8303</v>
      </c>
      <c r="R3041" s="7">
        <f t="shared" si="286"/>
        <v>1.0871389999999999</v>
      </c>
      <c r="S3041" s="8">
        <f t="shared" si="287"/>
        <v>92.130423728813554</v>
      </c>
      <c r="T3041" s="6" t="str">
        <f t="shared" si="288"/>
        <v>theater</v>
      </c>
      <c r="U3041" s="6" t="str">
        <f t="shared" si="289"/>
        <v>spaces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14">
        <f t="shared" si="284"/>
        <v>42181.749999999993</v>
      </c>
      <c r="K3042" s="6">
        <v>1434999621</v>
      </c>
      <c r="L3042" s="14">
        <f t="shared" si="285"/>
        <v>42177.583576388883</v>
      </c>
      <c r="M3042" s="88">
        <f>Table1[[#This Row],[Data Ended Conversion]]-Table1[[#This Row],[Data Created Conversion]]</f>
        <v>4.1664236111100763</v>
      </c>
      <c r="N3042" s="6" t="b">
        <v>0</v>
      </c>
      <c r="O3042" s="6">
        <v>42</v>
      </c>
      <c r="P3042" s="6" t="b">
        <v>1</v>
      </c>
      <c r="Q3042" s="6" t="s">
        <v>8303</v>
      </c>
      <c r="R3042" s="7">
        <f t="shared" si="286"/>
        <v>1.075</v>
      </c>
      <c r="S3042" s="8">
        <f t="shared" si="287"/>
        <v>76.785714285714292</v>
      </c>
      <c r="T3042" s="6" t="str">
        <f t="shared" si="288"/>
        <v>theater</v>
      </c>
      <c r="U3042" s="6" t="str">
        <f t="shared" si="289"/>
        <v>spaces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14">
        <f t="shared" si="284"/>
        <v>42389.660277777781</v>
      </c>
      <c r="K3043" s="6">
        <v>1450731048</v>
      </c>
      <c r="L3043" s="14">
        <f t="shared" si="285"/>
        <v>42359.660277777781</v>
      </c>
      <c r="M3043" s="88">
        <f>Table1[[#This Row],[Data Ended Conversion]]-Table1[[#This Row],[Data Created Conversion]]</f>
        <v>30</v>
      </c>
      <c r="N3043" s="6" t="b">
        <v>0</v>
      </c>
      <c r="O3043" s="6">
        <v>95</v>
      </c>
      <c r="P3043" s="6" t="b">
        <v>1</v>
      </c>
      <c r="Q3043" s="6" t="s">
        <v>8303</v>
      </c>
      <c r="R3043" s="7">
        <f t="shared" si="286"/>
        <v>1.1048192771084338</v>
      </c>
      <c r="S3043" s="8">
        <f t="shared" si="287"/>
        <v>96.526315789473685</v>
      </c>
      <c r="T3043" s="6" t="str">
        <f t="shared" si="288"/>
        <v>theater</v>
      </c>
      <c r="U3043" s="6" t="str">
        <f t="shared" si="289"/>
        <v>spaces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14">
        <f t="shared" si="284"/>
        <v>42283.479710648149</v>
      </c>
      <c r="K3044" s="6">
        <v>1441557047</v>
      </c>
      <c r="L3044" s="14">
        <f t="shared" si="285"/>
        <v>42253.479710648149</v>
      </c>
      <c r="M3044" s="88">
        <f>Table1[[#This Row],[Data Ended Conversion]]-Table1[[#This Row],[Data Created Conversion]]</f>
        <v>30</v>
      </c>
      <c r="N3044" s="6" t="b">
        <v>0</v>
      </c>
      <c r="O3044" s="6">
        <v>37</v>
      </c>
      <c r="P3044" s="6" t="b">
        <v>1</v>
      </c>
      <c r="Q3044" s="6" t="s">
        <v>8303</v>
      </c>
      <c r="R3044" s="7">
        <f t="shared" si="286"/>
        <v>1.28</v>
      </c>
      <c r="S3044" s="8">
        <f t="shared" si="287"/>
        <v>51.891891891891895</v>
      </c>
      <c r="T3044" s="6" t="str">
        <f t="shared" si="288"/>
        <v>theater</v>
      </c>
      <c r="U3044" s="6" t="str">
        <f t="shared" si="289"/>
        <v>spaces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14">
        <f t="shared" si="284"/>
        <v>42109.909722222219</v>
      </c>
      <c r="K3045" s="6">
        <v>1426815699</v>
      </c>
      <c r="L3045" s="14">
        <f t="shared" si="285"/>
        <v>42082.862256944441</v>
      </c>
      <c r="M3045" s="88">
        <f>Table1[[#This Row],[Data Ended Conversion]]-Table1[[#This Row],[Data Created Conversion]]</f>
        <v>27.047465277777519</v>
      </c>
      <c r="N3045" s="6" t="b">
        <v>0</v>
      </c>
      <c r="O3045" s="6">
        <v>128</v>
      </c>
      <c r="P3045" s="6" t="b">
        <v>1</v>
      </c>
      <c r="Q3045" s="6" t="s">
        <v>8303</v>
      </c>
      <c r="R3045" s="7">
        <f t="shared" si="286"/>
        <v>1.1000666666666667</v>
      </c>
      <c r="S3045" s="8">
        <f t="shared" si="287"/>
        <v>128.9140625</v>
      </c>
      <c r="T3045" s="6" t="str">
        <f t="shared" si="288"/>
        <v>theater</v>
      </c>
      <c r="U3045" s="6" t="str">
        <f t="shared" si="289"/>
        <v>spaces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14">
        <f t="shared" si="284"/>
        <v>42402.518495370365</v>
      </c>
      <c r="K3046" s="6">
        <v>1453137998</v>
      </c>
      <c r="L3046" s="14">
        <f t="shared" si="285"/>
        <v>42387.518495370365</v>
      </c>
      <c r="M3046" s="88">
        <f>Table1[[#This Row],[Data Ended Conversion]]-Table1[[#This Row],[Data Created Conversion]]</f>
        <v>15</v>
      </c>
      <c r="N3046" s="6" t="b">
        <v>0</v>
      </c>
      <c r="O3046" s="6">
        <v>156</v>
      </c>
      <c r="P3046" s="6" t="b">
        <v>1</v>
      </c>
      <c r="Q3046" s="6" t="s">
        <v>8303</v>
      </c>
      <c r="R3046" s="7">
        <f t="shared" si="286"/>
        <v>1.0934166666666667</v>
      </c>
      <c r="S3046" s="8">
        <f t="shared" si="287"/>
        <v>84.108974358974365</v>
      </c>
      <c r="T3046" s="6" t="str">
        <f t="shared" si="288"/>
        <v>theater</v>
      </c>
      <c r="U3046" s="6" t="str">
        <f t="shared" si="289"/>
        <v>spaces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14">
        <f t="shared" si="284"/>
        <v>41872.947395833333</v>
      </c>
      <c r="K3047" s="6">
        <v>1406087055</v>
      </c>
      <c r="L3047" s="14">
        <f t="shared" si="285"/>
        <v>41842.947395833333</v>
      </c>
      <c r="M3047" s="88">
        <f>Table1[[#This Row],[Data Ended Conversion]]-Table1[[#This Row],[Data Created Conversion]]</f>
        <v>30</v>
      </c>
      <c r="N3047" s="6" t="b">
        <v>0</v>
      </c>
      <c r="O3047" s="6">
        <v>64</v>
      </c>
      <c r="P3047" s="6" t="b">
        <v>1</v>
      </c>
      <c r="Q3047" s="6" t="s">
        <v>8303</v>
      </c>
      <c r="R3047" s="7">
        <f t="shared" si="286"/>
        <v>1.3270650000000002</v>
      </c>
      <c r="S3047" s="8">
        <f t="shared" si="287"/>
        <v>82.941562500000003</v>
      </c>
      <c r="T3047" s="6" t="str">
        <f t="shared" si="288"/>
        <v>theater</v>
      </c>
      <c r="U3047" s="6" t="str">
        <f t="shared" si="289"/>
        <v>spaces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14">
        <f t="shared" si="284"/>
        <v>41891.994444444441</v>
      </c>
      <c r="K3048" s="6">
        <v>1407784586</v>
      </c>
      <c r="L3048" s="14">
        <f t="shared" si="285"/>
        <v>41862.59474537037</v>
      </c>
      <c r="M3048" s="88">
        <f>Table1[[#This Row],[Data Ended Conversion]]-Table1[[#This Row],[Data Created Conversion]]</f>
        <v>29.399699074070668</v>
      </c>
      <c r="N3048" s="6" t="b">
        <v>0</v>
      </c>
      <c r="O3048" s="6">
        <v>58</v>
      </c>
      <c r="P3048" s="6" t="b">
        <v>1</v>
      </c>
      <c r="Q3048" s="6" t="s">
        <v>8303</v>
      </c>
      <c r="R3048" s="7">
        <f t="shared" si="286"/>
        <v>1.9084810126582279</v>
      </c>
      <c r="S3048" s="8">
        <f t="shared" si="287"/>
        <v>259.94827586206895</v>
      </c>
      <c r="T3048" s="6" t="str">
        <f t="shared" si="288"/>
        <v>theater</v>
      </c>
      <c r="U3048" s="6" t="str">
        <f t="shared" si="289"/>
        <v>spaces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14">
        <f t="shared" si="284"/>
        <v>42487.344444444439</v>
      </c>
      <c r="K3049" s="6">
        <v>1457999054</v>
      </c>
      <c r="L3049" s="14">
        <f t="shared" si="285"/>
        <v>42443.780717592592</v>
      </c>
      <c r="M3049" s="88">
        <f>Table1[[#This Row],[Data Ended Conversion]]-Table1[[#This Row],[Data Created Conversion]]</f>
        <v>43.563726851847605</v>
      </c>
      <c r="N3049" s="6" t="b">
        <v>0</v>
      </c>
      <c r="O3049" s="6">
        <v>20</v>
      </c>
      <c r="P3049" s="6" t="b">
        <v>1</v>
      </c>
      <c r="Q3049" s="6" t="s">
        <v>8303</v>
      </c>
      <c r="R3049" s="7">
        <f t="shared" si="286"/>
        <v>1.49</v>
      </c>
      <c r="S3049" s="8">
        <f t="shared" si="287"/>
        <v>37.25</v>
      </c>
      <c r="T3049" s="6" t="str">
        <f t="shared" si="288"/>
        <v>theater</v>
      </c>
      <c r="U3049" s="6" t="str">
        <f t="shared" si="289"/>
        <v>spaces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14">
        <f t="shared" si="284"/>
        <v>42004.681944444441</v>
      </c>
      <c r="K3050" s="6">
        <v>1417556262</v>
      </c>
      <c r="L3050" s="14">
        <f t="shared" si="285"/>
        <v>41975.692847222213</v>
      </c>
      <c r="M3050" s="88">
        <f>Table1[[#This Row],[Data Ended Conversion]]-Table1[[#This Row],[Data Created Conversion]]</f>
        <v>28.989097222227429</v>
      </c>
      <c r="N3050" s="6" t="b">
        <v>0</v>
      </c>
      <c r="O3050" s="6">
        <v>47</v>
      </c>
      <c r="P3050" s="6" t="b">
        <v>1</v>
      </c>
      <c r="Q3050" s="6" t="s">
        <v>8303</v>
      </c>
      <c r="R3050" s="7">
        <f t="shared" si="286"/>
        <v>1.6639999999999999</v>
      </c>
      <c r="S3050" s="8">
        <f t="shared" si="287"/>
        <v>177.02127659574469</v>
      </c>
      <c r="T3050" s="6" t="str">
        <f t="shared" si="288"/>
        <v>theater</v>
      </c>
      <c r="U3050" s="6" t="str">
        <f t="shared" si="289"/>
        <v>spaces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14">
        <f t="shared" si="284"/>
        <v>42168.806192129625</v>
      </c>
      <c r="K3051" s="6">
        <v>1431649255</v>
      </c>
      <c r="L3051" s="14">
        <f t="shared" si="285"/>
        <v>42138.806192129625</v>
      </c>
      <c r="M3051" s="88">
        <f>Table1[[#This Row],[Data Ended Conversion]]-Table1[[#This Row],[Data Created Conversion]]</f>
        <v>30</v>
      </c>
      <c r="N3051" s="6" t="b">
        <v>0</v>
      </c>
      <c r="O3051" s="6">
        <v>54</v>
      </c>
      <c r="P3051" s="6" t="b">
        <v>1</v>
      </c>
      <c r="Q3051" s="6" t="s">
        <v>8303</v>
      </c>
      <c r="R3051" s="7">
        <f t="shared" si="286"/>
        <v>1.0666666666666667</v>
      </c>
      <c r="S3051" s="8">
        <f t="shared" si="287"/>
        <v>74.074074074074076</v>
      </c>
      <c r="T3051" s="6" t="str">
        <f t="shared" si="288"/>
        <v>theater</v>
      </c>
      <c r="U3051" s="6" t="str">
        <f t="shared" si="289"/>
        <v>spaces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14">
        <f t="shared" si="284"/>
        <v>42494.960185185184</v>
      </c>
      <c r="K3052" s="6">
        <v>1459828960</v>
      </c>
      <c r="L3052" s="14">
        <f t="shared" si="285"/>
        <v>42464.960185185184</v>
      </c>
      <c r="M3052" s="88">
        <f>Table1[[#This Row],[Data Ended Conversion]]-Table1[[#This Row],[Data Created Conversion]]</f>
        <v>30</v>
      </c>
      <c r="N3052" s="6" t="b">
        <v>0</v>
      </c>
      <c r="O3052" s="6">
        <v>9</v>
      </c>
      <c r="P3052" s="6" t="b">
        <v>1</v>
      </c>
      <c r="Q3052" s="6" t="s">
        <v>8303</v>
      </c>
      <c r="R3052" s="7">
        <f t="shared" si="286"/>
        <v>1.06</v>
      </c>
      <c r="S3052" s="8">
        <f t="shared" si="287"/>
        <v>70.666666666666671</v>
      </c>
      <c r="T3052" s="6" t="str">
        <f t="shared" si="288"/>
        <v>theater</v>
      </c>
      <c r="U3052" s="6" t="str">
        <f t="shared" si="289"/>
        <v>spaces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14">
        <f t="shared" si="284"/>
        <v>42774.207696759251</v>
      </c>
      <c r="K3053" s="6">
        <v>1483955945</v>
      </c>
      <c r="L3053" s="14">
        <f t="shared" si="285"/>
        <v>42744.207696759251</v>
      </c>
      <c r="M3053" s="88">
        <f>Table1[[#This Row],[Data Ended Conversion]]-Table1[[#This Row],[Data Created Conversion]]</f>
        <v>30</v>
      </c>
      <c r="N3053" s="6" t="b">
        <v>1</v>
      </c>
      <c r="O3053" s="6">
        <v>35</v>
      </c>
      <c r="P3053" s="6" t="b">
        <v>0</v>
      </c>
      <c r="Q3053" s="6" t="s">
        <v>8303</v>
      </c>
      <c r="R3053" s="7">
        <f t="shared" si="286"/>
        <v>0.23628571428571429</v>
      </c>
      <c r="S3053" s="8">
        <f t="shared" si="287"/>
        <v>23.62857142857143</v>
      </c>
      <c r="T3053" s="6" t="str">
        <f t="shared" si="288"/>
        <v>theater</v>
      </c>
      <c r="U3053" s="6" t="str">
        <f t="shared" si="289"/>
        <v>spaces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14">
        <f t="shared" si="284"/>
        <v>42152.457638888889</v>
      </c>
      <c r="K3054" s="6">
        <v>1430237094</v>
      </c>
      <c r="L3054" s="14">
        <f t="shared" si="285"/>
        <v>42122.461736111109</v>
      </c>
      <c r="M3054" s="88">
        <f>Table1[[#This Row],[Data Ended Conversion]]-Table1[[#This Row],[Data Created Conversion]]</f>
        <v>29.995902777780429</v>
      </c>
      <c r="N3054" s="6" t="b">
        <v>0</v>
      </c>
      <c r="O3054" s="6">
        <v>2</v>
      </c>
      <c r="P3054" s="6" t="b">
        <v>0</v>
      </c>
      <c r="Q3054" s="6" t="s">
        <v>8303</v>
      </c>
      <c r="R3054" s="7">
        <f t="shared" si="286"/>
        <v>1.5E-3</v>
      </c>
      <c r="S3054" s="8">
        <f t="shared" si="287"/>
        <v>37.5</v>
      </c>
      <c r="T3054" s="6" t="str">
        <f t="shared" si="288"/>
        <v>theater</v>
      </c>
      <c r="U3054" s="6" t="str">
        <f t="shared" si="289"/>
        <v>spaces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14">
        <f t="shared" si="284"/>
        <v>41913.957638888889</v>
      </c>
      <c r="K3055" s="6">
        <v>1407781013</v>
      </c>
      <c r="L3055" s="14">
        <f t="shared" si="285"/>
        <v>41862.553391203699</v>
      </c>
      <c r="M3055" s="88">
        <f>Table1[[#This Row],[Data Ended Conversion]]-Table1[[#This Row],[Data Created Conversion]]</f>
        <v>51.404247685190057</v>
      </c>
      <c r="N3055" s="6" t="b">
        <v>0</v>
      </c>
      <c r="O3055" s="6">
        <v>3</v>
      </c>
      <c r="P3055" s="6" t="b">
        <v>0</v>
      </c>
      <c r="Q3055" s="6" t="s">
        <v>8303</v>
      </c>
      <c r="R3055" s="7">
        <f t="shared" si="286"/>
        <v>4.0000000000000001E-3</v>
      </c>
      <c r="S3055" s="8">
        <f t="shared" si="287"/>
        <v>13.333333333333334</v>
      </c>
      <c r="T3055" s="6" t="str">
        <f t="shared" si="288"/>
        <v>theater</v>
      </c>
      <c r="U3055" s="6" t="str">
        <f t="shared" si="289"/>
        <v>spaces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14">
        <f t="shared" si="284"/>
        <v>42064.836111111108</v>
      </c>
      <c r="K3056" s="6">
        <v>1422043154</v>
      </c>
      <c r="L3056" s="14">
        <f t="shared" si="285"/>
        <v>42027.624467592592</v>
      </c>
      <c r="M3056" s="88">
        <f>Table1[[#This Row],[Data Ended Conversion]]-Table1[[#This Row],[Data Created Conversion]]</f>
        <v>37.211643518516212</v>
      </c>
      <c r="N3056" s="6" t="b">
        <v>0</v>
      </c>
      <c r="O3056" s="6">
        <v>0</v>
      </c>
      <c r="P3056" s="6" t="b">
        <v>0</v>
      </c>
      <c r="Q3056" s="6" t="s">
        <v>8303</v>
      </c>
      <c r="R3056" s="7">
        <f t="shared" si="286"/>
        <v>0</v>
      </c>
      <c r="S3056" s="8" t="str">
        <f t="shared" si="287"/>
        <v>-</v>
      </c>
      <c r="T3056" s="6" t="str">
        <f t="shared" si="288"/>
        <v>theater</v>
      </c>
      <c r="U3056" s="6" t="str">
        <f t="shared" si="289"/>
        <v>spaces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14">
        <f t="shared" si="284"/>
        <v>42013.749884259254</v>
      </c>
      <c r="K3057" s="6">
        <v>1415660390</v>
      </c>
      <c r="L3057" s="14">
        <f t="shared" si="285"/>
        <v>41953.749884259254</v>
      </c>
      <c r="M3057" s="88">
        <f>Table1[[#This Row],[Data Ended Conversion]]-Table1[[#This Row],[Data Created Conversion]]</f>
        <v>60</v>
      </c>
      <c r="N3057" s="6" t="b">
        <v>0</v>
      </c>
      <c r="O3057" s="6">
        <v>1</v>
      </c>
      <c r="P3057" s="6" t="b">
        <v>0</v>
      </c>
      <c r="Q3057" s="6" t="s">
        <v>8303</v>
      </c>
      <c r="R3057" s="7">
        <f t="shared" si="286"/>
        <v>5.0000000000000002E-5</v>
      </c>
      <c r="S3057" s="8">
        <f t="shared" si="287"/>
        <v>1</v>
      </c>
      <c r="T3057" s="6" t="str">
        <f t="shared" si="288"/>
        <v>theater</v>
      </c>
      <c r="U3057" s="6" t="str">
        <f t="shared" si="289"/>
        <v>spaces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14">
        <f t="shared" si="284"/>
        <v>41911.428055555552</v>
      </c>
      <c r="K3058" s="6">
        <v>1406819784</v>
      </c>
      <c r="L3058" s="14">
        <f t="shared" si="285"/>
        <v>41851.428055555552</v>
      </c>
      <c r="M3058" s="88">
        <f>Table1[[#This Row],[Data Ended Conversion]]-Table1[[#This Row],[Data Created Conversion]]</f>
        <v>60</v>
      </c>
      <c r="N3058" s="6" t="b">
        <v>0</v>
      </c>
      <c r="O3058" s="6">
        <v>0</v>
      </c>
      <c r="P3058" s="6" t="b">
        <v>0</v>
      </c>
      <c r="Q3058" s="6" t="s">
        <v>8303</v>
      </c>
      <c r="R3058" s="7">
        <f t="shared" si="286"/>
        <v>0</v>
      </c>
      <c r="S3058" s="8" t="str">
        <f t="shared" si="287"/>
        <v>-</v>
      </c>
      <c r="T3058" s="6" t="str">
        <f t="shared" si="288"/>
        <v>theater</v>
      </c>
      <c r="U3058" s="6" t="str">
        <f t="shared" si="289"/>
        <v>spaces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14">
        <f t="shared" si="284"/>
        <v>42463.400590277779</v>
      </c>
      <c r="K3059" s="6">
        <v>1457105811</v>
      </c>
      <c r="L3059" s="14">
        <f t="shared" si="285"/>
        <v>42433.442256944443</v>
      </c>
      <c r="M3059" s="88">
        <f>Table1[[#This Row],[Data Ended Conversion]]-Table1[[#This Row],[Data Created Conversion]]</f>
        <v>29.958333333335759</v>
      </c>
      <c r="N3059" s="6" t="b">
        <v>0</v>
      </c>
      <c r="O3059" s="6">
        <v>0</v>
      </c>
      <c r="P3059" s="6" t="b">
        <v>0</v>
      </c>
      <c r="Q3059" s="6" t="s">
        <v>8303</v>
      </c>
      <c r="R3059" s="7">
        <f t="shared" si="286"/>
        <v>0</v>
      </c>
      <c r="S3059" s="8" t="str">
        <f t="shared" si="287"/>
        <v>-</v>
      </c>
      <c r="T3059" s="6" t="str">
        <f t="shared" si="288"/>
        <v>theater</v>
      </c>
      <c r="U3059" s="6" t="str">
        <f t="shared" si="289"/>
        <v>spaces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14">
        <f t="shared" si="284"/>
        <v>42510.165972222218</v>
      </c>
      <c r="K3060" s="6">
        <v>1459414740</v>
      </c>
      <c r="L3060" s="14">
        <f t="shared" si="285"/>
        <v>42460.165972222218</v>
      </c>
      <c r="M3060" s="88">
        <f>Table1[[#This Row],[Data Ended Conversion]]-Table1[[#This Row],[Data Created Conversion]]</f>
        <v>50</v>
      </c>
      <c r="N3060" s="6" t="b">
        <v>0</v>
      </c>
      <c r="O3060" s="6">
        <v>3</v>
      </c>
      <c r="P3060" s="6" t="b">
        <v>0</v>
      </c>
      <c r="Q3060" s="6" t="s">
        <v>8303</v>
      </c>
      <c r="R3060" s="7">
        <f t="shared" si="286"/>
        <v>1.6666666666666666E-4</v>
      </c>
      <c r="S3060" s="8">
        <f t="shared" si="287"/>
        <v>1</v>
      </c>
      <c r="T3060" s="6" t="str">
        <f t="shared" si="288"/>
        <v>theater</v>
      </c>
      <c r="U3060" s="6" t="str">
        <f t="shared" si="289"/>
        <v>spaces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14">
        <f t="shared" si="284"/>
        <v>41859.727384259255</v>
      </c>
      <c r="K3061" s="6">
        <v>1404944846</v>
      </c>
      <c r="L3061" s="14">
        <f t="shared" si="285"/>
        <v>41829.727384259255</v>
      </c>
      <c r="M3061" s="88">
        <f>Table1[[#This Row],[Data Ended Conversion]]-Table1[[#This Row],[Data Created Conversion]]</f>
        <v>30</v>
      </c>
      <c r="N3061" s="6" t="b">
        <v>0</v>
      </c>
      <c r="O3061" s="6">
        <v>11</v>
      </c>
      <c r="P3061" s="6" t="b">
        <v>0</v>
      </c>
      <c r="Q3061" s="6" t="s">
        <v>8303</v>
      </c>
      <c r="R3061" s="7">
        <f t="shared" si="286"/>
        <v>3.0066666666666665E-2</v>
      </c>
      <c r="S3061" s="8">
        <f t="shared" si="287"/>
        <v>41</v>
      </c>
      <c r="T3061" s="6" t="str">
        <f t="shared" si="288"/>
        <v>theater</v>
      </c>
      <c r="U3061" s="6" t="str">
        <f t="shared" si="289"/>
        <v>spaces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14">
        <f t="shared" si="284"/>
        <v>42275.066365740735</v>
      </c>
      <c r="K3062" s="6">
        <v>1440830134</v>
      </c>
      <c r="L3062" s="14">
        <f t="shared" si="285"/>
        <v>42245.066365740735</v>
      </c>
      <c r="M3062" s="88">
        <f>Table1[[#This Row],[Data Ended Conversion]]-Table1[[#This Row],[Data Created Conversion]]</f>
        <v>30</v>
      </c>
      <c r="N3062" s="6" t="b">
        <v>0</v>
      </c>
      <c r="O3062" s="6">
        <v>6</v>
      </c>
      <c r="P3062" s="6" t="b">
        <v>0</v>
      </c>
      <c r="Q3062" s="6" t="s">
        <v>8303</v>
      </c>
      <c r="R3062" s="7">
        <f t="shared" si="286"/>
        <v>1.5227272727272728E-3</v>
      </c>
      <c r="S3062" s="8">
        <f t="shared" si="287"/>
        <v>55.833333333333336</v>
      </c>
      <c r="T3062" s="6" t="str">
        <f t="shared" si="288"/>
        <v>theater</v>
      </c>
      <c r="U3062" s="6" t="str">
        <f t="shared" si="289"/>
        <v>spaces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14">
        <f t="shared" si="284"/>
        <v>41864.575787037036</v>
      </c>
      <c r="K3063" s="6">
        <v>1405363748</v>
      </c>
      <c r="L3063" s="14">
        <f t="shared" si="285"/>
        <v>41834.575787037036</v>
      </c>
      <c r="M3063" s="88">
        <f>Table1[[#This Row],[Data Ended Conversion]]-Table1[[#This Row],[Data Created Conversion]]</f>
        <v>30</v>
      </c>
      <c r="N3063" s="6" t="b">
        <v>0</v>
      </c>
      <c r="O3063" s="6">
        <v>0</v>
      </c>
      <c r="P3063" s="6" t="b">
        <v>0</v>
      </c>
      <c r="Q3063" s="6" t="s">
        <v>8303</v>
      </c>
      <c r="R3063" s="7">
        <f t="shared" si="286"/>
        <v>0</v>
      </c>
      <c r="S3063" s="8" t="str">
        <f t="shared" si="287"/>
        <v>-</v>
      </c>
      <c r="T3063" s="6" t="str">
        <f t="shared" si="288"/>
        <v>theater</v>
      </c>
      <c r="U3063" s="6" t="str">
        <f t="shared" si="289"/>
        <v>spaces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14">
        <f t="shared" si="284"/>
        <v>42277.541666666664</v>
      </c>
      <c r="K3064" s="6">
        <v>1441111892</v>
      </c>
      <c r="L3064" s="14">
        <f t="shared" si="285"/>
        <v>42248.3274537037</v>
      </c>
      <c r="M3064" s="88">
        <f>Table1[[#This Row],[Data Ended Conversion]]-Table1[[#This Row],[Data Created Conversion]]</f>
        <v>29.214212962964666</v>
      </c>
      <c r="N3064" s="6" t="b">
        <v>0</v>
      </c>
      <c r="O3064" s="6">
        <v>67</v>
      </c>
      <c r="P3064" s="6" t="b">
        <v>0</v>
      </c>
      <c r="Q3064" s="6" t="s">
        <v>8303</v>
      </c>
      <c r="R3064" s="7">
        <f t="shared" si="286"/>
        <v>0.66839999999999999</v>
      </c>
      <c r="S3064" s="8">
        <f t="shared" si="287"/>
        <v>99.761194029850742</v>
      </c>
      <c r="T3064" s="6" t="str">
        <f t="shared" si="288"/>
        <v>theater</v>
      </c>
      <c r="U3064" s="6" t="str">
        <f t="shared" si="289"/>
        <v>spaces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14">
        <f t="shared" si="284"/>
        <v>42665.714560185181</v>
      </c>
      <c r="K3065" s="6">
        <v>1474150138</v>
      </c>
      <c r="L3065" s="14">
        <f t="shared" si="285"/>
        <v>42630.714560185181</v>
      </c>
      <c r="M3065" s="88">
        <f>Table1[[#This Row],[Data Ended Conversion]]-Table1[[#This Row],[Data Created Conversion]]</f>
        <v>35</v>
      </c>
      <c r="N3065" s="6" t="b">
        <v>0</v>
      </c>
      <c r="O3065" s="6">
        <v>23</v>
      </c>
      <c r="P3065" s="6" t="b">
        <v>0</v>
      </c>
      <c r="Q3065" s="6" t="s">
        <v>8303</v>
      </c>
      <c r="R3065" s="7">
        <f t="shared" si="286"/>
        <v>0.19566666666666666</v>
      </c>
      <c r="S3065" s="8">
        <f t="shared" si="287"/>
        <v>25.521739130434781</v>
      </c>
      <c r="T3065" s="6" t="str">
        <f t="shared" si="288"/>
        <v>theater</v>
      </c>
      <c r="U3065" s="6" t="str">
        <f t="shared" si="289"/>
        <v>spaces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14">
        <f t="shared" si="284"/>
        <v>42330.082638888889</v>
      </c>
      <c r="K3066" s="6">
        <v>1445483246</v>
      </c>
      <c r="L3066" s="14">
        <f t="shared" si="285"/>
        <v>42298.9218287037</v>
      </c>
      <c r="M3066" s="88">
        <f>Table1[[#This Row],[Data Ended Conversion]]-Table1[[#This Row],[Data Created Conversion]]</f>
        <v>31.160810185188893</v>
      </c>
      <c r="N3066" s="6" t="b">
        <v>0</v>
      </c>
      <c r="O3066" s="6">
        <v>72</v>
      </c>
      <c r="P3066" s="6" t="b">
        <v>0</v>
      </c>
      <c r="Q3066" s="6" t="s">
        <v>8303</v>
      </c>
      <c r="R3066" s="7">
        <f t="shared" si="286"/>
        <v>0.11294666666666667</v>
      </c>
      <c r="S3066" s="8">
        <f t="shared" si="287"/>
        <v>117.65277777777777</v>
      </c>
      <c r="T3066" s="6" t="str">
        <f t="shared" si="288"/>
        <v>theater</v>
      </c>
      <c r="U3066" s="6" t="str">
        <f t="shared" si="289"/>
        <v>spaces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14">
        <f t="shared" si="284"/>
        <v>41849.846898148149</v>
      </c>
      <c r="K3067" s="6">
        <v>1404523172</v>
      </c>
      <c r="L3067" s="14">
        <f t="shared" si="285"/>
        <v>41824.846898148149</v>
      </c>
      <c r="M3067" s="88">
        <f>Table1[[#This Row],[Data Ended Conversion]]-Table1[[#This Row],[Data Created Conversion]]</f>
        <v>25</v>
      </c>
      <c r="N3067" s="6" t="b">
        <v>0</v>
      </c>
      <c r="O3067" s="6">
        <v>2</v>
      </c>
      <c r="P3067" s="6" t="b">
        <v>0</v>
      </c>
      <c r="Q3067" s="6" t="s">
        <v>8303</v>
      </c>
      <c r="R3067" s="7">
        <f t="shared" si="286"/>
        <v>4.0000000000000002E-4</v>
      </c>
      <c r="S3067" s="8">
        <f t="shared" si="287"/>
        <v>5</v>
      </c>
      <c r="T3067" s="6" t="str">
        <f t="shared" si="288"/>
        <v>theater</v>
      </c>
      <c r="U3067" s="6" t="str">
        <f t="shared" si="289"/>
        <v>spaces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14">
        <f t="shared" si="284"/>
        <v>42561.020104166666</v>
      </c>
      <c r="K3068" s="6">
        <v>1465536537</v>
      </c>
      <c r="L3068" s="14">
        <f t="shared" si="285"/>
        <v>42531.020104166666</v>
      </c>
      <c r="M3068" s="88">
        <f>Table1[[#This Row],[Data Ended Conversion]]-Table1[[#This Row],[Data Created Conversion]]</f>
        <v>30</v>
      </c>
      <c r="N3068" s="6" t="b">
        <v>0</v>
      </c>
      <c r="O3068" s="6">
        <v>15</v>
      </c>
      <c r="P3068" s="6" t="b">
        <v>0</v>
      </c>
      <c r="Q3068" s="6" t="s">
        <v>8303</v>
      </c>
      <c r="R3068" s="7">
        <f t="shared" si="286"/>
        <v>0.11985714285714286</v>
      </c>
      <c r="S3068" s="8">
        <f t="shared" si="287"/>
        <v>2796.6666666666665</v>
      </c>
      <c r="T3068" s="6" t="str">
        <f t="shared" si="288"/>
        <v>theater</v>
      </c>
      <c r="U3068" s="6" t="str">
        <f t="shared" si="289"/>
        <v>spaces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14">
        <f t="shared" si="284"/>
        <v>42256.730081018519</v>
      </c>
      <c r="K3069" s="6">
        <v>1439245879</v>
      </c>
      <c r="L3069" s="14">
        <f t="shared" si="285"/>
        <v>42226.730081018519</v>
      </c>
      <c r="M3069" s="88">
        <f>Table1[[#This Row],[Data Ended Conversion]]-Table1[[#This Row],[Data Created Conversion]]</f>
        <v>30</v>
      </c>
      <c r="N3069" s="6" t="b">
        <v>0</v>
      </c>
      <c r="O3069" s="6">
        <v>1</v>
      </c>
      <c r="P3069" s="6" t="b">
        <v>0</v>
      </c>
      <c r="Q3069" s="6" t="s">
        <v>8303</v>
      </c>
      <c r="R3069" s="7">
        <f t="shared" si="286"/>
        <v>2.5000000000000001E-2</v>
      </c>
      <c r="S3069" s="8">
        <f t="shared" si="287"/>
        <v>200</v>
      </c>
      <c r="T3069" s="6" t="str">
        <f t="shared" si="288"/>
        <v>theater</v>
      </c>
      <c r="U3069" s="6" t="str">
        <f t="shared" si="289"/>
        <v>spaces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14">
        <f t="shared" si="284"/>
        <v>42293.483240740738</v>
      </c>
      <c r="K3070" s="6">
        <v>1442421352</v>
      </c>
      <c r="L3070" s="14">
        <f t="shared" si="285"/>
        <v>42263.483240740738</v>
      </c>
      <c r="M3070" s="88">
        <f>Table1[[#This Row],[Data Ended Conversion]]-Table1[[#This Row],[Data Created Conversion]]</f>
        <v>30</v>
      </c>
      <c r="N3070" s="6" t="b">
        <v>0</v>
      </c>
      <c r="O3070" s="6">
        <v>2</v>
      </c>
      <c r="P3070" s="6" t="b">
        <v>0</v>
      </c>
      <c r="Q3070" s="6" t="s">
        <v>8303</v>
      </c>
      <c r="R3070" s="7">
        <f t="shared" si="286"/>
        <v>6.9999999999999999E-4</v>
      </c>
      <c r="S3070" s="8">
        <f t="shared" si="287"/>
        <v>87.5</v>
      </c>
      <c r="T3070" s="6" t="str">
        <f t="shared" si="288"/>
        <v>theater</v>
      </c>
      <c r="U3070" s="6" t="str">
        <f t="shared" si="289"/>
        <v>spaces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14">
        <f t="shared" si="284"/>
        <v>41987.625393518516</v>
      </c>
      <c r="K3071" s="6">
        <v>1415995234</v>
      </c>
      <c r="L3071" s="14">
        <f t="shared" si="285"/>
        <v>41957.625393518516</v>
      </c>
      <c r="M3071" s="88">
        <f>Table1[[#This Row],[Data Ended Conversion]]-Table1[[#This Row],[Data Created Conversion]]</f>
        <v>30</v>
      </c>
      <c r="N3071" s="6" t="b">
        <v>0</v>
      </c>
      <c r="O3071" s="6">
        <v>7</v>
      </c>
      <c r="P3071" s="6" t="b">
        <v>0</v>
      </c>
      <c r="Q3071" s="6" t="s">
        <v>8303</v>
      </c>
      <c r="R3071" s="7">
        <f t="shared" si="286"/>
        <v>0.14099999999999999</v>
      </c>
      <c r="S3071" s="8">
        <f t="shared" si="287"/>
        <v>20.142857142857142</v>
      </c>
      <c r="T3071" s="6" t="str">
        <f t="shared" si="288"/>
        <v>theater</v>
      </c>
      <c r="U3071" s="6" t="str">
        <f t="shared" si="289"/>
        <v>spaces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14">
        <f t="shared" si="284"/>
        <v>42711.525104166663</v>
      </c>
      <c r="K3072" s="6">
        <v>1479317769</v>
      </c>
      <c r="L3072" s="14">
        <f t="shared" si="285"/>
        <v>42690.525104166663</v>
      </c>
      <c r="M3072" s="88">
        <f>Table1[[#This Row],[Data Ended Conversion]]-Table1[[#This Row],[Data Created Conversion]]</f>
        <v>21</v>
      </c>
      <c r="N3072" s="6" t="b">
        <v>0</v>
      </c>
      <c r="O3072" s="6">
        <v>16</v>
      </c>
      <c r="P3072" s="6" t="b">
        <v>0</v>
      </c>
      <c r="Q3072" s="6" t="s">
        <v>8303</v>
      </c>
      <c r="R3072" s="7">
        <f t="shared" si="286"/>
        <v>3.3399999999999999E-2</v>
      </c>
      <c r="S3072" s="8">
        <f t="shared" si="287"/>
        <v>20.875</v>
      </c>
      <c r="T3072" s="6" t="str">
        <f t="shared" si="288"/>
        <v>theater</v>
      </c>
      <c r="U3072" s="6" t="str">
        <f t="shared" si="289"/>
        <v>spaces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14">
        <f t="shared" si="284"/>
        <v>42115.040972222218</v>
      </c>
      <c r="K3073" s="6">
        <v>1428082481</v>
      </c>
      <c r="L3073" s="14">
        <f t="shared" si="285"/>
        <v>42097.524085648147</v>
      </c>
      <c r="M3073" s="88">
        <f>Table1[[#This Row],[Data Ended Conversion]]-Table1[[#This Row],[Data Created Conversion]]</f>
        <v>17.516886574070668</v>
      </c>
      <c r="N3073" s="6" t="b">
        <v>0</v>
      </c>
      <c r="O3073" s="6">
        <v>117</v>
      </c>
      <c r="P3073" s="6" t="b">
        <v>0</v>
      </c>
      <c r="Q3073" s="6" t="s">
        <v>8303</v>
      </c>
      <c r="R3073" s="7">
        <f t="shared" si="286"/>
        <v>0.59775</v>
      </c>
      <c r="S3073" s="8">
        <f t="shared" si="287"/>
        <v>61.307692307692307</v>
      </c>
      <c r="T3073" s="6" t="str">
        <f t="shared" si="288"/>
        <v>theater</v>
      </c>
      <c r="U3073" s="6" t="str">
        <f t="shared" si="289"/>
        <v>spaces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14">
        <f t="shared" ref="J3074:J3137" si="290">(((I3074/60)/60)/24)+DATE(1970,1,1)+(-5/24)</f>
        <v>42672.865277777775</v>
      </c>
      <c r="K3074" s="6">
        <v>1476549262</v>
      </c>
      <c r="L3074" s="14">
        <f t="shared" ref="L3074:L3137" si="291">(((K3074/60)/60)/24)+DATE(1970,1,1)+(-5/24)</f>
        <v>42658.482199074067</v>
      </c>
      <c r="M3074" s="88">
        <f>Table1[[#This Row],[Data Ended Conversion]]-Table1[[#This Row],[Data Created Conversion]]</f>
        <v>14.383078703707724</v>
      </c>
      <c r="N3074" s="6" t="b">
        <v>0</v>
      </c>
      <c r="O3074" s="6">
        <v>2</v>
      </c>
      <c r="P3074" s="6" t="b">
        <v>0</v>
      </c>
      <c r="Q3074" s="6" t="s">
        <v>8303</v>
      </c>
      <c r="R3074" s="7">
        <f t="shared" si="286"/>
        <v>1.6666666666666666E-4</v>
      </c>
      <c r="S3074" s="8">
        <f t="shared" si="287"/>
        <v>1</v>
      </c>
      <c r="T3074" s="6" t="str">
        <f t="shared" si="288"/>
        <v>theater</v>
      </c>
      <c r="U3074" s="6" t="str">
        <f t="shared" si="289"/>
        <v>spaces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14">
        <f t="shared" si="290"/>
        <v>42169.59652777778</v>
      </c>
      <c r="K3075" s="6">
        <v>1429287900</v>
      </c>
      <c r="L3075" s="14">
        <f t="shared" si="291"/>
        <v>42111.475694444445</v>
      </c>
      <c r="M3075" s="88">
        <f>Table1[[#This Row],[Data Ended Conversion]]-Table1[[#This Row],[Data Created Conversion]]</f>
        <v>58.120833333334303</v>
      </c>
      <c r="N3075" s="6" t="b">
        <v>0</v>
      </c>
      <c r="O3075" s="6">
        <v>7</v>
      </c>
      <c r="P3075" s="6" t="b">
        <v>0</v>
      </c>
      <c r="Q3075" s="6" t="s">
        <v>8303</v>
      </c>
      <c r="R3075" s="7">
        <f t="shared" ref="R3075:R3138" si="292">IFERROR(E3075/D3075,"-")</f>
        <v>2.3035714285714285E-4</v>
      </c>
      <c r="S3075" s="8">
        <f t="shared" ref="S3075:S3138" si="293">IFERROR(E3075/O3075,"-")</f>
        <v>92.142857142857139</v>
      </c>
      <c r="T3075" s="6" t="str">
        <f t="shared" si="288"/>
        <v>theater</v>
      </c>
      <c r="U3075" s="6" t="str">
        <f t="shared" si="289"/>
        <v>spaces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14">
        <f t="shared" si="290"/>
        <v>42439.362951388881</v>
      </c>
      <c r="K3076" s="6">
        <v>1455025359</v>
      </c>
      <c r="L3076" s="14">
        <f t="shared" si="291"/>
        <v>42409.362951388881</v>
      </c>
      <c r="M3076" s="88">
        <f>Table1[[#This Row],[Data Ended Conversion]]-Table1[[#This Row],[Data Created Conversion]]</f>
        <v>30</v>
      </c>
      <c r="N3076" s="6" t="b">
        <v>0</v>
      </c>
      <c r="O3076" s="6">
        <v>3</v>
      </c>
      <c r="P3076" s="6" t="b">
        <v>0</v>
      </c>
      <c r="Q3076" s="6" t="s">
        <v>8303</v>
      </c>
      <c r="R3076" s="7">
        <f t="shared" si="292"/>
        <v>8.8000000000000003E-4</v>
      </c>
      <c r="S3076" s="8">
        <f t="shared" si="293"/>
        <v>7.333333333333333</v>
      </c>
      <c r="T3076" s="6" t="str">
        <f t="shared" si="288"/>
        <v>theater</v>
      </c>
      <c r="U3076" s="6" t="str">
        <f t="shared" si="289"/>
        <v>spaces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14">
        <f t="shared" si="290"/>
        <v>42600.893981481473</v>
      </c>
      <c r="K3077" s="6">
        <v>1467253640</v>
      </c>
      <c r="L3077" s="14">
        <f t="shared" si="291"/>
        <v>42550.893981481473</v>
      </c>
      <c r="M3077" s="88">
        <f>Table1[[#This Row],[Data Ended Conversion]]-Table1[[#This Row],[Data Created Conversion]]</f>
        <v>50</v>
      </c>
      <c r="N3077" s="6" t="b">
        <v>0</v>
      </c>
      <c r="O3077" s="6">
        <v>20</v>
      </c>
      <c r="P3077" s="6" t="b">
        <v>0</v>
      </c>
      <c r="Q3077" s="6" t="s">
        <v>8303</v>
      </c>
      <c r="R3077" s="7">
        <f t="shared" si="292"/>
        <v>8.6400000000000005E-2</v>
      </c>
      <c r="S3077" s="8">
        <f t="shared" si="293"/>
        <v>64.8</v>
      </c>
      <c r="T3077" s="6" t="str">
        <f t="shared" si="288"/>
        <v>theater</v>
      </c>
      <c r="U3077" s="6" t="str">
        <f t="shared" si="289"/>
        <v>spaces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14">
        <f t="shared" si="290"/>
        <v>42286.443553240737</v>
      </c>
      <c r="K3078" s="6">
        <v>1439221123</v>
      </c>
      <c r="L3078" s="14">
        <f t="shared" si="291"/>
        <v>42226.443553240737</v>
      </c>
      <c r="M3078" s="88">
        <f>Table1[[#This Row],[Data Ended Conversion]]-Table1[[#This Row],[Data Created Conversion]]</f>
        <v>60</v>
      </c>
      <c r="N3078" s="6" t="b">
        <v>0</v>
      </c>
      <c r="O3078" s="6">
        <v>50</v>
      </c>
      <c r="P3078" s="6" t="b">
        <v>0</v>
      </c>
      <c r="Q3078" s="6" t="s">
        <v>8303</v>
      </c>
      <c r="R3078" s="7">
        <f t="shared" si="292"/>
        <v>0.15060000000000001</v>
      </c>
      <c r="S3078" s="8">
        <f t="shared" si="293"/>
        <v>30.12</v>
      </c>
      <c r="T3078" s="6" t="str">
        <f t="shared" si="288"/>
        <v>theater</v>
      </c>
      <c r="U3078" s="6" t="str">
        <f t="shared" si="289"/>
        <v>spaces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14">
        <f t="shared" si="290"/>
        <v>42796.74858796296</v>
      </c>
      <c r="K3079" s="6">
        <v>1485903478</v>
      </c>
      <c r="L3079" s="14">
        <f t="shared" si="291"/>
        <v>42766.74858796296</v>
      </c>
      <c r="M3079" s="88">
        <f>Table1[[#This Row],[Data Ended Conversion]]-Table1[[#This Row],[Data Created Conversion]]</f>
        <v>30</v>
      </c>
      <c r="N3079" s="6" t="b">
        <v>0</v>
      </c>
      <c r="O3079" s="6">
        <v>2</v>
      </c>
      <c r="P3079" s="6" t="b">
        <v>0</v>
      </c>
      <c r="Q3079" s="6" t="s">
        <v>8303</v>
      </c>
      <c r="R3079" s="7">
        <f t="shared" si="292"/>
        <v>4.7727272727272731E-3</v>
      </c>
      <c r="S3079" s="8">
        <f t="shared" si="293"/>
        <v>52.5</v>
      </c>
      <c r="T3079" s="6" t="str">
        <f t="shared" si="288"/>
        <v>theater</v>
      </c>
      <c r="U3079" s="6" t="str">
        <f t="shared" si="289"/>
        <v>spaces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14">
        <f t="shared" si="290"/>
        <v>42060.930497685178</v>
      </c>
      <c r="K3080" s="6">
        <v>1422328795</v>
      </c>
      <c r="L3080" s="14">
        <f t="shared" si="291"/>
        <v>42030.930497685178</v>
      </c>
      <c r="M3080" s="88">
        <f>Table1[[#This Row],[Data Ended Conversion]]-Table1[[#This Row],[Data Created Conversion]]</f>
        <v>30</v>
      </c>
      <c r="N3080" s="6" t="b">
        <v>0</v>
      </c>
      <c r="O3080" s="6">
        <v>3</v>
      </c>
      <c r="P3080" s="6" t="b">
        <v>0</v>
      </c>
      <c r="Q3080" s="6" t="s">
        <v>8303</v>
      </c>
      <c r="R3080" s="7">
        <f t="shared" si="292"/>
        <v>1.1833333333333333E-3</v>
      </c>
      <c r="S3080" s="8">
        <f t="shared" si="293"/>
        <v>23.666666666666668</v>
      </c>
      <c r="T3080" s="6" t="str">
        <f t="shared" si="288"/>
        <v>theater</v>
      </c>
      <c r="U3080" s="6" t="str">
        <f t="shared" si="289"/>
        <v>spaces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14">
        <f t="shared" si="290"/>
        <v>42085.463368055549</v>
      </c>
      <c r="K3081" s="6">
        <v>1424452035</v>
      </c>
      <c r="L3081" s="14">
        <f t="shared" si="291"/>
        <v>42055.50503472222</v>
      </c>
      <c r="M3081" s="88">
        <f>Table1[[#This Row],[Data Ended Conversion]]-Table1[[#This Row],[Data Created Conversion]]</f>
        <v>29.958333333328483</v>
      </c>
      <c r="N3081" s="6" t="b">
        <v>0</v>
      </c>
      <c r="O3081" s="6">
        <v>27</v>
      </c>
      <c r="P3081" s="6" t="b">
        <v>0</v>
      </c>
      <c r="Q3081" s="6" t="s">
        <v>8303</v>
      </c>
      <c r="R3081" s="7">
        <f t="shared" si="292"/>
        <v>8.4173998587352451E-3</v>
      </c>
      <c r="S3081" s="8">
        <f t="shared" si="293"/>
        <v>415.77777777777777</v>
      </c>
      <c r="T3081" s="6" t="str">
        <f t="shared" si="288"/>
        <v>theater</v>
      </c>
      <c r="U3081" s="6" t="str">
        <f t="shared" si="289"/>
        <v>spaces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14">
        <f t="shared" si="290"/>
        <v>41999.861620370364</v>
      </c>
      <c r="K3082" s="6">
        <v>1414456844</v>
      </c>
      <c r="L3082" s="14">
        <f t="shared" si="291"/>
        <v>41939.8199537037</v>
      </c>
      <c r="M3082" s="88">
        <f>Table1[[#This Row],[Data Ended Conversion]]-Table1[[#This Row],[Data Created Conversion]]</f>
        <v>60.041666666664241</v>
      </c>
      <c r="N3082" s="6" t="b">
        <v>0</v>
      </c>
      <c r="O3082" s="6">
        <v>7</v>
      </c>
      <c r="P3082" s="6" t="b">
        <v>0</v>
      </c>
      <c r="Q3082" s="6" t="s">
        <v>8303</v>
      </c>
      <c r="R3082" s="7">
        <f t="shared" si="292"/>
        <v>1.8799999999999999E-4</v>
      </c>
      <c r="S3082" s="8">
        <f t="shared" si="293"/>
        <v>53.714285714285715</v>
      </c>
      <c r="T3082" s="6" t="str">
        <f t="shared" si="288"/>
        <v>theater</v>
      </c>
      <c r="U3082" s="6" t="str">
        <f t="shared" si="289"/>
        <v>spaces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14">
        <f t="shared" si="290"/>
        <v>42266.973275462959</v>
      </c>
      <c r="K3083" s="6">
        <v>1440130891</v>
      </c>
      <c r="L3083" s="14">
        <f t="shared" si="291"/>
        <v>42236.973275462959</v>
      </c>
      <c r="M3083" s="88">
        <f>Table1[[#This Row],[Data Ended Conversion]]-Table1[[#This Row],[Data Created Conversion]]</f>
        <v>30</v>
      </c>
      <c r="N3083" s="6" t="b">
        <v>0</v>
      </c>
      <c r="O3083" s="6">
        <v>5</v>
      </c>
      <c r="P3083" s="6" t="b">
        <v>0</v>
      </c>
      <c r="Q3083" s="6" t="s">
        <v>8303</v>
      </c>
      <c r="R3083" s="7">
        <f t="shared" si="292"/>
        <v>2.1029999999999998E-3</v>
      </c>
      <c r="S3083" s="8">
        <f t="shared" si="293"/>
        <v>420.6</v>
      </c>
      <c r="T3083" s="6" t="str">
        <f t="shared" si="288"/>
        <v>theater</v>
      </c>
      <c r="U3083" s="6" t="str">
        <f t="shared" si="289"/>
        <v>spaces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14">
        <f t="shared" si="290"/>
        <v>42323.756319444445</v>
      </c>
      <c r="K3084" s="6">
        <v>1445033346</v>
      </c>
      <c r="L3084" s="14">
        <f t="shared" si="291"/>
        <v>42293.714652777773</v>
      </c>
      <c r="M3084" s="88">
        <f>Table1[[#This Row],[Data Ended Conversion]]-Table1[[#This Row],[Data Created Conversion]]</f>
        <v>30.041666666671517</v>
      </c>
      <c r="N3084" s="6" t="b">
        <v>0</v>
      </c>
      <c r="O3084" s="6">
        <v>0</v>
      </c>
      <c r="P3084" s="6" t="b">
        <v>0</v>
      </c>
      <c r="Q3084" s="6" t="s">
        <v>8303</v>
      </c>
      <c r="R3084" s="7">
        <f t="shared" si="292"/>
        <v>0</v>
      </c>
      <c r="S3084" s="8" t="str">
        <f t="shared" si="293"/>
        <v>-</v>
      </c>
      <c r="T3084" s="6" t="str">
        <f t="shared" si="288"/>
        <v>theater</v>
      </c>
      <c r="U3084" s="6" t="str">
        <f t="shared" si="289"/>
        <v>spaces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14">
        <f t="shared" si="290"/>
        <v>41883</v>
      </c>
      <c r="K3085" s="6">
        <v>1406986278</v>
      </c>
      <c r="L3085" s="14">
        <f t="shared" si="291"/>
        <v>41853.355069444442</v>
      </c>
      <c r="M3085" s="88">
        <f>Table1[[#This Row],[Data Ended Conversion]]-Table1[[#This Row],[Data Created Conversion]]</f>
        <v>29.644930555557949</v>
      </c>
      <c r="N3085" s="6" t="b">
        <v>0</v>
      </c>
      <c r="O3085" s="6">
        <v>3</v>
      </c>
      <c r="P3085" s="6" t="b">
        <v>0</v>
      </c>
      <c r="Q3085" s="6" t="s">
        <v>8303</v>
      </c>
      <c r="R3085" s="7">
        <f t="shared" si="292"/>
        <v>2.8E-3</v>
      </c>
      <c r="S3085" s="8">
        <f t="shared" si="293"/>
        <v>18.666666666666668</v>
      </c>
      <c r="T3085" s="6" t="str">
        <f t="shared" si="288"/>
        <v>theater</v>
      </c>
      <c r="U3085" s="6" t="str">
        <f t="shared" si="289"/>
        <v>spaces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14">
        <f t="shared" si="290"/>
        <v>42129.574999999997</v>
      </c>
      <c r="K3086" s="6">
        <v>1428340931</v>
      </c>
      <c r="L3086" s="14">
        <f t="shared" si="291"/>
        <v>42100.515405092585</v>
      </c>
      <c r="M3086" s="88">
        <f>Table1[[#This Row],[Data Ended Conversion]]-Table1[[#This Row],[Data Created Conversion]]</f>
        <v>29.059594907412247</v>
      </c>
      <c r="N3086" s="6" t="b">
        <v>0</v>
      </c>
      <c r="O3086" s="6">
        <v>6</v>
      </c>
      <c r="P3086" s="6" t="b">
        <v>0</v>
      </c>
      <c r="Q3086" s="6" t="s">
        <v>8303</v>
      </c>
      <c r="R3086" s="7">
        <f t="shared" si="292"/>
        <v>0.11579206701157921</v>
      </c>
      <c r="S3086" s="8">
        <f t="shared" si="293"/>
        <v>78.333333333333329</v>
      </c>
      <c r="T3086" s="6" t="str">
        <f t="shared" si="288"/>
        <v>theater</v>
      </c>
      <c r="U3086" s="6" t="str">
        <f t="shared" si="289"/>
        <v>spaces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14">
        <f t="shared" si="290"/>
        <v>42276.675451388881</v>
      </c>
      <c r="K3087" s="6">
        <v>1440969159</v>
      </c>
      <c r="L3087" s="14">
        <f t="shared" si="291"/>
        <v>42246.675451388881</v>
      </c>
      <c r="M3087" s="88">
        <f>Table1[[#This Row],[Data Ended Conversion]]-Table1[[#This Row],[Data Created Conversion]]</f>
        <v>30</v>
      </c>
      <c r="N3087" s="6" t="b">
        <v>0</v>
      </c>
      <c r="O3087" s="6">
        <v>9</v>
      </c>
      <c r="P3087" s="6" t="b">
        <v>0</v>
      </c>
      <c r="Q3087" s="6" t="s">
        <v>8303</v>
      </c>
      <c r="R3087" s="7">
        <f t="shared" si="292"/>
        <v>2.4400000000000002E-2</v>
      </c>
      <c r="S3087" s="8">
        <f t="shared" si="293"/>
        <v>67.777777777777771</v>
      </c>
      <c r="T3087" s="6" t="str">
        <f t="shared" ref="T3087:T3150" si="294">LEFT(Q3087,FIND("/",Q3087)-1)</f>
        <v>theater</v>
      </c>
      <c r="U3087" s="6" t="str">
        <f t="shared" ref="U3087:U3150" si="295">RIGHT(Q3087,LEN(Q3087)-FIND("/",Q3087))</f>
        <v>spaces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14">
        <f t="shared" si="290"/>
        <v>42233.462488425925</v>
      </c>
      <c r="K3088" s="6">
        <v>1434643559</v>
      </c>
      <c r="L3088" s="14">
        <f t="shared" si="291"/>
        <v>42173.462488425925</v>
      </c>
      <c r="M3088" s="88">
        <f>Table1[[#This Row],[Data Ended Conversion]]-Table1[[#This Row],[Data Created Conversion]]</f>
        <v>60</v>
      </c>
      <c r="N3088" s="6" t="b">
        <v>0</v>
      </c>
      <c r="O3088" s="6">
        <v>3</v>
      </c>
      <c r="P3088" s="6" t="b">
        <v>0</v>
      </c>
      <c r="Q3088" s="6" t="s">
        <v>8303</v>
      </c>
      <c r="R3088" s="7">
        <f t="shared" si="292"/>
        <v>2.5000000000000001E-3</v>
      </c>
      <c r="S3088" s="8">
        <f t="shared" si="293"/>
        <v>16.666666666666668</v>
      </c>
      <c r="T3088" s="6" t="str">
        <f t="shared" si="294"/>
        <v>theater</v>
      </c>
      <c r="U3088" s="6" t="str">
        <f t="shared" si="295"/>
        <v>spaces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14">
        <f t="shared" si="290"/>
        <v>42724.983680555553</v>
      </c>
      <c r="K3089" s="6">
        <v>1477107390</v>
      </c>
      <c r="L3089" s="14">
        <f t="shared" si="291"/>
        <v>42664.942013888889</v>
      </c>
      <c r="M3089" s="88">
        <f>Table1[[#This Row],[Data Ended Conversion]]-Table1[[#This Row],[Data Created Conversion]]</f>
        <v>60.041666666664241</v>
      </c>
      <c r="N3089" s="6" t="b">
        <v>0</v>
      </c>
      <c r="O3089" s="6">
        <v>2</v>
      </c>
      <c r="P3089" s="6" t="b">
        <v>0</v>
      </c>
      <c r="Q3089" s="6" t="s">
        <v>8303</v>
      </c>
      <c r="R3089" s="7">
        <f t="shared" si="292"/>
        <v>6.2500000000000003E-3</v>
      </c>
      <c r="S3089" s="8">
        <f t="shared" si="293"/>
        <v>62.5</v>
      </c>
      <c r="T3089" s="6" t="str">
        <f t="shared" si="294"/>
        <v>theater</v>
      </c>
      <c r="U3089" s="6" t="str">
        <f t="shared" si="295"/>
        <v>spaces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14">
        <f t="shared" si="290"/>
        <v>42012.361805555549</v>
      </c>
      <c r="K3090" s="6">
        <v>1418046247</v>
      </c>
      <c r="L3090" s="14">
        <f t="shared" si="291"/>
        <v>41981.363969907405</v>
      </c>
      <c r="M3090" s="88">
        <f>Table1[[#This Row],[Data Ended Conversion]]-Table1[[#This Row],[Data Created Conversion]]</f>
        <v>30.997835648144246</v>
      </c>
      <c r="N3090" s="6" t="b">
        <v>0</v>
      </c>
      <c r="O3090" s="6">
        <v>3</v>
      </c>
      <c r="P3090" s="6" t="b">
        <v>0</v>
      </c>
      <c r="Q3090" s="6" t="s">
        <v>8303</v>
      </c>
      <c r="R3090" s="7">
        <f t="shared" si="292"/>
        <v>1.9384615384615384E-3</v>
      </c>
      <c r="S3090" s="8">
        <f t="shared" si="293"/>
        <v>42</v>
      </c>
      <c r="T3090" s="6" t="str">
        <f t="shared" si="294"/>
        <v>theater</v>
      </c>
      <c r="U3090" s="6" t="str">
        <f t="shared" si="295"/>
        <v>spaces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14">
        <f t="shared" si="290"/>
        <v>42559.874305555553</v>
      </c>
      <c r="K3091" s="6">
        <v>1465304483</v>
      </c>
      <c r="L3091" s="14">
        <f t="shared" si="291"/>
        <v>42528.334293981483</v>
      </c>
      <c r="M3091" s="88">
        <f>Table1[[#This Row],[Data Ended Conversion]]-Table1[[#This Row],[Data Created Conversion]]</f>
        <v>31.540011574070377</v>
      </c>
      <c r="N3091" s="6" t="b">
        <v>0</v>
      </c>
      <c r="O3091" s="6">
        <v>45</v>
      </c>
      <c r="P3091" s="6" t="b">
        <v>0</v>
      </c>
      <c r="Q3091" s="6" t="s">
        <v>8303</v>
      </c>
      <c r="R3091" s="7">
        <f t="shared" si="292"/>
        <v>0.23416000000000001</v>
      </c>
      <c r="S3091" s="8">
        <f t="shared" si="293"/>
        <v>130.0888888888889</v>
      </c>
      <c r="T3091" s="6" t="str">
        <f t="shared" si="294"/>
        <v>theater</v>
      </c>
      <c r="U3091" s="6" t="str">
        <f t="shared" si="295"/>
        <v>spaces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14">
        <f t="shared" si="290"/>
        <v>42125.568807870368</v>
      </c>
      <c r="K3092" s="6">
        <v>1425325145</v>
      </c>
      <c r="L3092" s="14">
        <f t="shared" si="291"/>
        <v>42065.610474537032</v>
      </c>
      <c r="M3092" s="88">
        <f>Table1[[#This Row],[Data Ended Conversion]]-Table1[[#This Row],[Data Created Conversion]]</f>
        <v>59.958333333335759</v>
      </c>
      <c r="N3092" s="6" t="b">
        <v>0</v>
      </c>
      <c r="O3092" s="6">
        <v>9</v>
      </c>
      <c r="P3092" s="6" t="b">
        <v>0</v>
      </c>
      <c r="Q3092" s="6" t="s">
        <v>8303</v>
      </c>
      <c r="R3092" s="7">
        <f t="shared" si="292"/>
        <v>5.080888888888889E-2</v>
      </c>
      <c r="S3092" s="8">
        <f t="shared" si="293"/>
        <v>1270.2222222222222</v>
      </c>
      <c r="T3092" s="6" t="str">
        <f t="shared" si="294"/>
        <v>theater</v>
      </c>
      <c r="U3092" s="6" t="str">
        <f t="shared" si="295"/>
        <v>spaces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14">
        <f t="shared" si="290"/>
        <v>42596.740081018514</v>
      </c>
      <c r="K3093" s="6">
        <v>1468622743</v>
      </c>
      <c r="L3093" s="14">
        <f t="shared" si="291"/>
        <v>42566.740081018514</v>
      </c>
      <c r="M3093" s="88">
        <f>Table1[[#This Row],[Data Ended Conversion]]-Table1[[#This Row],[Data Created Conversion]]</f>
        <v>30</v>
      </c>
      <c r="N3093" s="6" t="b">
        <v>0</v>
      </c>
      <c r="O3093" s="6">
        <v>9</v>
      </c>
      <c r="P3093" s="6" t="b">
        <v>0</v>
      </c>
      <c r="Q3093" s="6" t="s">
        <v>8303</v>
      </c>
      <c r="R3093" s="7">
        <f t="shared" si="292"/>
        <v>0.15920000000000001</v>
      </c>
      <c r="S3093" s="8">
        <f t="shared" si="293"/>
        <v>88.444444444444443</v>
      </c>
      <c r="T3093" s="6" t="str">
        <f t="shared" si="294"/>
        <v>theater</v>
      </c>
      <c r="U3093" s="6" t="str">
        <f t="shared" si="295"/>
        <v>spaces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14">
        <f t="shared" si="290"/>
        <v>42292.708333333336</v>
      </c>
      <c r="K3094" s="6">
        <v>1441723912</v>
      </c>
      <c r="L3094" s="14">
        <f t="shared" si="291"/>
        <v>42255.41101851852</v>
      </c>
      <c r="M3094" s="88">
        <f>Table1[[#This Row],[Data Ended Conversion]]-Table1[[#This Row],[Data Created Conversion]]</f>
        <v>37.297314814815763</v>
      </c>
      <c r="N3094" s="6" t="b">
        <v>0</v>
      </c>
      <c r="O3094" s="6">
        <v>21</v>
      </c>
      <c r="P3094" s="6" t="b">
        <v>0</v>
      </c>
      <c r="Q3094" s="6" t="s">
        <v>8303</v>
      </c>
      <c r="R3094" s="7">
        <f t="shared" si="292"/>
        <v>1.1831900000000001E-2</v>
      </c>
      <c r="S3094" s="8">
        <f t="shared" si="293"/>
        <v>56.342380952380957</v>
      </c>
      <c r="T3094" s="6" t="str">
        <f t="shared" si="294"/>
        <v>theater</v>
      </c>
      <c r="U3094" s="6" t="str">
        <f t="shared" si="295"/>
        <v>spaces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14">
        <f t="shared" si="290"/>
        <v>41790.957638888889</v>
      </c>
      <c r="K3095" s="6">
        <v>1398980941</v>
      </c>
      <c r="L3095" s="14">
        <f t="shared" si="291"/>
        <v>41760.700706018513</v>
      </c>
      <c r="M3095" s="88">
        <f>Table1[[#This Row],[Data Ended Conversion]]-Table1[[#This Row],[Data Created Conversion]]</f>
        <v>30.256932870375749</v>
      </c>
      <c r="N3095" s="6" t="b">
        <v>0</v>
      </c>
      <c r="O3095" s="6">
        <v>17</v>
      </c>
      <c r="P3095" s="6" t="b">
        <v>0</v>
      </c>
      <c r="Q3095" s="6" t="s">
        <v>8303</v>
      </c>
      <c r="R3095" s="7">
        <f t="shared" si="292"/>
        <v>0.22750000000000001</v>
      </c>
      <c r="S3095" s="8">
        <f t="shared" si="293"/>
        <v>53.529411764705884</v>
      </c>
      <c r="T3095" s="6" t="str">
        <f t="shared" si="294"/>
        <v>theater</v>
      </c>
      <c r="U3095" s="6" t="str">
        <f t="shared" si="295"/>
        <v>spaces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14">
        <f t="shared" si="290"/>
        <v>42267.587453703702</v>
      </c>
      <c r="K3096" s="6">
        <v>1437591956</v>
      </c>
      <c r="L3096" s="14">
        <f t="shared" si="291"/>
        <v>42207.587453703702</v>
      </c>
      <c r="M3096" s="88">
        <f>Table1[[#This Row],[Data Ended Conversion]]-Table1[[#This Row],[Data Created Conversion]]</f>
        <v>60</v>
      </c>
      <c r="N3096" s="6" t="b">
        <v>0</v>
      </c>
      <c r="O3096" s="6">
        <v>1</v>
      </c>
      <c r="P3096" s="6" t="b">
        <v>0</v>
      </c>
      <c r="Q3096" s="6" t="s">
        <v>8303</v>
      </c>
      <c r="R3096" s="7">
        <f t="shared" si="292"/>
        <v>2.5000000000000001E-4</v>
      </c>
      <c r="S3096" s="8">
        <f t="shared" si="293"/>
        <v>25</v>
      </c>
      <c r="T3096" s="6" t="str">
        <f t="shared" si="294"/>
        <v>theater</v>
      </c>
      <c r="U3096" s="6" t="str">
        <f t="shared" si="295"/>
        <v>spaces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14">
        <f t="shared" si="290"/>
        <v>42582.81689814815</v>
      </c>
      <c r="K3097" s="6">
        <v>1464827780</v>
      </c>
      <c r="L3097" s="14">
        <f t="shared" si="291"/>
        <v>42522.81689814815</v>
      </c>
      <c r="M3097" s="88">
        <f>Table1[[#This Row],[Data Ended Conversion]]-Table1[[#This Row],[Data Created Conversion]]</f>
        <v>60</v>
      </c>
      <c r="N3097" s="6" t="b">
        <v>0</v>
      </c>
      <c r="O3097" s="6">
        <v>1</v>
      </c>
      <c r="P3097" s="6" t="b">
        <v>0</v>
      </c>
      <c r="Q3097" s="6" t="s">
        <v>8303</v>
      </c>
      <c r="R3097" s="7">
        <f t="shared" si="292"/>
        <v>3.351206434316354E-3</v>
      </c>
      <c r="S3097" s="8">
        <f t="shared" si="293"/>
        <v>50</v>
      </c>
      <c r="T3097" s="6" t="str">
        <f t="shared" si="294"/>
        <v>theater</v>
      </c>
      <c r="U3097" s="6" t="str">
        <f t="shared" si="295"/>
        <v>spaces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14">
        <f t="shared" si="290"/>
        <v>42144.617199074077</v>
      </c>
      <c r="K3098" s="6">
        <v>1429559326</v>
      </c>
      <c r="L3098" s="14">
        <f t="shared" si="291"/>
        <v>42114.617199074077</v>
      </c>
      <c r="M3098" s="88">
        <f>Table1[[#This Row],[Data Ended Conversion]]-Table1[[#This Row],[Data Created Conversion]]</f>
        <v>30</v>
      </c>
      <c r="N3098" s="6" t="b">
        <v>0</v>
      </c>
      <c r="O3098" s="6">
        <v>14</v>
      </c>
      <c r="P3098" s="6" t="b">
        <v>0</v>
      </c>
      <c r="Q3098" s="6" t="s">
        <v>8303</v>
      </c>
      <c r="R3098" s="7">
        <f t="shared" si="292"/>
        <v>3.9750000000000001E-2</v>
      </c>
      <c r="S3098" s="8">
        <f t="shared" si="293"/>
        <v>56.785714285714285</v>
      </c>
      <c r="T3098" s="6" t="str">
        <f t="shared" si="294"/>
        <v>theater</v>
      </c>
      <c r="U3098" s="6" t="str">
        <f t="shared" si="295"/>
        <v>spaces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14">
        <f t="shared" si="290"/>
        <v>42650.374999999993</v>
      </c>
      <c r="K3099" s="6">
        <v>1474027501</v>
      </c>
      <c r="L3099" s="14">
        <f t="shared" si="291"/>
        <v>42629.29515046296</v>
      </c>
      <c r="M3099" s="88">
        <f>Table1[[#This Row],[Data Ended Conversion]]-Table1[[#This Row],[Data Created Conversion]]</f>
        <v>21.079849537032715</v>
      </c>
      <c r="N3099" s="6" t="b">
        <v>0</v>
      </c>
      <c r="O3099" s="6">
        <v>42</v>
      </c>
      <c r="P3099" s="6" t="b">
        <v>0</v>
      </c>
      <c r="Q3099" s="6" t="s">
        <v>8303</v>
      </c>
      <c r="R3099" s="7">
        <f t="shared" si="292"/>
        <v>0.17150000000000001</v>
      </c>
      <c r="S3099" s="8">
        <f t="shared" si="293"/>
        <v>40.833333333333336</v>
      </c>
      <c r="T3099" s="6" t="str">
        <f t="shared" si="294"/>
        <v>theater</v>
      </c>
      <c r="U3099" s="6" t="str">
        <f t="shared" si="295"/>
        <v>spaces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14">
        <f t="shared" si="290"/>
        <v>42407.803472222215</v>
      </c>
      <c r="K3100" s="6">
        <v>1450724449</v>
      </c>
      <c r="L3100" s="14">
        <f t="shared" si="291"/>
        <v>42359.58390046296</v>
      </c>
      <c r="M3100" s="88">
        <f>Table1[[#This Row],[Data Ended Conversion]]-Table1[[#This Row],[Data Created Conversion]]</f>
        <v>48.219571759254904</v>
      </c>
      <c r="N3100" s="6" t="b">
        <v>0</v>
      </c>
      <c r="O3100" s="6">
        <v>27</v>
      </c>
      <c r="P3100" s="6" t="b">
        <v>0</v>
      </c>
      <c r="Q3100" s="6" t="s">
        <v>8303</v>
      </c>
      <c r="R3100" s="7">
        <f t="shared" si="292"/>
        <v>3.608004104669061E-2</v>
      </c>
      <c r="S3100" s="8">
        <f t="shared" si="293"/>
        <v>65.111111111111114</v>
      </c>
      <c r="T3100" s="6" t="str">
        <f t="shared" si="294"/>
        <v>theater</v>
      </c>
      <c r="U3100" s="6" t="str">
        <f t="shared" si="295"/>
        <v>spaces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14">
        <f t="shared" si="290"/>
        <v>42411.981377314813</v>
      </c>
      <c r="K3101" s="6">
        <v>1452659591</v>
      </c>
      <c r="L3101" s="14">
        <f t="shared" si="291"/>
        <v>42381.981377314813</v>
      </c>
      <c r="M3101" s="88">
        <f>Table1[[#This Row],[Data Ended Conversion]]-Table1[[#This Row],[Data Created Conversion]]</f>
        <v>30</v>
      </c>
      <c r="N3101" s="6" t="b">
        <v>0</v>
      </c>
      <c r="O3101" s="6">
        <v>5</v>
      </c>
      <c r="P3101" s="6" t="b">
        <v>0</v>
      </c>
      <c r="Q3101" s="6" t="s">
        <v>8303</v>
      </c>
      <c r="R3101" s="7">
        <f t="shared" si="292"/>
        <v>0.13900000000000001</v>
      </c>
      <c r="S3101" s="8">
        <f t="shared" si="293"/>
        <v>55.6</v>
      </c>
      <c r="T3101" s="6" t="str">
        <f t="shared" si="294"/>
        <v>theater</v>
      </c>
      <c r="U3101" s="6" t="str">
        <f t="shared" si="295"/>
        <v>spaces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14">
        <f t="shared" si="290"/>
        <v>41932.4140625</v>
      </c>
      <c r="K3102" s="6">
        <v>1411224975</v>
      </c>
      <c r="L3102" s="14">
        <f t="shared" si="291"/>
        <v>41902.4140625</v>
      </c>
      <c r="M3102" s="88">
        <f>Table1[[#This Row],[Data Ended Conversion]]-Table1[[#This Row],[Data Created Conversion]]</f>
        <v>30</v>
      </c>
      <c r="N3102" s="6" t="b">
        <v>0</v>
      </c>
      <c r="O3102" s="6">
        <v>13</v>
      </c>
      <c r="P3102" s="6" t="b">
        <v>0</v>
      </c>
      <c r="Q3102" s="6" t="s">
        <v>8303</v>
      </c>
      <c r="R3102" s="7">
        <f t="shared" si="292"/>
        <v>0.15225</v>
      </c>
      <c r="S3102" s="8">
        <f t="shared" si="293"/>
        <v>140.53846153846155</v>
      </c>
      <c r="T3102" s="6" t="str">
        <f t="shared" si="294"/>
        <v>theater</v>
      </c>
      <c r="U3102" s="6" t="str">
        <f t="shared" si="295"/>
        <v>spaces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14">
        <f t="shared" si="290"/>
        <v>42201.12222222222</v>
      </c>
      <c r="K3103" s="6">
        <v>1434445937</v>
      </c>
      <c r="L3103" s="14">
        <f t="shared" si="291"/>
        <v>42171.175196759257</v>
      </c>
      <c r="M3103" s="88">
        <f>Table1[[#This Row],[Data Ended Conversion]]-Table1[[#This Row],[Data Created Conversion]]</f>
        <v>29.947025462963211</v>
      </c>
      <c r="N3103" s="6" t="b">
        <v>0</v>
      </c>
      <c r="O3103" s="6">
        <v>12</v>
      </c>
      <c r="P3103" s="6" t="b">
        <v>0</v>
      </c>
      <c r="Q3103" s="6" t="s">
        <v>8303</v>
      </c>
      <c r="R3103" s="7">
        <f t="shared" si="292"/>
        <v>0.12</v>
      </c>
      <c r="S3103" s="8">
        <f t="shared" si="293"/>
        <v>25</v>
      </c>
      <c r="T3103" s="6" t="str">
        <f t="shared" si="294"/>
        <v>theater</v>
      </c>
      <c r="U3103" s="6" t="str">
        <f t="shared" si="295"/>
        <v>spaces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14">
        <f t="shared" si="290"/>
        <v>42605.132152777776</v>
      </c>
      <c r="K3104" s="6">
        <v>1467619818</v>
      </c>
      <c r="L3104" s="14">
        <f t="shared" si="291"/>
        <v>42555.132152777776</v>
      </c>
      <c r="M3104" s="88">
        <f>Table1[[#This Row],[Data Ended Conversion]]-Table1[[#This Row],[Data Created Conversion]]</f>
        <v>50</v>
      </c>
      <c r="N3104" s="6" t="b">
        <v>0</v>
      </c>
      <c r="O3104" s="6">
        <v>90</v>
      </c>
      <c r="P3104" s="6" t="b">
        <v>0</v>
      </c>
      <c r="Q3104" s="6" t="s">
        <v>8303</v>
      </c>
      <c r="R3104" s="7">
        <f t="shared" si="292"/>
        <v>0.391125</v>
      </c>
      <c r="S3104" s="8">
        <f t="shared" si="293"/>
        <v>69.533333333333331</v>
      </c>
      <c r="T3104" s="6" t="str">
        <f t="shared" si="294"/>
        <v>theater</v>
      </c>
      <c r="U3104" s="6" t="str">
        <f t="shared" si="295"/>
        <v>spaces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14">
        <f t="shared" si="290"/>
        <v>42166.94798611111</v>
      </c>
      <c r="K3105" s="6">
        <v>1428896706</v>
      </c>
      <c r="L3105" s="14">
        <f t="shared" si="291"/>
        <v>42106.94798611111</v>
      </c>
      <c r="M3105" s="88">
        <f>Table1[[#This Row],[Data Ended Conversion]]-Table1[[#This Row],[Data Created Conversion]]</f>
        <v>60</v>
      </c>
      <c r="N3105" s="6" t="b">
        <v>0</v>
      </c>
      <c r="O3105" s="6">
        <v>2</v>
      </c>
      <c r="P3105" s="6" t="b">
        <v>0</v>
      </c>
      <c r="Q3105" s="6" t="s">
        <v>8303</v>
      </c>
      <c r="R3105" s="7">
        <f t="shared" si="292"/>
        <v>2.6829268292682929E-3</v>
      </c>
      <c r="S3105" s="8">
        <f t="shared" si="293"/>
        <v>5.5</v>
      </c>
      <c r="T3105" s="6" t="str">
        <f t="shared" si="294"/>
        <v>theater</v>
      </c>
      <c r="U3105" s="6" t="str">
        <f t="shared" si="295"/>
        <v>spaces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14">
        <f t="shared" si="290"/>
        <v>42037.874999999993</v>
      </c>
      <c r="K3106" s="6">
        <v>1420235311</v>
      </c>
      <c r="L3106" s="14">
        <f t="shared" si="291"/>
        <v>42006.70035879629</v>
      </c>
      <c r="M3106" s="88">
        <f>Table1[[#This Row],[Data Ended Conversion]]-Table1[[#This Row],[Data Created Conversion]]</f>
        <v>31.174641203702777</v>
      </c>
      <c r="N3106" s="6" t="b">
        <v>0</v>
      </c>
      <c r="O3106" s="6">
        <v>5</v>
      </c>
      <c r="P3106" s="6" t="b">
        <v>0</v>
      </c>
      <c r="Q3106" s="6" t="s">
        <v>8303</v>
      </c>
      <c r="R3106" s="7">
        <f t="shared" si="292"/>
        <v>0.29625000000000001</v>
      </c>
      <c r="S3106" s="8">
        <f t="shared" si="293"/>
        <v>237</v>
      </c>
      <c r="T3106" s="6" t="str">
        <f t="shared" si="294"/>
        <v>theater</v>
      </c>
      <c r="U3106" s="6" t="str">
        <f t="shared" si="295"/>
        <v>spaces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14">
        <f t="shared" si="290"/>
        <v>41931</v>
      </c>
      <c r="K3107" s="6">
        <v>1408986916</v>
      </c>
      <c r="L3107" s="14">
        <f t="shared" si="291"/>
        <v>41876.510601851849</v>
      </c>
      <c r="M3107" s="88">
        <f>Table1[[#This Row],[Data Ended Conversion]]-Table1[[#This Row],[Data Created Conversion]]</f>
        <v>54.48939814815094</v>
      </c>
      <c r="N3107" s="6" t="b">
        <v>0</v>
      </c>
      <c r="O3107" s="6">
        <v>31</v>
      </c>
      <c r="P3107" s="6" t="b">
        <v>0</v>
      </c>
      <c r="Q3107" s="6" t="s">
        <v>8303</v>
      </c>
      <c r="R3107" s="7">
        <f t="shared" si="292"/>
        <v>0.4236099230111206</v>
      </c>
      <c r="S3107" s="8">
        <f t="shared" si="293"/>
        <v>79.870967741935488</v>
      </c>
      <c r="T3107" s="6" t="str">
        <f t="shared" si="294"/>
        <v>theater</v>
      </c>
      <c r="U3107" s="6" t="str">
        <f t="shared" si="295"/>
        <v>spaces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14">
        <f t="shared" si="290"/>
        <v>42263.708333333336</v>
      </c>
      <c r="K3108" s="6">
        <v>1440497876</v>
      </c>
      <c r="L3108" s="14">
        <f t="shared" si="291"/>
        <v>42241.22078703704</v>
      </c>
      <c r="M3108" s="88">
        <f>Table1[[#This Row],[Data Ended Conversion]]-Table1[[#This Row],[Data Created Conversion]]</f>
        <v>22.487546296295477</v>
      </c>
      <c r="N3108" s="6" t="b">
        <v>0</v>
      </c>
      <c r="O3108" s="6">
        <v>4</v>
      </c>
      <c r="P3108" s="6" t="b">
        <v>0</v>
      </c>
      <c r="Q3108" s="6" t="s">
        <v>8303</v>
      </c>
      <c r="R3108" s="7">
        <f t="shared" si="292"/>
        <v>4.1000000000000002E-2</v>
      </c>
      <c r="S3108" s="8">
        <f t="shared" si="293"/>
        <v>10.25</v>
      </c>
      <c r="T3108" s="6" t="str">
        <f t="shared" si="294"/>
        <v>theater</v>
      </c>
      <c r="U3108" s="6" t="str">
        <f t="shared" si="295"/>
        <v>spaces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14">
        <f t="shared" si="290"/>
        <v>42135.605914351843</v>
      </c>
      <c r="K3109" s="6">
        <v>1430767951</v>
      </c>
      <c r="L3109" s="14">
        <f t="shared" si="291"/>
        <v>42128.605914351843</v>
      </c>
      <c r="M3109" s="88">
        <f>Table1[[#This Row],[Data Ended Conversion]]-Table1[[#This Row],[Data Created Conversion]]</f>
        <v>7</v>
      </c>
      <c r="N3109" s="6" t="b">
        <v>0</v>
      </c>
      <c r="O3109" s="6">
        <v>29</v>
      </c>
      <c r="P3109" s="6" t="b">
        <v>0</v>
      </c>
      <c r="Q3109" s="6" t="s">
        <v>8303</v>
      </c>
      <c r="R3109" s="7">
        <f t="shared" si="292"/>
        <v>0.197625</v>
      </c>
      <c r="S3109" s="8">
        <f t="shared" si="293"/>
        <v>272.58620689655174</v>
      </c>
      <c r="T3109" s="6" t="str">
        <f t="shared" si="294"/>
        <v>theater</v>
      </c>
      <c r="U3109" s="6" t="str">
        <f t="shared" si="295"/>
        <v>spaces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14">
        <f t="shared" si="290"/>
        <v>42122.430486111109</v>
      </c>
      <c r="K3110" s="6">
        <v>1425053994</v>
      </c>
      <c r="L3110" s="14">
        <f t="shared" si="291"/>
        <v>42062.47215277778</v>
      </c>
      <c r="M3110" s="88">
        <f>Table1[[#This Row],[Data Ended Conversion]]-Table1[[#This Row],[Data Created Conversion]]</f>
        <v>59.958333333328483</v>
      </c>
      <c r="N3110" s="6" t="b">
        <v>0</v>
      </c>
      <c r="O3110" s="6">
        <v>2</v>
      </c>
      <c r="P3110" s="6" t="b">
        <v>0</v>
      </c>
      <c r="Q3110" s="6" t="s">
        <v>8303</v>
      </c>
      <c r="R3110" s="7">
        <f t="shared" si="292"/>
        <v>5.1999999999999995E-4</v>
      </c>
      <c r="S3110" s="8">
        <f t="shared" si="293"/>
        <v>13</v>
      </c>
      <c r="T3110" s="6" t="str">
        <f t="shared" si="294"/>
        <v>theater</v>
      </c>
      <c r="U3110" s="6" t="str">
        <f t="shared" si="295"/>
        <v>spaces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14">
        <f t="shared" si="290"/>
        <v>41878.916782407403</v>
      </c>
      <c r="K3111" s="6">
        <v>1406170810</v>
      </c>
      <c r="L3111" s="14">
        <f t="shared" si="291"/>
        <v>41843.916782407403</v>
      </c>
      <c r="M3111" s="88">
        <f>Table1[[#This Row],[Data Ended Conversion]]-Table1[[#This Row],[Data Created Conversion]]</f>
        <v>35</v>
      </c>
      <c r="N3111" s="6" t="b">
        <v>0</v>
      </c>
      <c r="O3111" s="6">
        <v>114</v>
      </c>
      <c r="P3111" s="6" t="b">
        <v>0</v>
      </c>
      <c r="Q3111" s="6" t="s">
        <v>8303</v>
      </c>
      <c r="R3111" s="7">
        <f t="shared" si="292"/>
        <v>0.25030188679245285</v>
      </c>
      <c r="S3111" s="8">
        <f t="shared" si="293"/>
        <v>58.184210526315788</v>
      </c>
      <c r="T3111" s="6" t="str">
        <f t="shared" si="294"/>
        <v>theater</v>
      </c>
      <c r="U3111" s="6" t="str">
        <f t="shared" si="295"/>
        <v>spaces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14">
        <f t="shared" si="290"/>
        <v>42784.823136574072</v>
      </c>
      <c r="K3112" s="6">
        <v>1484009119</v>
      </c>
      <c r="L3112" s="14">
        <f t="shared" si="291"/>
        <v>42744.823136574072</v>
      </c>
      <c r="M3112" s="88">
        <f>Table1[[#This Row],[Data Ended Conversion]]-Table1[[#This Row],[Data Created Conversion]]</f>
        <v>40</v>
      </c>
      <c r="N3112" s="6" t="b">
        <v>0</v>
      </c>
      <c r="O3112" s="6">
        <v>1</v>
      </c>
      <c r="P3112" s="6" t="b">
        <v>0</v>
      </c>
      <c r="Q3112" s="6" t="s">
        <v>8303</v>
      </c>
      <c r="R3112" s="7">
        <f t="shared" si="292"/>
        <v>4.0000000000000002E-4</v>
      </c>
      <c r="S3112" s="8">
        <f t="shared" si="293"/>
        <v>10</v>
      </c>
      <c r="T3112" s="6" t="str">
        <f t="shared" si="294"/>
        <v>theater</v>
      </c>
      <c r="U3112" s="6" t="str">
        <f t="shared" si="295"/>
        <v>spaces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14">
        <f t="shared" si="290"/>
        <v>41916.38680555555</v>
      </c>
      <c r="K3113" s="6">
        <v>1409753820</v>
      </c>
      <c r="L3113" s="14">
        <f t="shared" si="291"/>
        <v>41885.38680555555</v>
      </c>
      <c r="M3113" s="88">
        <f>Table1[[#This Row],[Data Ended Conversion]]-Table1[[#This Row],[Data Created Conversion]]</f>
        <v>31</v>
      </c>
      <c r="N3113" s="6" t="b">
        <v>0</v>
      </c>
      <c r="O3113" s="6">
        <v>76</v>
      </c>
      <c r="P3113" s="6" t="b">
        <v>0</v>
      </c>
      <c r="Q3113" s="6" t="s">
        <v>8303</v>
      </c>
      <c r="R3113" s="7">
        <f t="shared" si="292"/>
        <v>0.26640000000000003</v>
      </c>
      <c r="S3113" s="8">
        <f t="shared" si="293"/>
        <v>70.10526315789474</v>
      </c>
      <c r="T3113" s="6" t="str">
        <f t="shared" si="294"/>
        <v>theater</v>
      </c>
      <c r="U3113" s="6" t="str">
        <f t="shared" si="295"/>
        <v>spaces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14">
        <f t="shared" si="290"/>
        <v>42674.913587962961</v>
      </c>
      <c r="K3114" s="6">
        <v>1472784934</v>
      </c>
      <c r="L3114" s="14">
        <f t="shared" si="291"/>
        <v>42614.913587962961</v>
      </c>
      <c r="M3114" s="88">
        <f>Table1[[#This Row],[Data Ended Conversion]]-Table1[[#This Row],[Data Created Conversion]]</f>
        <v>60</v>
      </c>
      <c r="N3114" s="6" t="b">
        <v>0</v>
      </c>
      <c r="O3114" s="6">
        <v>9</v>
      </c>
      <c r="P3114" s="6" t="b">
        <v>0</v>
      </c>
      <c r="Q3114" s="6" t="s">
        <v>8303</v>
      </c>
      <c r="R3114" s="7">
        <f t="shared" si="292"/>
        <v>4.7363636363636365E-2</v>
      </c>
      <c r="S3114" s="8">
        <f t="shared" si="293"/>
        <v>57.888888888888886</v>
      </c>
      <c r="T3114" s="6" t="str">
        <f t="shared" si="294"/>
        <v>theater</v>
      </c>
      <c r="U3114" s="6" t="str">
        <f t="shared" si="295"/>
        <v>spaces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14">
        <f t="shared" si="290"/>
        <v>42111.522939814815</v>
      </c>
      <c r="K3115" s="6">
        <v>1426699982</v>
      </c>
      <c r="L3115" s="14">
        <f t="shared" si="291"/>
        <v>42081.522939814815</v>
      </c>
      <c r="M3115" s="88">
        <f>Table1[[#This Row],[Data Ended Conversion]]-Table1[[#This Row],[Data Created Conversion]]</f>
        <v>30</v>
      </c>
      <c r="N3115" s="6" t="b">
        <v>0</v>
      </c>
      <c r="O3115" s="6">
        <v>37</v>
      </c>
      <c r="P3115" s="6" t="b">
        <v>0</v>
      </c>
      <c r="Q3115" s="6" t="s">
        <v>8303</v>
      </c>
      <c r="R3115" s="7">
        <f t="shared" si="292"/>
        <v>4.2435339894712751E-2</v>
      </c>
      <c r="S3115" s="8">
        <f t="shared" si="293"/>
        <v>125.27027027027027</v>
      </c>
      <c r="T3115" s="6" t="str">
        <f t="shared" si="294"/>
        <v>theater</v>
      </c>
      <c r="U3115" s="6" t="str">
        <f t="shared" si="295"/>
        <v>spaces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14">
        <f t="shared" si="290"/>
        <v>41903.42418981481</v>
      </c>
      <c r="K3116" s="6">
        <v>1406128250</v>
      </c>
      <c r="L3116" s="14">
        <f t="shared" si="291"/>
        <v>41843.42418981481</v>
      </c>
      <c r="M3116" s="88">
        <f>Table1[[#This Row],[Data Ended Conversion]]-Table1[[#This Row],[Data Created Conversion]]</f>
        <v>60</v>
      </c>
      <c r="N3116" s="6" t="b">
        <v>0</v>
      </c>
      <c r="O3116" s="6">
        <v>0</v>
      </c>
      <c r="P3116" s="6" t="b">
        <v>0</v>
      </c>
      <c r="Q3116" s="6" t="s">
        <v>8303</v>
      </c>
      <c r="R3116" s="7">
        <f t="shared" si="292"/>
        <v>0</v>
      </c>
      <c r="S3116" s="8" t="str">
        <f t="shared" si="293"/>
        <v>-</v>
      </c>
      <c r="T3116" s="6" t="str">
        <f t="shared" si="294"/>
        <v>theater</v>
      </c>
      <c r="U3116" s="6" t="str">
        <f t="shared" si="295"/>
        <v>spaces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14">
        <f t="shared" si="290"/>
        <v>42526.238738425927</v>
      </c>
      <c r="K3117" s="6">
        <v>1462531427</v>
      </c>
      <c r="L3117" s="14">
        <f t="shared" si="291"/>
        <v>42496.238738425927</v>
      </c>
      <c r="M3117" s="88">
        <f>Table1[[#This Row],[Data Ended Conversion]]-Table1[[#This Row],[Data Created Conversion]]</f>
        <v>30</v>
      </c>
      <c r="N3117" s="6" t="b">
        <v>0</v>
      </c>
      <c r="O3117" s="6">
        <v>1</v>
      </c>
      <c r="P3117" s="6" t="b">
        <v>0</v>
      </c>
      <c r="Q3117" s="6" t="s">
        <v>8303</v>
      </c>
      <c r="R3117" s="7">
        <f t="shared" si="292"/>
        <v>0.03</v>
      </c>
      <c r="S3117" s="8">
        <f t="shared" si="293"/>
        <v>300</v>
      </c>
      <c r="T3117" s="6" t="str">
        <f t="shared" si="294"/>
        <v>theater</v>
      </c>
      <c r="U3117" s="6" t="str">
        <f t="shared" si="295"/>
        <v>spaces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14">
        <f t="shared" si="290"/>
        <v>42095.30700231481</v>
      </c>
      <c r="K3118" s="6">
        <v>1426681325</v>
      </c>
      <c r="L3118" s="14">
        <f t="shared" si="291"/>
        <v>42081.30700231481</v>
      </c>
      <c r="M3118" s="88">
        <f>Table1[[#This Row],[Data Ended Conversion]]-Table1[[#This Row],[Data Created Conversion]]</f>
        <v>14</v>
      </c>
      <c r="N3118" s="6" t="b">
        <v>0</v>
      </c>
      <c r="O3118" s="6">
        <v>10</v>
      </c>
      <c r="P3118" s="6" t="b">
        <v>0</v>
      </c>
      <c r="Q3118" s="6" t="s">
        <v>8303</v>
      </c>
      <c r="R3118" s="7">
        <f t="shared" si="292"/>
        <v>0.57333333333333336</v>
      </c>
      <c r="S3118" s="8">
        <f t="shared" si="293"/>
        <v>43</v>
      </c>
      <c r="T3118" s="6" t="str">
        <f t="shared" si="294"/>
        <v>theater</v>
      </c>
      <c r="U3118" s="6" t="str">
        <f t="shared" si="295"/>
        <v>spaces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14">
        <f t="shared" si="290"/>
        <v>42517.341666666667</v>
      </c>
      <c r="K3119" s="6">
        <v>1463648360</v>
      </c>
      <c r="L3119" s="14">
        <f t="shared" si="291"/>
        <v>42509.166203703695</v>
      </c>
      <c r="M3119" s="88">
        <f>Table1[[#This Row],[Data Ended Conversion]]-Table1[[#This Row],[Data Created Conversion]]</f>
        <v>8.1754629629722331</v>
      </c>
      <c r="N3119" s="6" t="b">
        <v>0</v>
      </c>
      <c r="O3119" s="6">
        <v>1</v>
      </c>
      <c r="P3119" s="6" t="b">
        <v>0</v>
      </c>
      <c r="Q3119" s="6" t="s">
        <v>8303</v>
      </c>
      <c r="R3119" s="7">
        <f t="shared" si="292"/>
        <v>1E-3</v>
      </c>
      <c r="S3119" s="8">
        <f t="shared" si="293"/>
        <v>1</v>
      </c>
      <c r="T3119" s="6" t="str">
        <f t="shared" si="294"/>
        <v>theater</v>
      </c>
      <c r="U3119" s="6" t="str">
        <f t="shared" si="295"/>
        <v>spaces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14">
        <f t="shared" si="290"/>
        <v>42553.441238425927</v>
      </c>
      <c r="K3120" s="6">
        <v>1465832123</v>
      </c>
      <c r="L3120" s="14">
        <f t="shared" si="291"/>
        <v>42534.441238425927</v>
      </c>
      <c r="M3120" s="88">
        <f>Table1[[#This Row],[Data Ended Conversion]]-Table1[[#This Row],[Data Created Conversion]]</f>
        <v>19</v>
      </c>
      <c r="N3120" s="6" t="b">
        <v>0</v>
      </c>
      <c r="O3120" s="6">
        <v>2</v>
      </c>
      <c r="P3120" s="6" t="b">
        <v>0</v>
      </c>
      <c r="Q3120" s="6" t="s">
        <v>8303</v>
      </c>
      <c r="R3120" s="7">
        <f t="shared" si="292"/>
        <v>3.0999999999999999E-3</v>
      </c>
      <c r="S3120" s="8">
        <f t="shared" si="293"/>
        <v>775</v>
      </c>
      <c r="T3120" s="6" t="str">
        <f t="shared" si="294"/>
        <v>theater</v>
      </c>
      <c r="U3120" s="6" t="str">
        <f t="shared" si="295"/>
        <v>spaces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14">
        <f t="shared" si="290"/>
        <v>42089.795509259253</v>
      </c>
      <c r="K3121" s="6">
        <v>1424826332</v>
      </c>
      <c r="L3121" s="14">
        <f t="shared" si="291"/>
        <v>42059.837175925924</v>
      </c>
      <c r="M3121" s="88">
        <f>Table1[[#This Row],[Data Ended Conversion]]-Table1[[#This Row],[Data Created Conversion]]</f>
        <v>29.958333333328483</v>
      </c>
      <c r="N3121" s="6" t="b">
        <v>0</v>
      </c>
      <c r="O3121" s="6">
        <v>1</v>
      </c>
      <c r="P3121" s="6" t="b">
        <v>0</v>
      </c>
      <c r="Q3121" s="6" t="s">
        <v>8303</v>
      </c>
      <c r="R3121" s="7">
        <f t="shared" si="292"/>
        <v>5.0000000000000001E-4</v>
      </c>
      <c r="S3121" s="8">
        <f t="shared" si="293"/>
        <v>5</v>
      </c>
      <c r="T3121" s="6" t="str">
        <f t="shared" si="294"/>
        <v>theater</v>
      </c>
      <c r="U3121" s="6" t="str">
        <f t="shared" si="295"/>
        <v>spaces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14">
        <f t="shared" si="290"/>
        <v>42495.692083333335</v>
      </c>
      <c r="K3122" s="6">
        <v>1457303796</v>
      </c>
      <c r="L3122" s="14">
        <f t="shared" si="291"/>
        <v>42435.733749999999</v>
      </c>
      <c r="M3122" s="88">
        <f>Table1[[#This Row],[Data Ended Conversion]]-Table1[[#This Row],[Data Created Conversion]]</f>
        <v>59.958333333335759</v>
      </c>
      <c r="N3122" s="6" t="b">
        <v>0</v>
      </c>
      <c r="O3122" s="6">
        <v>10</v>
      </c>
      <c r="P3122" s="6" t="b">
        <v>0</v>
      </c>
      <c r="Q3122" s="6" t="s">
        <v>8303</v>
      </c>
      <c r="R3122" s="7">
        <f t="shared" si="292"/>
        <v>9.8461538461538464E-5</v>
      </c>
      <c r="S3122" s="8">
        <f t="shared" si="293"/>
        <v>12.8</v>
      </c>
      <c r="T3122" s="6" t="str">
        <f t="shared" si="294"/>
        <v>theater</v>
      </c>
      <c r="U3122" s="6" t="str">
        <f t="shared" si="295"/>
        <v>spaces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14">
        <f t="shared" si="290"/>
        <v>41908.471469907403</v>
      </c>
      <c r="K3123" s="6">
        <v>1406564335</v>
      </c>
      <c r="L3123" s="14">
        <f t="shared" si="291"/>
        <v>41848.471469907403</v>
      </c>
      <c r="M3123" s="88">
        <f>Table1[[#This Row],[Data Ended Conversion]]-Table1[[#This Row],[Data Created Conversion]]</f>
        <v>60</v>
      </c>
      <c r="N3123" s="6" t="b">
        <v>0</v>
      </c>
      <c r="O3123" s="6">
        <v>1</v>
      </c>
      <c r="P3123" s="6" t="b">
        <v>0</v>
      </c>
      <c r="Q3123" s="6" t="s">
        <v>8303</v>
      </c>
      <c r="R3123" s="7">
        <f t="shared" si="292"/>
        <v>6.6666666666666671E-3</v>
      </c>
      <c r="S3123" s="8">
        <f t="shared" si="293"/>
        <v>10</v>
      </c>
      <c r="T3123" s="6" t="str">
        <f t="shared" si="294"/>
        <v>theater</v>
      </c>
      <c r="U3123" s="6" t="str">
        <f t="shared" si="295"/>
        <v>spaces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14">
        <f t="shared" si="290"/>
        <v>42683.765416666669</v>
      </c>
      <c r="K3124" s="6">
        <v>1478298132</v>
      </c>
      <c r="L3124" s="14">
        <f t="shared" si="291"/>
        <v>42678.723749999997</v>
      </c>
      <c r="M3124" s="88">
        <f>Table1[[#This Row],[Data Ended Conversion]]-Table1[[#This Row],[Data Created Conversion]]</f>
        <v>5.0416666666715173</v>
      </c>
      <c r="N3124" s="6" t="b">
        <v>0</v>
      </c>
      <c r="O3124" s="6">
        <v>2</v>
      </c>
      <c r="P3124" s="6" t="b">
        <v>0</v>
      </c>
      <c r="Q3124" s="6" t="s">
        <v>8303</v>
      </c>
      <c r="R3124" s="7">
        <f t="shared" si="292"/>
        <v>0.58291457286432158</v>
      </c>
      <c r="S3124" s="8">
        <f t="shared" si="293"/>
        <v>58</v>
      </c>
      <c r="T3124" s="6" t="str">
        <f t="shared" si="294"/>
        <v>theater</v>
      </c>
      <c r="U3124" s="6" t="str">
        <f t="shared" si="295"/>
        <v>spaces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14">
        <f t="shared" si="290"/>
        <v>42560.784699074073</v>
      </c>
      <c r="K3125" s="6">
        <v>1465516198</v>
      </c>
      <c r="L3125" s="14">
        <f t="shared" si="291"/>
        <v>42530.784699074073</v>
      </c>
      <c r="M3125" s="88">
        <f>Table1[[#This Row],[Data Ended Conversion]]-Table1[[#This Row],[Data Created Conversion]]</f>
        <v>30</v>
      </c>
      <c r="N3125" s="6" t="b">
        <v>0</v>
      </c>
      <c r="O3125" s="6">
        <v>348</v>
      </c>
      <c r="P3125" s="6" t="b">
        <v>0</v>
      </c>
      <c r="Q3125" s="6" t="s">
        <v>8303</v>
      </c>
      <c r="R3125" s="7">
        <f t="shared" si="292"/>
        <v>0.68153600000000003</v>
      </c>
      <c r="S3125" s="8">
        <f t="shared" si="293"/>
        <v>244.80459770114942</v>
      </c>
      <c r="T3125" s="6" t="str">
        <f t="shared" si="294"/>
        <v>theater</v>
      </c>
      <c r="U3125" s="6" t="str">
        <f t="shared" si="295"/>
        <v>spaces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14">
        <f t="shared" si="290"/>
        <v>42037.571770833332</v>
      </c>
      <c r="K3126" s="6">
        <v>1417718601</v>
      </c>
      <c r="L3126" s="14">
        <f t="shared" si="291"/>
        <v>41977.571770833332</v>
      </c>
      <c r="M3126" s="88">
        <f>Table1[[#This Row],[Data Ended Conversion]]-Table1[[#This Row],[Data Created Conversion]]</f>
        <v>60</v>
      </c>
      <c r="N3126" s="6" t="b">
        <v>0</v>
      </c>
      <c r="O3126" s="6">
        <v>4</v>
      </c>
      <c r="P3126" s="6" t="b">
        <v>0</v>
      </c>
      <c r="Q3126" s="6" t="s">
        <v>8303</v>
      </c>
      <c r="R3126" s="7">
        <f t="shared" si="292"/>
        <v>3.2499999999999997E-5</v>
      </c>
      <c r="S3126" s="8">
        <f t="shared" si="293"/>
        <v>6.5</v>
      </c>
      <c r="T3126" s="6" t="str">
        <f t="shared" si="294"/>
        <v>theater</v>
      </c>
      <c r="U3126" s="6" t="str">
        <f t="shared" si="295"/>
        <v>spaces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14">
        <f t="shared" si="290"/>
        <v>42375.998518518514</v>
      </c>
      <c r="K3127" s="6">
        <v>1449550672</v>
      </c>
      <c r="L3127" s="14">
        <f t="shared" si="291"/>
        <v>42345.998518518514</v>
      </c>
      <c r="M3127" s="88">
        <f>Table1[[#This Row],[Data Ended Conversion]]-Table1[[#This Row],[Data Created Conversion]]</f>
        <v>30</v>
      </c>
      <c r="N3127" s="6" t="b">
        <v>0</v>
      </c>
      <c r="O3127" s="6">
        <v>0</v>
      </c>
      <c r="P3127" s="6" t="b">
        <v>0</v>
      </c>
      <c r="Q3127" s="6" t="s">
        <v>8303</v>
      </c>
      <c r="R3127" s="7">
        <f t="shared" si="292"/>
        <v>0</v>
      </c>
      <c r="S3127" s="8" t="str">
        <f t="shared" si="293"/>
        <v>-</v>
      </c>
      <c r="T3127" s="6" t="str">
        <f t="shared" si="294"/>
        <v>theater</v>
      </c>
      <c r="U3127" s="6" t="str">
        <f t="shared" si="295"/>
        <v>spaces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14">
        <f t="shared" si="290"/>
        <v>42456.768078703702</v>
      </c>
      <c r="K3128" s="6">
        <v>1456532762</v>
      </c>
      <c r="L3128" s="14">
        <f t="shared" si="291"/>
        <v>42426.809745370374</v>
      </c>
      <c r="M3128" s="88">
        <f>Table1[[#This Row],[Data Ended Conversion]]-Table1[[#This Row],[Data Created Conversion]]</f>
        <v>29.958333333328483</v>
      </c>
      <c r="N3128" s="6" t="b">
        <v>0</v>
      </c>
      <c r="O3128" s="6">
        <v>17</v>
      </c>
      <c r="P3128" s="6" t="b">
        <v>0</v>
      </c>
      <c r="Q3128" s="6" t="s">
        <v>8303</v>
      </c>
      <c r="R3128" s="7">
        <f t="shared" si="292"/>
        <v>4.1599999999999998E-2</v>
      </c>
      <c r="S3128" s="8">
        <f t="shared" si="293"/>
        <v>61.176470588235297</v>
      </c>
      <c r="T3128" s="6" t="str">
        <f t="shared" si="294"/>
        <v>theater</v>
      </c>
      <c r="U3128" s="6" t="str">
        <f t="shared" si="295"/>
        <v>spaces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14">
        <f t="shared" si="290"/>
        <v>42064.648483796293</v>
      </c>
      <c r="K3129" s="6">
        <v>1422650029</v>
      </c>
      <c r="L3129" s="14">
        <f t="shared" si="291"/>
        <v>42034.648483796293</v>
      </c>
      <c r="M3129" s="88">
        <f>Table1[[#This Row],[Data Ended Conversion]]-Table1[[#This Row],[Data Created Conversion]]</f>
        <v>30</v>
      </c>
      <c r="N3129" s="6" t="b">
        <v>0</v>
      </c>
      <c r="O3129" s="6">
        <v>0</v>
      </c>
      <c r="P3129" s="6" t="b">
        <v>0</v>
      </c>
      <c r="Q3129" s="6" t="s">
        <v>8303</v>
      </c>
      <c r="R3129" s="7">
        <f t="shared" si="292"/>
        <v>0</v>
      </c>
      <c r="S3129" s="8" t="str">
        <f t="shared" si="293"/>
        <v>-</v>
      </c>
      <c r="T3129" s="6" t="str">
        <f t="shared" si="294"/>
        <v>theater</v>
      </c>
      <c r="U3129" s="6" t="str">
        <f t="shared" si="295"/>
        <v>spaces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14">
        <f t="shared" si="290"/>
        <v>42810.575706018521</v>
      </c>
      <c r="K3130" s="6">
        <v>1487101741</v>
      </c>
      <c r="L3130" s="14">
        <f t="shared" si="291"/>
        <v>42780.617372685178</v>
      </c>
      <c r="M3130" s="88">
        <f>Table1[[#This Row],[Data Ended Conversion]]-Table1[[#This Row],[Data Created Conversion]]</f>
        <v>29.958333333343035</v>
      </c>
      <c r="N3130" s="6" t="b">
        <v>0</v>
      </c>
      <c r="O3130" s="6">
        <v>117</v>
      </c>
      <c r="P3130" s="6" t="b">
        <v>0</v>
      </c>
      <c r="Q3130" s="6" t="s">
        <v>8271</v>
      </c>
      <c r="R3130" s="7">
        <f t="shared" si="292"/>
        <v>1.0860666666666667</v>
      </c>
      <c r="S3130" s="8">
        <f t="shared" si="293"/>
        <v>139.23931623931625</v>
      </c>
      <c r="T3130" s="6" t="str">
        <f t="shared" si="294"/>
        <v>theater</v>
      </c>
      <c r="U3130" s="6" t="str">
        <f t="shared" si="295"/>
        <v>plays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14">
        <f t="shared" si="290"/>
        <v>42843.592812499999</v>
      </c>
      <c r="K3131" s="6">
        <v>1489090419</v>
      </c>
      <c r="L3131" s="14">
        <f t="shared" si="291"/>
        <v>42803.634479166663</v>
      </c>
      <c r="M3131" s="88">
        <f>Table1[[#This Row],[Data Ended Conversion]]-Table1[[#This Row],[Data Created Conversion]]</f>
        <v>39.958333333335759</v>
      </c>
      <c r="N3131" s="6" t="b">
        <v>0</v>
      </c>
      <c r="O3131" s="6">
        <v>1</v>
      </c>
      <c r="P3131" s="6" t="b">
        <v>0</v>
      </c>
      <c r="Q3131" s="6" t="s">
        <v>8271</v>
      </c>
      <c r="R3131" s="7">
        <f t="shared" si="292"/>
        <v>8.0000000000000002E-3</v>
      </c>
      <c r="S3131" s="8">
        <f t="shared" si="293"/>
        <v>10</v>
      </c>
      <c r="T3131" s="6" t="str">
        <f t="shared" si="294"/>
        <v>theater</v>
      </c>
      <c r="U3131" s="6" t="str">
        <f t="shared" si="295"/>
        <v>plays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14">
        <f t="shared" si="290"/>
        <v>42838.999305555553</v>
      </c>
      <c r="K3132" s="6">
        <v>1489504916</v>
      </c>
      <c r="L3132" s="14">
        <f t="shared" si="291"/>
        <v>42808.431898148141</v>
      </c>
      <c r="M3132" s="88">
        <f>Table1[[#This Row],[Data Ended Conversion]]-Table1[[#This Row],[Data Created Conversion]]</f>
        <v>30.567407407412247</v>
      </c>
      <c r="N3132" s="6" t="b">
        <v>0</v>
      </c>
      <c r="O3132" s="6">
        <v>4</v>
      </c>
      <c r="P3132" s="6" t="b">
        <v>0</v>
      </c>
      <c r="Q3132" s="6" t="s">
        <v>8271</v>
      </c>
      <c r="R3132" s="7">
        <f t="shared" si="292"/>
        <v>3.7499999999999999E-2</v>
      </c>
      <c r="S3132" s="8">
        <f t="shared" si="293"/>
        <v>93.75</v>
      </c>
      <c r="T3132" s="6" t="str">
        <f t="shared" si="294"/>
        <v>theater</v>
      </c>
      <c r="U3132" s="6" t="str">
        <f t="shared" si="295"/>
        <v>plays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14">
        <f t="shared" si="290"/>
        <v>42833.329224537032</v>
      </c>
      <c r="K3133" s="6">
        <v>1489067645</v>
      </c>
      <c r="L3133" s="14">
        <f t="shared" si="291"/>
        <v>42803.370891203704</v>
      </c>
      <c r="M3133" s="88">
        <f>Table1[[#This Row],[Data Ended Conversion]]-Table1[[#This Row],[Data Created Conversion]]</f>
        <v>29.958333333328483</v>
      </c>
      <c r="N3133" s="6" t="b">
        <v>0</v>
      </c>
      <c r="O3133" s="6">
        <v>12</v>
      </c>
      <c r="P3133" s="6" t="b">
        <v>0</v>
      </c>
      <c r="Q3133" s="6" t="s">
        <v>8271</v>
      </c>
      <c r="R3133" s="7">
        <f t="shared" si="292"/>
        <v>0.15731707317073171</v>
      </c>
      <c r="S3133" s="8">
        <f t="shared" si="293"/>
        <v>53.75</v>
      </c>
      <c r="T3133" s="6" t="str">
        <f t="shared" si="294"/>
        <v>theater</v>
      </c>
      <c r="U3133" s="6" t="str">
        <f t="shared" si="295"/>
        <v>plays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14">
        <f t="shared" si="290"/>
        <v>42846.100231481476</v>
      </c>
      <c r="K3134" s="6">
        <v>1487579060</v>
      </c>
      <c r="L3134" s="14">
        <f t="shared" si="291"/>
        <v>42786.141898148147</v>
      </c>
      <c r="M3134" s="88">
        <f>Table1[[#This Row],[Data Ended Conversion]]-Table1[[#This Row],[Data Created Conversion]]</f>
        <v>59.958333333328483</v>
      </c>
      <c r="N3134" s="6" t="b">
        <v>0</v>
      </c>
      <c r="O3134" s="6">
        <v>1</v>
      </c>
      <c r="P3134" s="6" t="b">
        <v>0</v>
      </c>
      <c r="Q3134" s="6" t="s">
        <v>8271</v>
      </c>
      <c r="R3134" s="7">
        <f t="shared" si="292"/>
        <v>3.3333333333333332E-4</v>
      </c>
      <c r="S3134" s="8">
        <f t="shared" si="293"/>
        <v>10</v>
      </c>
      <c r="T3134" s="6" t="str">
        <f t="shared" si="294"/>
        <v>theater</v>
      </c>
      <c r="U3134" s="6" t="str">
        <f t="shared" si="295"/>
        <v>plays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14">
        <f t="shared" si="290"/>
        <v>42818.315208333333</v>
      </c>
      <c r="K3135" s="6">
        <v>1487770434</v>
      </c>
      <c r="L3135" s="14">
        <f t="shared" si="291"/>
        <v>42788.356874999998</v>
      </c>
      <c r="M3135" s="88">
        <f>Table1[[#This Row],[Data Ended Conversion]]-Table1[[#This Row],[Data Created Conversion]]</f>
        <v>29.958333333335759</v>
      </c>
      <c r="N3135" s="6" t="b">
        <v>0</v>
      </c>
      <c r="O3135" s="6">
        <v>16</v>
      </c>
      <c r="P3135" s="6" t="b">
        <v>0</v>
      </c>
      <c r="Q3135" s="6" t="s">
        <v>8271</v>
      </c>
      <c r="R3135" s="7">
        <f t="shared" si="292"/>
        <v>1.08</v>
      </c>
      <c r="S3135" s="8">
        <f t="shared" si="293"/>
        <v>33.75</v>
      </c>
      <c r="T3135" s="6" t="str">
        <f t="shared" si="294"/>
        <v>theater</v>
      </c>
      <c r="U3135" s="6" t="str">
        <f t="shared" si="295"/>
        <v>plays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14">
        <f t="shared" si="290"/>
        <v>42821.470127314817</v>
      </c>
      <c r="K3136" s="6">
        <v>1488820619</v>
      </c>
      <c r="L3136" s="14">
        <f t="shared" si="291"/>
        <v>42800.511793981481</v>
      </c>
      <c r="M3136" s="88">
        <f>Table1[[#This Row],[Data Ended Conversion]]-Table1[[#This Row],[Data Created Conversion]]</f>
        <v>20.958333333335759</v>
      </c>
      <c r="N3136" s="6" t="b">
        <v>0</v>
      </c>
      <c r="O3136" s="6">
        <v>12</v>
      </c>
      <c r="P3136" s="6" t="b">
        <v>0</v>
      </c>
      <c r="Q3136" s="6" t="s">
        <v>8271</v>
      </c>
      <c r="R3136" s="7">
        <f t="shared" si="292"/>
        <v>0.22500000000000001</v>
      </c>
      <c r="S3136" s="8">
        <f t="shared" si="293"/>
        <v>18.75</v>
      </c>
      <c r="T3136" s="6" t="str">
        <f t="shared" si="294"/>
        <v>theater</v>
      </c>
      <c r="U3136" s="6" t="str">
        <f t="shared" si="295"/>
        <v>plays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14">
        <f t="shared" si="290"/>
        <v>42828.943530092591</v>
      </c>
      <c r="K3137" s="6">
        <v>1489376321</v>
      </c>
      <c r="L3137" s="14">
        <f t="shared" si="291"/>
        <v>42806.943530092591</v>
      </c>
      <c r="M3137" s="88">
        <f>Table1[[#This Row],[Data Ended Conversion]]-Table1[[#This Row],[Data Created Conversion]]</f>
        <v>22</v>
      </c>
      <c r="N3137" s="6" t="b">
        <v>0</v>
      </c>
      <c r="O3137" s="6">
        <v>7</v>
      </c>
      <c r="P3137" s="6" t="b">
        <v>0</v>
      </c>
      <c r="Q3137" s="6" t="s">
        <v>8271</v>
      </c>
      <c r="R3137" s="7">
        <f t="shared" si="292"/>
        <v>0.20849420849420849</v>
      </c>
      <c r="S3137" s="8">
        <f t="shared" si="293"/>
        <v>23.142857142857142</v>
      </c>
      <c r="T3137" s="6" t="str">
        <f t="shared" si="294"/>
        <v>theater</v>
      </c>
      <c r="U3137" s="6" t="str">
        <f t="shared" si="295"/>
        <v>plays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14">
        <f t="shared" ref="J3138:J3201" si="296">(((I3138/60)/60)/24)+DATE(1970,1,1)+(-5/24)</f>
        <v>42825.749305555553</v>
      </c>
      <c r="K3138" s="6">
        <v>1487847954</v>
      </c>
      <c r="L3138" s="14">
        <f t="shared" ref="L3138:L3201" si="297">(((K3138/60)/60)/24)+DATE(1970,1,1)+(-5/24)</f>
        <v>42789.25409722222</v>
      </c>
      <c r="M3138" s="88">
        <f>Table1[[#This Row],[Data Ended Conversion]]-Table1[[#This Row],[Data Created Conversion]]</f>
        <v>36.495208333333721</v>
      </c>
      <c r="N3138" s="6" t="b">
        <v>0</v>
      </c>
      <c r="O3138" s="6">
        <v>22</v>
      </c>
      <c r="P3138" s="6" t="b">
        <v>0</v>
      </c>
      <c r="Q3138" s="6" t="s">
        <v>8271</v>
      </c>
      <c r="R3138" s="7">
        <f t="shared" si="292"/>
        <v>1.278</v>
      </c>
      <c r="S3138" s="8">
        <f t="shared" si="293"/>
        <v>29.045454545454547</v>
      </c>
      <c r="T3138" s="6" t="str">
        <f t="shared" si="294"/>
        <v>theater</v>
      </c>
      <c r="U3138" s="6" t="str">
        <f t="shared" si="295"/>
        <v>plays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14">
        <f t="shared" si="296"/>
        <v>42858.591666666667</v>
      </c>
      <c r="K3139" s="6">
        <v>1489439669</v>
      </c>
      <c r="L3139" s="14">
        <f t="shared" si="297"/>
        <v>42807.676724537036</v>
      </c>
      <c r="M3139" s="88">
        <f>Table1[[#This Row],[Data Ended Conversion]]-Table1[[#This Row],[Data Created Conversion]]</f>
        <v>50.914942129631527</v>
      </c>
      <c r="N3139" s="6" t="b">
        <v>0</v>
      </c>
      <c r="O3139" s="6">
        <v>1</v>
      </c>
      <c r="P3139" s="6" t="b">
        <v>0</v>
      </c>
      <c r="Q3139" s="6" t="s">
        <v>8271</v>
      </c>
      <c r="R3139" s="7">
        <f t="shared" ref="R3139:R3202" si="298">IFERROR(E3139/D3139,"-")</f>
        <v>3.3333333333333333E-2</v>
      </c>
      <c r="S3139" s="8">
        <f t="shared" ref="S3139:S3202" si="299">IFERROR(E3139/O3139,"-")</f>
        <v>50</v>
      </c>
      <c r="T3139" s="6" t="str">
        <f t="shared" si="294"/>
        <v>theater</v>
      </c>
      <c r="U3139" s="6" t="str">
        <f t="shared" si="295"/>
        <v>plays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14">
        <f t="shared" si="296"/>
        <v>42828.437581018516</v>
      </c>
      <c r="K3140" s="6">
        <v>1489591807</v>
      </c>
      <c r="L3140" s="14">
        <f t="shared" si="297"/>
        <v>42809.437581018516</v>
      </c>
      <c r="M3140" s="88">
        <f>Table1[[#This Row],[Data Ended Conversion]]-Table1[[#This Row],[Data Created Conversion]]</f>
        <v>19</v>
      </c>
      <c r="N3140" s="6" t="b">
        <v>0</v>
      </c>
      <c r="O3140" s="6">
        <v>0</v>
      </c>
      <c r="P3140" s="6" t="b">
        <v>0</v>
      </c>
      <c r="Q3140" s="6" t="s">
        <v>8271</v>
      </c>
      <c r="R3140" s="7">
        <f t="shared" si="298"/>
        <v>0</v>
      </c>
      <c r="S3140" s="8" t="str">
        <f t="shared" si="299"/>
        <v>-</v>
      </c>
      <c r="T3140" s="6" t="str">
        <f t="shared" si="294"/>
        <v>theater</v>
      </c>
      <c r="U3140" s="6" t="str">
        <f t="shared" si="295"/>
        <v>plays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14">
        <f t="shared" si="296"/>
        <v>42818.981249999997</v>
      </c>
      <c r="K3141" s="6">
        <v>1487485760</v>
      </c>
      <c r="L3141" s="14">
        <f t="shared" si="297"/>
        <v>42785.062037037038</v>
      </c>
      <c r="M3141" s="88">
        <f>Table1[[#This Row],[Data Ended Conversion]]-Table1[[#This Row],[Data Created Conversion]]</f>
        <v>33.919212962959136</v>
      </c>
      <c r="N3141" s="6" t="b">
        <v>0</v>
      </c>
      <c r="O3141" s="6">
        <v>6</v>
      </c>
      <c r="P3141" s="6" t="b">
        <v>0</v>
      </c>
      <c r="Q3141" s="6" t="s">
        <v>8271</v>
      </c>
      <c r="R3141" s="7">
        <f t="shared" si="298"/>
        <v>5.3999999999999999E-2</v>
      </c>
      <c r="S3141" s="8">
        <f t="shared" si="299"/>
        <v>450</v>
      </c>
      <c r="T3141" s="6" t="str">
        <f t="shared" si="294"/>
        <v>theater</v>
      </c>
      <c r="U3141" s="6" t="str">
        <f t="shared" si="295"/>
        <v>plays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14">
        <f t="shared" si="296"/>
        <v>42832.468784722216</v>
      </c>
      <c r="K3142" s="6">
        <v>1488993303</v>
      </c>
      <c r="L3142" s="14">
        <f t="shared" si="297"/>
        <v>42802.510451388887</v>
      </c>
      <c r="M3142" s="88">
        <f>Table1[[#This Row],[Data Ended Conversion]]-Table1[[#This Row],[Data Created Conversion]]</f>
        <v>29.958333333328483</v>
      </c>
      <c r="N3142" s="6" t="b">
        <v>0</v>
      </c>
      <c r="O3142" s="6">
        <v>4</v>
      </c>
      <c r="P3142" s="6" t="b">
        <v>0</v>
      </c>
      <c r="Q3142" s="6" t="s">
        <v>8271</v>
      </c>
      <c r="R3142" s="7">
        <f t="shared" si="298"/>
        <v>9.5999999999999992E-3</v>
      </c>
      <c r="S3142" s="8">
        <f t="shared" si="299"/>
        <v>24</v>
      </c>
      <c r="T3142" s="6" t="str">
        <f t="shared" si="294"/>
        <v>theater</v>
      </c>
      <c r="U3142" s="6" t="str">
        <f t="shared" si="295"/>
        <v>plays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14">
        <f t="shared" si="296"/>
        <v>42841.624999999993</v>
      </c>
      <c r="K3143" s="6">
        <v>1488823488</v>
      </c>
      <c r="L3143" s="14">
        <f t="shared" si="297"/>
        <v>42800.544999999998</v>
      </c>
      <c r="M3143" s="88">
        <f>Table1[[#This Row],[Data Ended Conversion]]-Table1[[#This Row],[Data Created Conversion]]</f>
        <v>41.07999999999447</v>
      </c>
      <c r="N3143" s="6" t="b">
        <v>0</v>
      </c>
      <c r="O3143" s="6">
        <v>8</v>
      </c>
      <c r="P3143" s="6" t="b">
        <v>0</v>
      </c>
      <c r="Q3143" s="6" t="s">
        <v>8271</v>
      </c>
      <c r="R3143" s="7">
        <f t="shared" si="298"/>
        <v>0.51600000000000001</v>
      </c>
      <c r="S3143" s="8">
        <f t="shared" si="299"/>
        <v>32.25</v>
      </c>
      <c r="T3143" s="6" t="str">
        <f t="shared" si="294"/>
        <v>theater</v>
      </c>
      <c r="U3143" s="6" t="str">
        <f t="shared" si="295"/>
        <v>plays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14">
        <f t="shared" si="296"/>
        <v>42813.263182870367</v>
      </c>
      <c r="K3144" s="6">
        <v>1487333939</v>
      </c>
      <c r="L3144" s="14">
        <f t="shared" si="297"/>
        <v>42783.304849537039</v>
      </c>
      <c r="M3144" s="88">
        <f>Table1[[#This Row],[Data Ended Conversion]]-Table1[[#This Row],[Data Created Conversion]]</f>
        <v>29.958333333328483</v>
      </c>
      <c r="N3144" s="6" t="b">
        <v>0</v>
      </c>
      <c r="O3144" s="6">
        <v>3</v>
      </c>
      <c r="P3144" s="6" t="b">
        <v>0</v>
      </c>
      <c r="Q3144" s="6" t="s">
        <v>8271</v>
      </c>
      <c r="R3144" s="7">
        <f t="shared" si="298"/>
        <v>1.6363636363636365E-2</v>
      </c>
      <c r="S3144" s="8">
        <f t="shared" si="299"/>
        <v>15</v>
      </c>
      <c r="T3144" s="6" t="str">
        <f t="shared" si="294"/>
        <v>theater</v>
      </c>
      <c r="U3144" s="6" t="str">
        <f t="shared" si="295"/>
        <v>plays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14">
        <f t="shared" si="296"/>
        <v>42834.149953703702</v>
      </c>
      <c r="K3145" s="6">
        <v>1489480556</v>
      </c>
      <c r="L3145" s="14">
        <f t="shared" si="297"/>
        <v>42808.149953703702</v>
      </c>
      <c r="M3145" s="88">
        <f>Table1[[#This Row],[Data Ended Conversion]]-Table1[[#This Row],[Data Created Conversion]]</f>
        <v>26</v>
      </c>
      <c r="N3145" s="6" t="b">
        <v>0</v>
      </c>
      <c r="O3145" s="6">
        <v>0</v>
      </c>
      <c r="P3145" s="6" t="b">
        <v>0</v>
      </c>
      <c r="Q3145" s="6" t="s">
        <v>8271</v>
      </c>
      <c r="R3145" s="7">
        <f t="shared" si="298"/>
        <v>0</v>
      </c>
      <c r="S3145" s="8" t="str">
        <f t="shared" si="299"/>
        <v>-</v>
      </c>
      <c r="T3145" s="6" t="str">
        <f t="shared" si="294"/>
        <v>theater</v>
      </c>
      <c r="U3145" s="6" t="str">
        <f t="shared" si="295"/>
        <v>plays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14">
        <f t="shared" si="296"/>
        <v>42813.041666666664</v>
      </c>
      <c r="K3146" s="6">
        <v>1488459307</v>
      </c>
      <c r="L3146" s="14">
        <f t="shared" si="297"/>
        <v>42796.329942129632</v>
      </c>
      <c r="M3146" s="88">
        <f>Table1[[#This Row],[Data Ended Conversion]]-Table1[[#This Row],[Data Created Conversion]]</f>
        <v>16.711724537031841</v>
      </c>
      <c r="N3146" s="6" t="b">
        <v>0</v>
      </c>
      <c r="O3146" s="6">
        <v>30</v>
      </c>
      <c r="P3146" s="6" t="b">
        <v>0</v>
      </c>
      <c r="Q3146" s="6" t="s">
        <v>8271</v>
      </c>
      <c r="R3146" s="7">
        <f t="shared" si="298"/>
        <v>0.754</v>
      </c>
      <c r="S3146" s="8">
        <f t="shared" si="299"/>
        <v>251.33333333333334</v>
      </c>
      <c r="T3146" s="6" t="str">
        <f t="shared" si="294"/>
        <v>theater</v>
      </c>
      <c r="U3146" s="6" t="str">
        <f t="shared" si="295"/>
        <v>plays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14">
        <f t="shared" si="296"/>
        <v>42821.790902777771</v>
      </c>
      <c r="K3147" s="6">
        <v>1485478734</v>
      </c>
      <c r="L3147" s="14">
        <f t="shared" si="297"/>
        <v>42761.832569444443</v>
      </c>
      <c r="M3147" s="88">
        <f>Table1[[#This Row],[Data Ended Conversion]]-Table1[[#This Row],[Data Created Conversion]]</f>
        <v>59.958333333328483</v>
      </c>
      <c r="N3147" s="6" t="b">
        <v>0</v>
      </c>
      <c r="O3147" s="6">
        <v>0</v>
      </c>
      <c r="P3147" s="6" t="b">
        <v>0</v>
      </c>
      <c r="Q3147" s="6" t="s">
        <v>8271</v>
      </c>
      <c r="R3147" s="7">
        <f t="shared" si="298"/>
        <v>0</v>
      </c>
      <c r="S3147" s="8" t="str">
        <f t="shared" si="299"/>
        <v>-</v>
      </c>
      <c r="T3147" s="6" t="str">
        <f t="shared" si="294"/>
        <v>theater</v>
      </c>
      <c r="U3147" s="6" t="str">
        <f t="shared" si="295"/>
        <v>plays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14">
        <f t="shared" si="296"/>
        <v>42841.432476851849</v>
      </c>
      <c r="K3148" s="6">
        <v>1488471766</v>
      </c>
      <c r="L3148" s="14">
        <f t="shared" si="297"/>
        <v>42796.474143518521</v>
      </c>
      <c r="M3148" s="88">
        <f>Table1[[#This Row],[Data Ended Conversion]]-Table1[[#This Row],[Data Created Conversion]]</f>
        <v>44.958333333328483</v>
      </c>
      <c r="N3148" s="6" t="b">
        <v>0</v>
      </c>
      <c r="O3148" s="6">
        <v>12</v>
      </c>
      <c r="P3148" s="6" t="b">
        <v>0</v>
      </c>
      <c r="Q3148" s="6" t="s">
        <v>8271</v>
      </c>
      <c r="R3148" s="7">
        <f t="shared" si="298"/>
        <v>0.105</v>
      </c>
      <c r="S3148" s="8">
        <f t="shared" si="299"/>
        <v>437.5</v>
      </c>
      <c r="T3148" s="6" t="str">
        <f t="shared" si="294"/>
        <v>theater</v>
      </c>
      <c r="U3148" s="6" t="str">
        <f t="shared" si="295"/>
        <v>plays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14">
        <f t="shared" si="296"/>
        <v>41949.802719907406</v>
      </c>
      <c r="K3149" s="6">
        <v>1411859755</v>
      </c>
      <c r="L3149" s="14">
        <f t="shared" si="297"/>
        <v>41909.761053240742</v>
      </c>
      <c r="M3149" s="88">
        <f>Table1[[#This Row],[Data Ended Conversion]]-Table1[[#This Row],[Data Created Conversion]]</f>
        <v>40.041666666664241</v>
      </c>
      <c r="N3149" s="6" t="b">
        <v>1</v>
      </c>
      <c r="O3149" s="6">
        <v>213</v>
      </c>
      <c r="P3149" s="6" t="b">
        <v>1</v>
      </c>
      <c r="Q3149" s="6" t="s">
        <v>8271</v>
      </c>
      <c r="R3149" s="7">
        <f t="shared" si="298"/>
        <v>1.1752499999999999</v>
      </c>
      <c r="S3149" s="8">
        <f t="shared" si="299"/>
        <v>110.35211267605634</v>
      </c>
      <c r="T3149" s="6" t="str">
        <f t="shared" si="294"/>
        <v>theater</v>
      </c>
      <c r="U3149" s="6" t="str">
        <f t="shared" si="295"/>
        <v>plays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14">
        <f t="shared" si="296"/>
        <v>41912.958333333328</v>
      </c>
      <c r="K3150" s="6">
        <v>1410278284</v>
      </c>
      <c r="L3150" s="14">
        <f t="shared" si="297"/>
        <v>41891.456990740735</v>
      </c>
      <c r="M3150" s="88">
        <f>Table1[[#This Row],[Data Ended Conversion]]-Table1[[#This Row],[Data Created Conversion]]</f>
        <v>21.501342592593573</v>
      </c>
      <c r="N3150" s="6" t="b">
        <v>1</v>
      </c>
      <c r="O3150" s="6">
        <v>57</v>
      </c>
      <c r="P3150" s="6" t="b">
        <v>1</v>
      </c>
      <c r="Q3150" s="6" t="s">
        <v>8271</v>
      </c>
      <c r="R3150" s="7">
        <f t="shared" si="298"/>
        <v>1.3116666666666668</v>
      </c>
      <c r="S3150" s="8">
        <f t="shared" si="299"/>
        <v>41.421052631578945</v>
      </c>
      <c r="T3150" s="6" t="str">
        <f t="shared" si="294"/>
        <v>theater</v>
      </c>
      <c r="U3150" s="6" t="str">
        <f t="shared" si="295"/>
        <v>plays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14">
        <f t="shared" si="296"/>
        <v>41249.875</v>
      </c>
      <c r="K3151" s="6">
        <v>1352766300</v>
      </c>
      <c r="L3151" s="14">
        <f t="shared" si="297"/>
        <v>41225.809027777774</v>
      </c>
      <c r="M3151" s="88">
        <f>Table1[[#This Row],[Data Ended Conversion]]-Table1[[#This Row],[Data Created Conversion]]</f>
        <v>24.065972222226264</v>
      </c>
      <c r="N3151" s="6" t="b">
        <v>1</v>
      </c>
      <c r="O3151" s="6">
        <v>25</v>
      </c>
      <c r="P3151" s="6" t="b">
        <v>1</v>
      </c>
      <c r="Q3151" s="6" t="s">
        <v>8271</v>
      </c>
      <c r="R3151" s="7">
        <f t="shared" si="298"/>
        <v>1.04</v>
      </c>
      <c r="S3151" s="8">
        <f t="shared" si="299"/>
        <v>52</v>
      </c>
      <c r="T3151" s="6" t="str">
        <f t="shared" ref="T3151:T3214" si="300">LEFT(Q3151,FIND("/",Q3151)-1)</f>
        <v>theater</v>
      </c>
      <c r="U3151" s="6" t="str">
        <f t="shared" ref="U3151:U3214" si="301">RIGHT(Q3151,LEN(Q3151)-FIND("/",Q3151))</f>
        <v>plays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14">
        <f t="shared" si="296"/>
        <v>40567.958333333328</v>
      </c>
      <c r="K3152" s="6">
        <v>1288160403</v>
      </c>
      <c r="L3152" s="14">
        <f t="shared" si="297"/>
        <v>40478.055590277778</v>
      </c>
      <c r="M3152" s="88">
        <f>Table1[[#This Row],[Data Ended Conversion]]-Table1[[#This Row],[Data Created Conversion]]</f>
        <v>89.902743055550673</v>
      </c>
      <c r="N3152" s="6" t="b">
        <v>1</v>
      </c>
      <c r="O3152" s="6">
        <v>104</v>
      </c>
      <c r="P3152" s="6" t="b">
        <v>1</v>
      </c>
      <c r="Q3152" s="6" t="s">
        <v>8271</v>
      </c>
      <c r="R3152" s="7">
        <f t="shared" si="298"/>
        <v>1.01</v>
      </c>
      <c r="S3152" s="8">
        <f t="shared" si="299"/>
        <v>33.990384615384613</v>
      </c>
      <c r="T3152" s="6" t="str">
        <f t="shared" si="300"/>
        <v>theater</v>
      </c>
      <c r="U3152" s="6" t="str">
        <f t="shared" si="301"/>
        <v>plays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14">
        <f t="shared" si="296"/>
        <v>41892.631643518514</v>
      </c>
      <c r="K3153" s="6">
        <v>1407787774</v>
      </c>
      <c r="L3153" s="14">
        <f t="shared" si="297"/>
        <v>41862.631643518514</v>
      </c>
      <c r="M3153" s="88">
        <f>Table1[[#This Row],[Data Ended Conversion]]-Table1[[#This Row],[Data Created Conversion]]</f>
        <v>30</v>
      </c>
      <c r="N3153" s="6" t="b">
        <v>1</v>
      </c>
      <c r="O3153" s="6">
        <v>34</v>
      </c>
      <c r="P3153" s="6" t="b">
        <v>1</v>
      </c>
      <c r="Q3153" s="6" t="s">
        <v>8271</v>
      </c>
      <c r="R3153" s="7">
        <f t="shared" si="298"/>
        <v>1.004</v>
      </c>
      <c r="S3153" s="8">
        <f t="shared" si="299"/>
        <v>103.35294117647059</v>
      </c>
      <c r="T3153" s="6" t="str">
        <f t="shared" si="300"/>
        <v>theater</v>
      </c>
      <c r="U3153" s="6" t="str">
        <f t="shared" si="301"/>
        <v>plays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14">
        <f t="shared" si="296"/>
        <v>41580.659340277773</v>
      </c>
      <c r="K3154" s="6">
        <v>1380833367</v>
      </c>
      <c r="L3154" s="14">
        <f t="shared" si="297"/>
        <v>41550.659340277773</v>
      </c>
      <c r="M3154" s="88">
        <f>Table1[[#This Row],[Data Ended Conversion]]-Table1[[#This Row],[Data Created Conversion]]</f>
        <v>30</v>
      </c>
      <c r="N3154" s="6" t="b">
        <v>1</v>
      </c>
      <c r="O3154" s="6">
        <v>67</v>
      </c>
      <c r="P3154" s="6" t="b">
        <v>1</v>
      </c>
      <c r="Q3154" s="6" t="s">
        <v>8271</v>
      </c>
      <c r="R3154" s="7">
        <f t="shared" si="298"/>
        <v>1.0595454545454546</v>
      </c>
      <c r="S3154" s="8">
        <f t="shared" si="299"/>
        <v>34.791044776119406</v>
      </c>
      <c r="T3154" s="6" t="str">
        <f t="shared" si="300"/>
        <v>theater</v>
      </c>
      <c r="U3154" s="6" t="str">
        <f t="shared" si="301"/>
        <v>plays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14">
        <f t="shared" si="296"/>
        <v>40663.999305555553</v>
      </c>
      <c r="K3155" s="6">
        <v>1301542937</v>
      </c>
      <c r="L3155" s="14">
        <f t="shared" si="297"/>
        <v>40632.946030092593</v>
      </c>
      <c r="M3155" s="88">
        <f>Table1[[#This Row],[Data Ended Conversion]]-Table1[[#This Row],[Data Created Conversion]]</f>
        <v>31.053275462960301</v>
      </c>
      <c r="N3155" s="6" t="b">
        <v>1</v>
      </c>
      <c r="O3155" s="6">
        <v>241</v>
      </c>
      <c r="P3155" s="6" t="b">
        <v>1</v>
      </c>
      <c r="Q3155" s="6" t="s">
        <v>8271</v>
      </c>
      <c r="R3155" s="7">
        <f t="shared" si="298"/>
        <v>3.3558333333333334</v>
      </c>
      <c r="S3155" s="8">
        <f t="shared" si="299"/>
        <v>41.773858921161825</v>
      </c>
      <c r="T3155" s="6" t="str">
        <f t="shared" si="300"/>
        <v>theater</v>
      </c>
      <c r="U3155" s="6" t="str">
        <f t="shared" si="301"/>
        <v>plays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14">
        <f t="shared" si="296"/>
        <v>41000.625671296293</v>
      </c>
      <c r="K3156" s="6">
        <v>1330722058</v>
      </c>
      <c r="L3156" s="14">
        <f t="shared" si="297"/>
        <v>40970.667337962957</v>
      </c>
      <c r="M3156" s="88">
        <f>Table1[[#This Row],[Data Ended Conversion]]-Table1[[#This Row],[Data Created Conversion]]</f>
        <v>29.958333333335759</v>
      </c>
      <c r="N3156" s="6" t="b">
        <v>1</v>
      </c>
      <c r="O3156" s="6">
        <v>123</v>
      </c>
      <c r="P3156" s="6" t="b">
        <v>1</v>
      </c>
      <c r="Q3156" s="6" t="s">
        <v>8271</v>
      </c>
      <c r="R3156" s="7">
        <f t="shared" si="298"/>
        <v>1.1292857142857142</v>
      </c>
      <c r="S3156" s="8">
        <f t="shared" si="299"/>
        <v>64.268292682926827</v>
      </c>
      <c r="T3156" s="6" t="str">
        <f t="shared" si="300"/>
        <v>theater</v>
      </c>
      <c r="U3156" s="6" t="str">
        <f t="shared" si="301"/>
        <v>plays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14">
        <f t="shared" si="296"/>
        <v>41263.290798611109</v>
      </c>
      <c r="K3157" s="6">
        <v>1353412725</v>
      </c>
      <c r="L3157" s="14">
        <f t="shared" si="297"/>
        <v>41233.290798611109</v>
      </c>
      <c r="M3157" s="88">
        <f>Table1[[#This Row],[Data Ended Conversion]]-Table1[[#This Row],[Data Created Conversion]]</f>
        <v>30</v>
      </c>
      <c r="N3157" s="6" t="b">
        <v>1</v>
      </c>
      <c r="O3157" s="6">
        <v>302</v>
      </c>
      <c r="P3157" s="6" t="b">
        <v>1</v>
      </c>
      <c r="Q3157" s="6" t="s">
        <v>8271</v>
      </c>
      <c r="R3157" s="7">
        <f t="shared" si="298"/>
        <v>1.885046</v>
      </c>
      <c r="S3157" s="8">
        <f t="shared" si="299"/>
        <v>31.209370860927152</v>
      </c>
      <c r="T3157" s="6" t="str">
        <f t="shared" si="300"/>
        <v>theater</v>
      </c>
      <c r="U3157" s="6" t="str">
        <f t="shared" si="301"/>
        <v>plays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14">
        <f t="shared" si="296"/>
        <v>41061.744722222218</v>
      </c>
      <c r="K3158" s="6">
        <v>1335567144</v>
      </c>
      <c r="L3158" s="14">
        <f t="shared" si="297"/>
        <v>41026.744722222218</v>
      </c>
      <c r="M3158" s="88">
        <f>Table1[[#This Row],[Data Ended Conversion]]-Table1[[#This Row],[Data Created Conversion]]</f>
        <v>35</v>
      </c>
      <c r="N3158" s="6" t="b">
        <v>1</v>
      </c>
      <c r="O3158" s="6">
        <v>89</v>
      </c>
      <c r="P3158" s="6" t="b">
        <v>1</v>
      </c>
      <c r="Q3158" s="6" t="s">
        <v>8271</v>
      </c>
      <c r="R3158" s="7">
        <f t="shared" si="298"/>
        <v>1.0181818181818181</v>
      </c>
      <c r="S3158" s="8">
        <f t="shared" si="299"/>
        <v>62.921348314606739</v>
      </c>
      <c r="T3158" s="6" t="str">
        <f t="shared" si="300"/>
        <v>theater</v>
      </c>
      <c r="U3158" s="6" t="str">
        <f t="shared" si="301"/>
        <v>plays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14">
        <f t="shared" si="296"/>
        <v>41839</v>
      </c>
      <c r="K3159" s="6">
        <v>1404932105</v>
      </c>
      <c r="L3159" s="14">
        <f t="shared" si="297"/>
        <v>41829.579918981479</v>
      </c>
      <c r="M3159" s="88">
        <f>Table1[[#This Row],[Data Ended Conversion]]-Table1[[#This Row],[Data Created Conversion]]</f>
        <v>9.4200810185211594</v>
      </c>
      <c r="N3159" s="6" t="b">
        <v>1</v>
      </c>
      <c r="O3159" s="6">
        <v>41</v>
      </c>
      <c r="P3159" s="6" t="b">
        <v>1</v>
      </c>
      <c r="Q3159" s="6" t="s">
        <v>8271</v>
      </c>
      <c r="R3159" s="7">
        <f t="shared" si="298"/>
        <v>1.01</v>
      </c>
      <c r="S3159" s="8">
        <f t="shared" si="299"/>
        <v>98.536585365853654</v>
      </c>
      <c r="T3159" s="6" t="str">
        <f t="shared" si="300"/>
        <v>theater</v>
      </c>
      <c r="U3159" s="6" t="str">
        <f t="shared" si="301"/>
        <v>plays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14">
        <f t="shared" si="296"/>
        <v>41477.631388888884</v>
      </c>
      <c r="K3160" s="6">
        <v>1371931752</v>
      </c>
      <c r="L3160" s="14">
        <f t="shared" si="297"/>
        <v>41447.631388888884</v>
      </c>
      <c r="M3160" s="88">
        <f>Table1[[#This Row],[Data Ended Conversion]]-Table1[[#This Row],[Data Created Conversion]]</f>
        <v>30</v>
      </c>
      <c r="N3160" s="6" t="b">
        <v>1</v>
      </c>
      <c r="O3160" s="6">
        <v>69</v>
      </c>
      <c r="P3160" s="6" t="b">
        <v>1</v>
      </c>
      <c r="Q3160" s="6" t="s">
        <v>8271</v>
      </c>
      <c r="R3160" s="7">
        <f t="shared" si="298"/>
        <v>1.1399999999999999</v>
      </c>
      <c r="S3160" s="8">
        <f t="shared" si="299"/>
        <v>82.608695652173907</v>
      </c>
      <c r="T3160" s="6" t="str">
        <f t="shared" si="300"/>
        <v>theater</v>
      </c>
      <c r="U3160" s="6" t="str">
        <f t="shared" si="301"/>
        <v>plays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14">
        <f t="shared" si="296"/>
        <v>40926.75</v>
      </c>
      <c r="K3161" s="6">
        <v>1323221761</v>
      </c>
      <c r="L3161" s="14">
        <f t="shared" si="297"/>
        <v>40883.858344907407</v>
      </c>
      <c r="M3161" s="88">
        <f>Table1[[#This Row],[Data Ended Conversion]]-Table1[[#This Row],[Data Created Conversion]]</f>
        <v>42.891655092593282</v>
      </c>
      <c r="N3161" s="6" t="b">
        <v>1</v>
      </c>
      <c r="O3161" s="6">
        <v>52</v>
      </c>
      <c r="P3161" s="6" t="b">
        <v>1</v>
      </c>
      <c r="Q3161" s="6" t="s">
        <v>8271</v>
      </c>
      <c r="R3161" s="7">
        <f t="shared" si="298"/>
        <v>1.3348133333333334</v>
      </c>
      <c r="S3161" s="8">
        <f t="shared" si="299"/>
        <v>38.504230769230773</v>
      </c>
      <c r="T3161" s="6" t="str">
        <f t="shared" si="300"/>
        <v>theater</v>
      </c>
      <c r="U3161" s="6" t="str">
        <f t="shared" si="301"/>
        <v>plays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14">
        <f t="shared" si="296"/>
        <v>41863.999305555553</v>
      </c>
      <c r="K3162" s="6">
        <v>1405923687</v>
      </c>
      <c r="L3162" s="14">
        <f t="shared" si="297"/>
        <v>41841.056562499994</v>
      </c>
      <c r="M3162" s="88">
        <f>Table1[[#This Row],[Data Ended Conversion]]-Table1[[#This Row],[Data Created Conversion]]</f>
        <v>22.942743055558822</v>
      </c>
      <c r="N3162" s="6" t="b">
        <v>1</v>
      </c>
      <c r="O3162" s="6">
        <v>57</v>
      </c>
      <c r="P3162" s="6" t="b">
        <v>1</v>
      </c>
      <c r="Q3162" s="6" t="s">
        <v>8271</v>
      </c>
      <c r="R3162" s="7">
        <f t="shared" si="298"/>
        <v>1.0153333333333334</v>
      </c>
      <c r="S3162" s="8">
        <f t="shared" si="299"/>
        <v>80.15789473684211</v>
      </c>
      <c r="T3162" s="6" t="str">
        <f t="shared" si="300"/>
        <v>theater</v>
      </c>
      <c r="U3162" s="6" t="str">
        <f t="shared" si="301"/>
        <v>plays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14">
        <f t="shared" si="296"/>
        <v>41927.327800925923</v>
      </c>
      <c r="K3163" s="6">
        <v>1410785522</v>
      </c>
      <c r="L3163" s="14">
        <f t="shared" si="297"/>
        <v>41897.327800925923</v>
      </c>
      <c r="M3163" s="88">
        <f>Table1[[#This Row],[Data Ended Conversion]]-Table1[[#This Row],[Data Created Conversion]]</f>
        <v>30</v>
      </c>
      <c r="N3163" s="6" t="b">
        <v>1</v>
      </c>
      <c r="O3163" s="6">
        <v>74</v>
      </c>
      <c r="P3163" s="6" t="b">
        <v>1</v>
      </c>
      <c r="Q3163" s="6" t="s">
        <v>8271</v>
      </c>
      <c r="R3163" s="7">
        <f t="shared" si="298"/>
        <v>1.0509999999999999</v>
      </c>
      <c r="S3163" s="8">
        <f t="shared" si="299"/>
        <v>28.405405405405407</v>
      </c>
      <c r="T3163" s="6" t="str">
        <f t="shared" si="300"/>
        <v>theater</v>
      </c>
      <c r="U3163" s="6" t="str">
        <f t="shared" si="301"/>
        <v>plays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14">
        <f t="shared" si="296"/>
        <v>41826.875</v>
      </c>
      <c r="K3164" s="6">
        <v>1402331262</v>
      </c>
      <c r="L3164" s="14">
        <f t="shared" si="297"/>
        <v>41799.47756944444</v>
      </c>
      <c r="M3164" s="88">
        <f>Table1[[#This Row],[Data Ended Conversion]]-Table1[[#This Row],[Data Created Conversion]]</f>
        <v>27.397430555560277</v>
      </c>
      <c r="N3164" s="6" t="b">
        <v>1</v>
      </c>
      <c r="O3164" s="6">
        <v>63</v>
      </c>
      <c r="P3164" s="6" t="b">
        <v>1</v>
      </c>
      <c r="Q3164" s="6" t="s">
        <v>8271</v>
      </c>
      <c r="R3164" s="7">
        <f t="shared" si="298"/>
        <v>1.2715000000000001</v>
      </c>
      <c r="S3164" s="8">
        <f t="shared" si="299"/>
        <v>80.730158730158735</v>
      </c>
      <c r="T3164" s="6" t="str">
        <f t="shared" si="300"/>
        <v>theater</v>
      </c>
      <c r="U3164" s="6" t="str">
        <f t="shared" si="301"/>
        <v>plays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14">
        <f t="shared" si="296"/>
        <v>41805.545428240737</v>
      </c>
      <c r="K3165" s="6">
        <v>1400263525</v>
      </c>
      <c r="L3165" s="14">
        <f t="shared" si="297"/>
        <v>41775.545428240737</v>
      </c>
      <c r="M3165" s="88">
        <f>Table1[[#This Row],[Data Ended Conversion]]-Table1[[#This Row],[Data Created Conversion]]</f>
        <v>30</v>
      </c>
      <c r="N3165" s="6" t="b">
        <v>1</v>
      </c>
      <c r="O3165" s="6">
        <v>72</v>
      </c>
      <c r="P3165" s="6" t="b">
        <v>1</v>
      </c>
      <c r="Q3165" s="6" t="s">
        <v>8271</v>
      </c>
      <c r="R3165" s="7">
        <f t="shared" si="298"/>
        <v>1.1115384615384616</v>
      </c>
      <c r="S3165" s="8">
        <f t="shared" si="299"/>
        <v>200.69444444444446</v>
      </c>
      <c r="T3165" s="6" t="str">
        <f t="shared" si="300"/>
        <v>theater</v>
      </c>
      <c r="U3165" s="6" t="str">
        <f t="shared" si="301"/>
        <v>plays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14">
        <f t="shared" si="296"/>
        <v>41799.597395833334</v>
      </c>
      <c r="K3166" s="6">
        <v>1399490415</v>
      </c>
      <c r="L3166" s="14">
        <f t="shared" si="297"/>
        <v>41766.597395833334</v>
      </c>
      <c r="M3166" s="88">
        <f>Table1[[#This Row],[Data Ended Conversion]]-Table1[[#This Row],[Data Created Conversion]]</f>
        <v>33</v>
      </c>
      <c r="N3166" s="6" t="b">
        <v>1</v>
      </c>
      <c r="O3166" s="6">
        <v>71</v>
      </c>
      <c r="P3166" s="6" t="b">
        <v>1</v>
      </c>
      <c r="Q3166" s="6" t="s">
        <v>8271</v>
      </c>
      <c r="R3166" s="7">
        <f t="shared" si="298"/>
        <v>1.0676000000000001</v>
      </c>
      <c r="S3166" s="8">
        <f t="shared" si="299"/>
        <v>37.591549295774648</v>
      </c>
      <c r="T3166" s="6" t="str">
        <f t="shared" si="300"/>
        <v>theater</v>
      </c>
      <c r="U3166" s="6" t="str">
        <f t="shared" si="301"/>
        <v>plays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14">
        <f t="shared" si="296"/>
        <v>40665.957638888889</v>
      </c>
      <c r="K3167" s="6">
        <v>1302493760</v>
      </c>
      <c r="L3167" s="14">
        <f t="shared" si="297"/>
        <v>40643.950925925921</v>
      </c>
      <c r="M3167" s="88">
        <f>Table1[[#This Row],[Data Ended Conversion]]-Table1[[#This Row],[Data Created Conversion]]</f>
        <v>22.006712962967867</v>
      </c>
      <c r="N3167" s="6" t="b">
        <v>1</v>
      </c>
      <c r="O3167" s="6">
        <v>21</v>
      </c>
      <c r="P3167" s="6" t="b">
        <v>1</v>
      </c>
      <c r="Q3167" s="6" t="s">
        <v>8271</v>
      </c>
      <c r="R3167" s="7">
        <f t="shared" si="298"/>
        <v>1.6266666666666667</v>
      </c>
      <c r="S3167" s="8">
        <f t="shared" si="299"/>
        <v>58.095238095238095</v>
      </c>
      <c r="T3167" s="6" t="str">
        <f t="shared" si="300"/>
        <v>theater</v>
      </c>
      <c r="U3167" s="6" t="str">
        <f t="shared" si="301"/>
        <v>plays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14">
        <f t="shared" si="296"/>
        <v>41969.124305555553</v>
      </c>
      <c r="K3168" s="6">
        <v>1414514153</v>
      </c>
      <c r="L3168" s="14">
        <f t="shared" si="297"/>
        <v>41940.483252314814</v>
      </c>
      <c r="M3168" s="88">
        <f>Table1[[#This Row],[Data Ended Conversion]]-Table1[[#This Row],[Data Created Conversion]]</f>
        <v>28.641053240738984</v>
      </c>
      <c r="N3168" s="6" t="b">
        <v>1</v>
      </c>
      <c r="O3168" s="6">
        <v>930</v>
      </c>
      <c r="P3168" s="6" t="b">
        <v>1</v>
      </c>
      <c r="Q3168" s="6" t="s">
        <v>8271</v>
      </c>
      <c r="R3168" s="7">
        <f t="shared" si="298"/>
        <v>1.6022808571428573</v>
      </c>
      <c r="S3168" s="8">
        <f t="shared" si="299"/>
        <v>60.300892473118282</v>
      </c>
      <c r="T3168" s="6" t="str">
        <f t="shared" si="300"/>
        <v>theater</v>
      </c>
      <c r="U3168" s="6" t="str">
        <f t="shared" si="301"/>
        <v>plays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14">
        <f t="shared" si="296"/>
        <v>41852.967372685183</v>
      </c>
      <c r="K3169" s="6">
        <v>1405743181</v>
      </c>
      <c r="L3169" s="14">
        <f t="shared" si="297"/>
        <v>41838.967372685183</v>
      </c>
      <c r="M3169" s="88">
        <f>Table1[[#This Row],[Data Ended Conversion]]-Table1[[#This Row],[Data Created Conversion]]</f>
        <v>14</v>
      </c>
      <c r="N3169" s="6" t="b">
        <v>1</v>
      </c>
      <c r="O3169" s="6">
        <v>55</v>
      </c>
      <c r="P3169" s="6" t="b">
        <v>1</v>
      </c>
      <c r="Q3169" s="6" t="s">
        <v>8271</v>
      </c>
      <c r="R3169" s="7">
        <f t="shared" si="298"/>
        <v>1.1616666666666666</v>
      </c>
      <c r="S3169" s="8">
        <f t="shared" si="299"/>
        <v>63.363636363636367</v>
      </c>
      <c r="T3169" s="6" t="str">
        <f t="shared" si="300"/>
        <v>theater</v>
      </c>
      <c r="U3169" s="6" t="str">
        <f t="shared" si="301"/>
        <v>plays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14">
        <f t="shared" si="296"/>
        <v>41803.708333333328</v>
      </c>
      <c r="K3170" s="6">
        <v>1399948353</v>
      </c>
      <c r="L3170" s="14">
        <f t="shared" si="297"/>
        <v>41771.897604166668</v>
      </c>
      <c r="M3170" s="88">
        <f>Table1[[#This Row],[Data Ended Conversion]]-Table1[[#This Row],[Data Created Conversion]]</f>
        <v>31.810729166660167</v>
      </c>
      <c r="N3170" s="6" t="b">
        <v>1</v>
      </c>
      <c r="O3170" s="6">
        <v>61</v>
      </c>
      <c r="P3170" s="6" t="b">
        <v>1</v>
      </c>
      <c r="Q3170" s="6" t="s">
        <v>8271</v>
      </c>
      <c r="R3170" s="7">
        <f t="shared" si="298"/>
        <v>1.242</v>
      </c>
      <c r="S3170" s="8">
        <f t="shared" si="299"/>
        <v>50.901639344262293</v>
      </c>
      <c r="T3170" s="6" t="str">
        <f t="shared" si="300"/>
        <v>theater</v>
      </c>
      <c r="U3170" s="6" t="str">
        <f t="shared" si="301"/>
        <v>plays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14">
        <f t="shared" si="296"/>
        <v>41620.999305555553</v>
      </c>
      <c r="K3171" s="6">
        <v>1384364561</v>
      </c>
      <c r="L3171" s="14">
        <f t="shared" si="297"/>
        <v>41591.529641203699</v>
      </c>
      <c r="M3171" s="88">
        <f>Table1[[#This Row],[Data Ended Conversion]]-Table1[[#This Row],[Data Created Conversion]]</f>
        <v>29.46966435185459</v>
      </c>
      <c r="N3171" s="6" t="b">
        <v>1</v>
      </c>
      <c r="O3171" s="6">
        <v>82</v>
      </c>
      <c r="P3171" s="6" t="b">
        <v>1</v>
      </c>
      <c r="Q3171" s="6" t="s">
        <v>8271</v>
      </c>
      <c r="R3171" s="7">
        <f t="shared" si="298"/>
        <v>1.030125</v>
      </c>
      <c r="S3171" s="8">
        <f t="shared" si="299"/>
        <v>100.5</v>
      </c>
      <c r="T3171" s="6" t="str">
        <f t="shared" si="300"/>
        <v>theater</v>
      </c>
      <c r="U3171" s="6" t="str">
        <f t="shared" si="301"/>
        <v>plays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14">
        <f t="shared" si="296"/>
        <v>41821.958333333328</v>
      </c>
      <c r="K3172" s="6">
        <v>1401414944</v>
      </c>
      <c r="L3172" s="14">
        <f t="shared" si="297"/>
        <v>41788.872037037036</v>
      </c>
      <c r="M3172" s="88">
        <f>Table1[[#This Row],[Data Ended Conversion]]-Table1[[#This Row],[Data Created Conversion]]</f>
        <v>33.086296296292858</v>
      </c>
      <c r="N3172" s="6" t="b">
        <v>1</v>
      </c>
      <c r="O3172" s="6">
        <v>71</v>
      </c>
      <c r="P3172" s="6" t="b">
        <v>1</v>
      </c>
      <c r="Q3172" s="6" t="s">
        <v>8271</v>
      </c>
      <c r="R3172" s="7">
        <f t="shared" si="298"/>
        <v>1.1225000000000001</v>
      </c>
      <c r="S3172" s="8">
        <f t="shared" si="299"/>
        <v>31.619718309859156</v>
      </c>
      <c r="T3172" s="6" t="str">
        <f t="shared" si="300"/>
        <v>theater</v>
      </c>
      <c r="U3172" s="6" t="str">
        <f t="shared" si="301"/>
        <v>plays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14">
        <f t="shared" si="296"/>
        <v>42496.399976851848</v>
      </c>
      <c r="K3173" s="6">
        <v>1459953358</v>
      </c>
      <c r="L3173" s="14">
        <f t="shared" si="297"/>
        <v>42466.399976851848</v>
      </c>
      <c r="M3173" s="88">
        <f>Table1[[#This Row],[Data Ended Conversion]]-Table1[[#This Row],[Data Created Conversion]]</f>
        <v>30</v>
      </c>
      <c r="N3173" s="6" t="b">
        <v>1</v>
      </c>
      <c r="O3173" s="6">
        <v>117</v>
      </c>
      <c r="P3173" s="6" t="b">
        <v>1</v>
      </c>
      <c r="Q3173" s="6" t="s">
        <v>8271</v>
      </c>
      <c r="R3173" s="7">
        <f t="shared" si="298"/>
        <v>1.0881428571428571</v>
      </c>
      <c r="S3173" s="8">
        <f t="shared" si="299"/>
        <v>65.102564102564102</v>
      </c>
      <c r="T3173" s="6" t="str">
        <f t="shared" si="300"/>
        <v>theater</v>
      </c>
      <c r="U3173" s="6" t="str">
        <f t="shared" si="301"/>
        <v>plays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14">
        <f t="shared" si="296"/>
        <v>40953.521620370368</v>
      </c>
      <c r="K3174" s="6">
        <v>1326648668</v>
      </c>
      <c r="L3174" s="14">
        <f t="shared" si="297"/>
        <v>40923.521620370368</v>
      </c>
      <c r="M3174" s="88">
        <f>Table1[[#This Row],[Data Ended Conversion]]-Table1[[#This Row],[Data Created Conversion]]</f>
        <v>30</v>
      </c>
      <c r="N3174" s="6" t="b">
        <v>1</v>
      </c>
      <c r="O3174" s="6">
        <v>29</v>
      </c>
      <c r="P3174" s="6" t="b">
        <v>1</v>
      </c>
      <c r="Q3174" s="6" t="s">
        <v>8271</v>
      </c>
      <c r="R3174" s="7">
        <f t="shared" si="298"/>
        <v>1.1499999999999999</v>
      </c>
      <c r="S3174" s="8">
        <f t="shared" si="299"/>
        <v>79.310344827586206</v>
      </c>
      <c r="T3174" s="6" t="str">
        <f t="shared" si="300"/>
        <v>theater</v>
      </c>
      <c r="U3174" s="6" t="str">
        <f t="shared" si="301"/>
        <v>plays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14">
        <f t="shared" si="296"/>
        <v>41908.670046296291</v>
      </c>
      <c r="K3175" s="6">
        <v>1409173492</v>
      </c>
      <c r="L3175" s="14">
        <f t="shared" si="297"/>
        <v>41878.670046296291</v>
      </c>
      <c r="M3175" s="88">
        <f>Table1[[#This Row],[Data Ended Conversion]]-Table1[[#This Row],[Data Created Conversion]]</f>
        <v>30</v>
      </c>
      <c r="N3175" s="6" t="b">
        <v>1</v>
      </c>
      <c r="O3175" s="6">
        <v>74</v>
      </c>
      <c r="P3175" s="6" t="b">
        <v>1</v>
      </c>
      <c r="Q3175" s="6" t="s">
        <v>8271</v>
      </c>
      <c r="R3175" s="7">
        <f t="shared" si="298"/>
        <v>1.03</v>
      </c>
      <c r="S3175" s="8">
        <f t="shared" si="299"/>
        <v>139.18918918918919</v>
      </c>
      <c r="T3175" s="6" t="str">
        <f t="shared" si="300"/>
        <v>theater</v>
      </c>
      <c r="U3175" s="6" t="str">
        <f t="shared" si="301"/>
        <v>plays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14">
        <f t="shared" si="296"/>
        <v>41876.656342592592</v>
      </c>
      <c r="K3176" s="6">
        <v>1407789908</v>
      </c>
      <c r="L3176" s="14">
        <f t="shared" si="297"/>
        <v>41862.656342592592</v>
      </c>
      <c r="M3176" s="88">
        <f>Table1[[#This Row],[Data Ended Conversion]]-Table1[[#This Row],[Data Created Conversion]]</f>
        <v>14</v>
      </c>
      <c r="N3176" s="6" t="b">
        <v>1</v>
      </c>
      <c r="O3176" s="6">
        <v>23</v>
      </c>
      <c r="P3176" s="6" t="b">
        <v>1</v>
      </c>
      <c r="Q3176" s="6" t="s">
        <v>8271</v>
      </c>
      <c r="R3176" s="7">
        <f t="shared" si="298"/>
        <v>1.0113333333333334</v>
      </c>
      <c r="S3176" s="8">
        <f t="shared" si="299"/>
        <v>131.91304347826087</v>
      </c>
      <c r="T3176" s="6" t="str">
        <f t="shared" si="300"/>
        <v>theater</v>
      </c>
      <c r="U3176" s="6" t="str">
        <f t="shared" si="301"/>
        <v>plays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14">
        <f t="shared" si="296"/>
        <v>40591.678553240738</v>
      </c>
      <c r="K3177" s="6">
        <v>1292793427</v>
      </c>
      <c r="L3177" s="14">
        <f t="shared" si="297"/>
        <v>40531.678553240738</v>
      </c>
      <c r="M3177" s="88">
        <f>Table1[[#This Row],[Data Ended Conversion]]-Table1[[#This Row],[Data Created Conversion]]</f>
        <v>60</v>
      </c>
      <c r="N3177" s="6" t="b">
        <v>1</v>
      </c>
      <c r="O3177" s="6">
        <v>60</v>
      </c>
      <c r="P3177" s="6" t="b">
        <v>1</v>
      </c>
      <c r="Q3177" s="6" t="s">
        <v>8271</v>
      </c>
      <c r="R3177" s="7">
        <f t="shared" si="298"/>
        <v>1.0955999999999999</v>
      </c>
      <c r="S3177" s="8">
        <f t="shared" si="299"/>
        <v>91.3</v>
      </c>
      <c r="T3177" s="6" t="str">
        <f t="shared" si="300"/>
        <v>theater</v>
      </c>
      <c r="U3177" s="6" t="str">
        <f t="shared" si="301"/>
        <v>plays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14">
        <f t="shared" si="296"/>
        <v>41504.416666666664</v>
      </c>
      <c r="K3178" s="6">
        <v>1374531631</v>
      </c>
      <c r="L3178" s="14">
        <f t="shared" si="297"/>
        <v>41477.722581018512</v>
      </c>
      <c r="M3178" s="88">
        <f>Table1[[#This Row],[Data Ended Conversion]]-Table1[[#This Row],[Data Created Conversion]]</f>
        <v>26.694085648152395</v>
      </c>
      <c r="N3178" s="6" t="b">
        <v>1</v>
      </c>
      <c r="O3178" s="6">
        <v>55</v>
      </c>
      <c r="P3178" s="6" t="b">
        <v>1</v>
      </c>
      <c r="Q3178" s="6" t="s">
        <v>8271</v>
      </c>
      <c r="R3178" s="7">
        <f t="shared" si="298"/>
        <v>1.148421052631579</v>
      </c>
      <c r="S3178" s="8">
        <f t="shared" si="299"/>
        <v>39.672727272727272</v>
      </c>
      <c r="T3178" s="6" t="str">
        <f t="shared" si="300"/>
        <v>theater</v>
      </c>
      <c r="U3178" s="6" t="str">
        <f t="shared" si="301"/>
        <v>plays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14">
        <f t="shared" si="296"/>
        <v>41811.458437499998</v>
      </c>
      <c r="K3179" s="6">
        <v>1400774409</v>
      </c>
      <c r="L3179" s="14">
        <f t="shared" si="297"/>
        <v>41781.458437499998</v>
      </c>
      <c r="M3179" s="88">
        <f>Table1[[#This Row],[Data Ended Conversion]]-Table1[[#This Row],[Data Created Conversion]]</f>
        <v>30</v>
      </c>
      <c r="N3179" s="6" t="b">
        <v>1</v>
      </c>
      <c r="O3179" s="6">
        <v>51</v>
      </c>
      <c r="P3179" s="6" t="b">
        <v>1</v>
      </c>
      <c r="Q3179" s="6" t="s">
        <v>8271</v>
      </c>
      <c r="R3179" s="7">
        <f t="shared" si="298"/>
        <v>1.1739999999999999</v>
      </c>
      <c r="S3179" s="8">
        <f t="shared" si="299"/>
        <v>57.549019607843135</v>
      </c>
      <c r="T3179" s="6" t="str">
        <f t="shared" si="300"/>
        <v>theater</v>
      </c>
      <c r="U3179" s="6" t="str">
        <f t="shared" si="301"/>
        <v>plays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14">
        <f t="shared" si="296"/>
        <v>41836.396701388883</v>
      </c>
      <c r="K3180" s="6">
        <v>1402929075</v>
      </c>
      <c r="L3180" s="14">
        <f t="shared" si="297"/>
        <v>41806.396701388883</v>
      </c>
      <c r="M3180" s="88">
        <f>Table1[[#This Row],[Data Ended Conversion]]-Table1[[#This Row],[Data Created Conversion]]</f>
        <v>30</v>
      </c>
      <c r="N3180" s="6" t="b">
        <v>1</v>
      </c>
      <c r="O3180" s="6">
        <v>78</v>
      </c>
      <c r="P3180" s="6" t="b">
        <v>1</v>
      </c>
      <c r="Q3180" s="6" t="s">
        <v>8271</v>
      </c>
      <c r="R3180" s="7">
        <f t="shared" si="298"/>
        <v>1.7173333333333334</v>
      </c>
      <c r="S3180" s="8">
        <f t="shared" si="299"/>
        <v>33.025641025641029</v>
      </c>
      <c r="T3180" s="6" t="str">
        <f t="shared" si="300"/>
        <v>theater</v>
      </c>
      <c r="U3180" s="6" t="str">
        <f t="shared" si="301"/>
        <v>plays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14">
        <f t="shared" si="296"/>
        <v>41400.49387731481</v>
      </c>
      <c r="K3181" s="6">
        <v>1365699071</v>
      </c>
      <c r="L3181" s="14">
        <f t="shared" si="297"/>
        <v>41375.49387731481</v>
      </c>
      <c r="M3181" s="88">
        <f>Table1[[#This Row],[Data Ended Conversion]]-Table1[[#This Row],[Data Created Conversion]]</f>
        <v>25</v>
      </c>
      <c r="N3181" s="6" t="b">
        <v>1</v>
      </c>
      <c r="O3181" s="6">
        <v>62</v>
      </c>
      <c r="P3181" s="6" t="b">
        <v>1</v>
      </c>
      <c r="Q3181" s="6" t="s">
        <v>8271</v>
      </c>
      <c r="R3181" s="7">
        <f t="shared" si="298"/>
        <v>1.1416238095238094</v>
      </c>
      <c r="S3181" s="8">
        <f t="shared" si="299"/>
        <v>77.335806451612896</v>
      </c>
      <c r="T3181" s="6" t="str">
        <f t="shared" si="300"/>
        <v>theater</v>
      </c>
      <c r="U3181" s="6" t="str">
        <f t="shared" si="301"/>
        <v>plays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14">
        <f t="shared" si="296"/>
        <v>41810.204270833332</v>
      </c>
      <c r="K3182" s="6">
        <v>1400666049</v>
      </c>
      <c r="L3182" s="14">
        <f t="shared" si="297"/>
        <v>41780.204270833332</v>
      </c>
      <c r="M3182" s="88">
        <f>Table1[[#This Row],[Data Ended Conversion]]-Table1[[#This Row],[Data Created Conversion]]</f>
        <v>30</v>
      </c>
      <c r="N3182" s="6" t="b">
        <v>1</v>
      </c>
      <c r="O3182" s="6">
        <v>45</v>
      </c>
      <c r="P3182" s="6" t="b">
        <v>1</v>
      </c>
      <c r="Q3182" s="6" t="s">
        <v>8271</v>
      </c>
      <c r="R3182" s="7">
        <f t="shared" si="298"/>
        <v>1.1975</v>
      </c>
      <c r="S3182" s="8">
        <f t="shared" si="299"/>
        <v>31.933333333333334</v>
      </c>
      <c r="T3182" s="6" t="str">
        <f t="shared" si="300"/>
        <v>theater</v>
      </c>
      <c r="U3182" s="6" t="str">
        <f t="shared" si="301"/>
        <v>plays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14">
        <f t="shared" si="296"/>
        <v>41805.458333333328</v>
      </c>
      <c r="K3183" s="6">
        <v>1400570787</v>
      </c>
      <c r="L3183" s="14">
        <f t="shared" si="297"/>
        <v>41779.101701388885</v>
      </c>
      <c r="M3183" s="88">
        <f>Table1[[#This Row],[Data Ended Conversion]]-Table1[[#This Row],[Data Created Conversion]]</f>
        <v>26.356631944443507</v>
      </c>
      <c r="N3183" s="6" t="b">
        <v>1</v>
      </c>
      <c r="O3183" s="6">
        <v>15</v>
      </c>
      <c r="P3183" s="6" t="b">
        <v>1</v>
      </c>
      <c r="Q3183" s="6" t="s">
        <v>8271</v>
      </c>
      <c r="R3183" s="7">
        <f t="shared" si="298"/>
        <v>1.0900000000000001</v>
      </c>
      <c r="S3183" s="8">
        <f t="shared" si="299"/>
        <v>36.333333333333336</v>
      </c>
      <c r="T3183" s="6" t="str">
        <f t="shared" si="300"/>
        <v>theater</v>
      </c>
      <c r="U3183" s="6" t="str">
        <f t="shared" si="301"/>
        <v>plays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14">
        <f t="shared" si="296"/>
        <v>40939.5</v>
      </c>
      <c r="K3184" s="6">
        <v>1323211621</v>
      </c>
      <c r="L3184" s="14">
        <f t="shared" si="297"/>
        <v>40883.740983796291</v>
      </c>
      <c r="M3184" s="88">
        <f>Table1[[#This Row],[Data Ended Conversion]]-Table1[[#This Row],[Data Created Conversion]]</f>
        <v>55.759016203708597</v>
      </c>
      <c r="N3184" s="6" t="b">
        <v>1</v>
      </c>
      <c r="O3184" s="6">
        <v>151</v>
      </c>
      <c r="P3184" s="6" t="b">
        <v>1</v>
      </c>
      <c r="Q3184" s="6" t="s">
        <v>8271</v>
      </c>
      <c r="R3184" s="7">
        <f t="shared" si="298"/>
        <v>1.0088571428571429</v>
      </c>
      <c r="S3184" s="8">
        <f t="shared" si="299"/>
        <v>46.768211920529801</v>
      </c>
      <c r="T3184" s="6" t="str">
        <f t="shared" si="300"/>
        <v>theater</v>
      </c>
      <c r="U3184" s="6" t="str">
        <f t="shared" si="301"/>
        <v>plays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14">
        <f t="shared" si="296"/>
        <v>41509.586446759255</v>
      </c>
      <c r="K3185" s="6">
        <v>1375729469</v>
      </c>
      <c r="L3185" s="14">
        <f t="shared" si="297"/>
        <v>41491.586446759255</v>
      </c>
      <c r="M3185" s="88">
        <f>Table1[[#This Row],[Data Ended Conversion]]-Table1[[#This Row],[Data Created Conversion]]</f>
        <v>18</v>
      </c>
      <c r="N3185" s="6" t="b">
        <v>1</v>
      </c>
      <c r="O3185" s="6">
        <v>68</v>
      </c>
      <c r="P3185" s="6" t="b">
        <v>1</v>
      </c>
      <c r="Q3185" s="6" t="s">
        <v>8271</v>
      </c>
      <c r="R3185" s="7">
        <f t="shared" si="298"/>
        <v>1.0900000000000001</v>
      </c>
      <c r="S3185" s="8">
        <f t="shared" si="299"/>
        <v>40.073529411764703</v>
      </c>
      <c r="T3185" s="6" t="str">
        <f t="shared" si="300"/>
        <v>theater</v>
      </c>
      <c r="U3185" s="6" t="str">
        <f t="shared" si="301"/>
        <v>plays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14">
        <f t="shared" si="296"/>
        <v>41821.785081018512</v>
      </c>
      <c r="K3186" s="6">
        <v>1401666631</v>
      </c>
      <c r="L3186" s="14">
        <f t="shared" si="297"/>
        <v>41791.785081018512</v>
      </c>
      <c r="M3186" s="88">
        <f>Table1[[#This Row],[Data Ended Conversion]]-Table1[[#This Row],[Data Created Conversion]]</f>
        <v>30</v>
      </c>
      <c r="N3186" s="6" t="b">
        <v>1</v>
      </c>
      <c r="O3186" s="6">
        <v>46</v>
      </c>
      <c r="P3186" s="6" t="b">
        <v>1</v>
      </c>
      <c r="Q3186" s="6" t="s">
        <v>8271</v>
      </c>
      <c r="R3186" s="7">
        <f t="shared" si="298"/>
        <v>1.0720930232558139</v>
      </c>
      <c r="S3186" s="8">
        <f t="shared" si="299"/>
        <v>100.21739130434783</v>
      </c>
      <c r="T3186" s="6" t="str">
        <f t="shared" si="300"/>
        <v>theater</v>
      </c>
      <c r="U3186" s="6" t="str">
        <f t="shared" si="301"/>
        <v>plays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14">
        <f t="shared" si="296"/>
        <v>41836.768993055557</v>
      </c>
      <c r="K3187" s="6">
        <v>1404948441</v>
      </c>
      <c r="L3187" s="14">
        <f t="shared" si="297"/>
        <v>41829.768993055557</v>
      </c>
      <c r="M3187" s="88">
        <f>Table1[[#This Row],[Data Ended Conversion]]-Table1[[#This Row],[Data Created Conversion]]</f>
        <v>7</v>
      </c>
      <c r="N3187" s="6" t="b">
        <v>1</v>
      </c>
      <c r="O3187" s="6">
        <v>24</v>
      </c>
      <c r="P3187" s="6" t="b">
        <v>1</v>
      </c>
      <c r="Q3187" s="6" t="s">
        <v>8271</v>
      </c>
      <c r="R3187" s="7">
        <f t="shared" si="298"/>
        <v>1</v>
      </c>
      <c r="S3187" s="8">
        <f t="shared" si="299"/>
        <v>41.666666666666664</v>
      </c>
      <c r="T3187" s="6" t="str">
        <f t="shared" si="300"/>
        <v>theater</v>
      </c>
      <c r="U3187" s="6" t="str">
        <f t="shared" si="301"/>
        <v>plays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14">
        <f t="shared" si="296"/>
        <v>41898.666666666664</v>
      </c>
      <c r="K3188" s="6">
        <v>1408313438</v>
      </c>
      <c r="L3188" s="14">
        <f t="shared" si="297"/>
        <v>41868.715717592589</v>
      </c>
      <c r="M3188" s="88">
        <f>Table1[[#This Row],[Data Ended Conversion]]-Table1[[#This Row],[Data Created Conversion]]</f>
        <v>29.950949074074742</v>
      </c>
      <c r="N3188" s="6" t="b">
        <v>1</v>
      </c>
      <c r="O3188" s="6">
        <v>70</v>
      </c>
      <c r="P3188" s="6" t="b">
        <v>1</v>
      </c>
      <c r="Q3188" s="6" t="s">
        <v>8271</v>
      </c>
      <c r="R3188" s="7">
        <f t="shared" si="298"/>
        <v>1.0218750000000001</v>
      </c>
      <c r="S3188" s="8">
        <f t="shared" si="299"/>
        <v>46.714285714285715</v>
      </c>
      <c r="T3188" s="6" t="str">
        <f t="shared" si="300"/>
        <v>theater</v>
      </c>
      <c r="U3188" s="6" t="str">
        <f t="shared" si="301"/>
        <v>plays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14">
        <f t="shared" si="296"/>
        <v>41855.458020833328</v>
      </c>
      <c r="K3189" s="6">
        <v>1405439973</v>
      </c>
      <c r="L3189" s="14">
        <f t="shared" si="297"/>
        <v>41835.458020833328</v>
      </c>
      <c r="M3189" s="88">
        <f>Table1[[#This Row],[Data Ended Conversion]]-Table1[[#This Row],[Data Created Conversion]]</f>
        <v>20</v>
      </c>
      <c r="N3189" s="6" t="b">
        <v>1</v>
      </c>
      <c r="O3189" s="6">
        <v>244</v>
      </c>
      <c r="P3189" s="6" t="b">
        <v>1</v>
      </c>
      <c r="Q3189" s="6" t="s">
        <v>8271</v>
      </c>
      <c r="R3189" s="7">
        <f t="shared" si="298"/>
        <v>1.1629333333333334</v>
      </c>
      <c r="S3189" s="8">
        <f t="shared" si="299"/>
        <v>71.491803278688522</v>
      </c>
      <c r="T3189" s="6" t="str">
        <f t="shared" si="300"/>
        <v>theater</v>
      </c>
      <c r="U3189" s="6" t="str">
        <f t="shared" si="301"/>
        <v>plays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14">
        <f t="shared" si="296"/>
        <v>42165.207199074073</v>
      </c>
      <c r="K3190" s="6">
        <v>1432115902</v>
      </c>
      <c r="L3190" s="14">
        <f t="shared" si="297"/>
        <v>42144.207199074073</v>
      </c>
      <c r="M3190" s="88">
        <f>Table1[[#This Row],[Data Ended Conversion]]-Table1[[#This Row],[Data Created Conversion]]</f>
        <v>21</v>
      </c>
      <c r="N3190" s="6" t="b">
        <v>0</v>
      </c>
      <c r="O3190" s="6">
        <v>9</v>
      </c>
      <c r="P3190" s="6" t="b">
        <v>0</v>
      </c>
      <c r="Q3190" s="6" t="s">
        <v>8305</v>
      </c>
      <c r="R3190" s="7">
        <f t="shared" si="298"/>
        <v>0.65</v>
      </c>
      <c r="S3190" s="8">
        <f t="shared" si="299"/>
        <v>14.444444444444445</v>
      </c>
      <c r="T3190" s="6" t="str">
        <f t="shared" si="300"/>
        <v>theater</v>
      </c>
      <c r="U3190" s="6" t="str">
        <f t="shared" si="301"/>
        <v>musical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14">
        <f t="shared" si="296"/>
        <v>42148.138101851851</v>
      </c>
      <c r="K3191" s="6">
        <v>1429863532</v>
      </c>
      <c r="L3191" s="14">
        <f t="shared" si="297"/>
        <v>42118.138101851851</v>
      </c>
      <c r="M3191" s="88">
        <f>Table1[[#This Row],[Data Ended Conversion]]-Table1[[#This Row],[Data Created Conversion]]</f>
        <v>30</v>
      </c>
      <c r="N3191" s="6" t="b">
        <v>0</v>
      </c>
      <c r="O3191" s="6">
        <v>19</v>
      </c>
      <c r="P3191" s="6" t="b">
        <v>0</v>
      </c>
      <c r="Q3191" s="6" t="s">
        <v>8305</v>
      </c>
      <c r="R3191" s="7">
        <f t="shared" si="298"/>
        <v>0.12327272727272727</v>
      </c>
      <c r="S3191" s="8">
        <f t="shared" si="299"/>
        <v>356.84210526315792</v>
      </c>
      <c r="T3191" s="6" t="str">
        <f t="shared" si="300"/>
        <v>theater</v>
      </c>
      <c r="U3191" s="6" t="str">
        <f t="shared" si="301"/>
        <v>musical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14">
        <f t="shared" si="296"/>
        <v>42712.984664351847</v>
      </c>
      <c r="K3192" s="6">
        <v>1478662675</v>
      </c>
      <c r="L3192" s="14">
        <f t="shared" si="297"/>
        <v>42682.942997685182</v>
      </c>
      <c r="M3192" s="88">
        <f>Table1[[#This Row],[Data Ended Conversion]]-Table1[[#This Row],[Data Created Conversion]]</f>
        <v>30.041666666664241</v>
      </c>
      <c r="N3192" s="6" t="b">
        <v>0</v>
      </c>
      <c r="O3192" s="6">
        <v>0</v>
      </c>
      <c r="P3192" s="6" t="b">
        <v>0</v>
      </c>
      <c r="Q3192" s="6" t="s">
        <v>8305</v>
      </c>
      <c r="R3192" s="7">
        <f t="shared" si="298"/>
        <v>0</v>
      </c>
      <c r="S3192" s="8" t="str">
        <f t="shared" si="299"/>
        <v>-</v>
      </c>
      <c r="T3192" s="6" t="str">
        <f t="shared" si="300"/>
        <v>theater</v>
      </c>
      <c r="U3192" s="6" t="str">
        <f t="shared" si="301"/>
        <v>musical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14">
        <f t="shared" si="296"/>
        <v>42598.547094907401</v>
      </c>
      <c r="K3193" s="6">
        <v>1466186869</v>
      </c>
      <c r="L3193" s="14">
        <f t="shared" si="297"/>
        <v>42538.547094907401</v>
      </c>
      <c r="M3193" s="88">
        <f>Table1[[#This Row],[Data Ended Conversion]]-Table1[[#This Row],[Data Created Conversion]]</f>
        <v>60</v>
      </c>
      <c r="N3193" s="6" t="b">
        <v>0</v>
      </c>
      <c r="O3193" s="6">
        <v>4</v>
      </c>
      <c r="P3193" s="6" t="b">
        <v>0</v>
      </c>
      <c r="Q3193" s="6" t="s">
        <v>8305</v>
      </c>
      <c r="R3193" s="7">
        <f t="shared" si="298"/>
        <v>4.0266666666666666E-2</v>
      </c>
      <c r="S3193" s="8">
        <f t="shared" si="299"/>
        <v>37.75</v>
      </c>
      <c r="T3193" s="6" t="str">
        <f t="shared" si="300"/>
        <v>theater</v>
      </c>
      <c r="U3193" s="6" t="str">
        <f t="shared" si="301"/>
        <v>musical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14">
        <f t="shared" si="296"/>
        <v>42063.708333333336</v>
      </c>
      <c r="K3194" s="6">
        <v>1421274859</v>
      </c>
      <c r="L3194" s="14">
        <f t="shared" si="297"/>
        <v>42018.732164351844</v>
      </c>
      <c r="M3194" s="88">
        <f>Table1[[#This Row],[Data Ended Conversion]]-Table1[[#This Row],[Data Created Conversion]]</f>
        <v>44.976168981491355</v>
      </c>
      <c r="N3194" s="6" t="b">
        <v>0</v>
      </c>
      <c r="O3194" s="6">
        <v>8</v>
      </c>
      <c r="P3194" s="6" t="b">
        <v>0</v>
      </c>
      <c r="Q3194" s="6" t="s">
        <v>8305</v>
      </c>
      <c r="R3194" s="7">
        <f t="shared" si="298"/>
        <v>1.0200000000000001E-2</v>
      </c>
      <c r="S3194" s="8">
        <f t="shared" si="299"/>
        <v>12.75</v>
      </c>
      <c r="T3194" s="6" t="str">
        <f t="shared" si="300"/>
        <v>theater</v>
      </c>
      <c r="U3194" s="6" t="str">
        <f t="shared" si="301"/>
        <v>musical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14">
        <f t="shared" si="296"/>
        <v>42055.759907407402</v>
      </c>
      <c r="K3195" s="6">
        <v>1420586056</v>
      </c>
      <c r="L3195" s="14">
        <f t="shared" si="297"/>
        <v>42010.759907407402</v>
      </c>
      <c r="M3195" s="88">
        <f>Table1[[#This Row],[Data Ended Conversion]]-Table1[[#This Row],[Data Created Conversion]]</f>
        <v>45</v>
      </c>
      <c r="N3195" s="6" t="b">
        <v>0</v>
      </c>
      <c r="O3195" s="6">
        <v>24</v>
      </c>
      <c r="P3195" s="6" t="b">
        <v>0</v>
      </c>
      <c r="Q3195" s="6" t="s">
        <v>8305</v>
      </c>
      <c r="R3195" s="7">
        <f t="shared" si="298"/>
        <v>0.1174</v>
      </c>
      <c r="S3195" s="8">
        <f t="shared" si="299"/>
        <v>24.458333333333332</v>
      </c>
      <c r="T3195" s="6" t="str">
        <f t="shared" si="300"/>
        <v>theater</v>
      </c>
      <c r="U3195" s="6" t="str">
        <f t="shared" si="301"/>
        <v>musical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14">
        <f t="shared" si="296"/>
        <v>42211.854143518511</v>
      </c>
      <c r="K3196" s="6">
        <v>1435368598</v>
      </c>
      <c r="L3196" s="14">
        <f t="shared" si="297"/>
        <v>42181.854143518511</v>
      </c>
      <c r="M3196" s="88">
        <f>Table1[[#This Row],[Data Ended Conversion]]-Table1[[#This Row],[Data Created Conversion]]</f>
        <v>30</v>
      </c>
      <c r="N3196" s="6" t="b">
        <v>0</v>
      </c>
      <c r="O3196" s="6">
        <v>0</v>
      </c>
      <c r="P3196" s="6" t="b">
        <v>0</v>
      </c>
      <c r="Q3196" s="6" t="s">
        <v>8305</v>
      </c>
      <c r="R3196" s="7">
        <f t="shared" si="298"/>
        <v>0</v>
      </c>
      <c r="S3196" s="8" t="str">
        <f t="shared" si="299"/>
        <v>-</v>
      </c>
      <c r="T3196" s="6" t="str">
        <f t="shared" si="300"/>
        <v>theater</v>
      </c>
      <c r="U3196" s="6" t="str">
        <f t="shared" si="301"/>
        <v>musical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14">
        <f t="shared" si="296"/>
        <v>42047.385902777773</v>
      </c>
      <c r="K3197" s="6">
        <v>1421158542</v>
      </c>
      <c r="L3197" s="14">
        <f t="shared" si="297"/>
        <v>42017.385902777773</v>
      </c>
      <c r="M3197" s="88">
        <f>Table1[[#This Row],[Data Ended Conversion]]-Table1[[#This Row],[Data Created Conversion]]</f>
        <v>30</v>
      </c>
      <c r="N3197" s="6" t="b">
        <v>0</v>
      </c>
      <c r="O3197" s="6">
        <v>39</v>
      </c>
      <c r="P3197" s="6" t="b">
        <v>0</v>
      </c>
      <c r="Q3197" s="6" t="s">
        <v>8305</v>
      </c>
      <c r="R3197" s="7">
        <f t="shared" si="298"/>
        <v>0.59142857142857141</v>
      </c>
      <c r="S3197" s="8">
        <f t="shared" si="299"/>
        <v>53.07692307692308</v>
      </c>
      <c r="T3197" s="6" t="str">
        <f t="shared" si="300"/>
        <v>theater</v>
      </c>
      <c r="U3197" s="6" t="str">
        <f t="shared" si="301"/>
        <v>musical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14">
        <f t="shared" si="296"/>
        <v>42217.374999999993</v>
      </c>
      <c r="K3198" s="6">
        <v>1433254875</v>
      </c>
      <c r="L3198" s="14">
        <f t="shared" si="297"/>
        <v>42157.389756944445</v>
      </c>
      <c r="M3198" s="88">
        <f>Table1[[#This Row],[Data Ended Conversion]]-Table1[[#This Row],[Data Created Conversion]]</f>
        <v>59.985243055547471</v>
      </c>
      <c r="N3198" s="6" t="b">
        <v>0</v>
      </c>
      <c r="O3198" s="6">
        <v>6</v>
      </c>
      <c r="P3198" s="6" t="b">
        <v>0</v>
      </c>
      <c r="Q3198" s="6" t="s">
        <v>8305</v>
      </c>
      <c r="R3198" s="7">
        <f t="shared" si="298"/>
        <v>5.9999999999999995E-4</v>
      </c>
      <c r="S3198" s="8">
        <f t="shared" si="299"/>
        <v>300</v>
      </c>
      <c r="T3198" s="6" t="str">
        <f t="shared" si="300"/>
        <v>theater</v>
      </c>
      <c r="U3198" s="6" t="str">
        <f t="shared" si="301"/>
        <v>musical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14">
        <f t="shared" si="296"/>
        <v>42039.28493055555</v>
      </c>
      <c r="K3199" s="6">
        <v>1420458618</v>
      </c>
      <c r="L3199" s="14">
        <f t="shared" si="297"/>
        <v>42009.28493055555</v>
      </c>
      <c r="M3199" s="88">
        <f>Table1[[#This Row],[Data Ended Conversion]]-Table1[[#This Row],[Data Created Conversion]]</f>
        <v>30</v>
      </c>
      <c r="N3199" s="6" t="b">
        <v>0</v>
      </c>
      <c r="O3199" s="6">
        <v>4</v>
      </c>
      <c r="P3199" s="6" t="b">
        <v>0</v>
      </c>
      <c r="Q3199" s="6" t="s">
        <v>8305</v>
      </c>
      <c r="R3199" s="7">
        <f t="shared" si="298"/>
        <v>0.1145</v>
      </c>
      <c r="S3199" s="8">
        <f t="shared" si="299"/>
        <v>286.25</v>
      </c>
      <c r="T3199" s="6" t="str">
        <f t="shared" si="300"/>
        <v>theater</v>
      </c>
      <c r="U3199" s="6" t="str">
        <f t="shared" si="301"/>
        <v>musical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14">
        <f t="shared" si="296"/>
        <v>42051.216168981475</v>
      </c>
      <c r="K3200" s="6">
        <v>1420798277</v>
      </c>
      <c r="L3200" s="14">
        <f t="shared" si="297"/>
        <v>42013.216168981475</v>
      </c>
      <c r="M3200" s="88">
        <f>Table1[[#This Row],[Data Ended Conversion]]-Table1[[#This Row],[Data Created Conversion]]</f>
        <v>38</v>
      </c>
      <c r="N3200" s="6" t="b">
        <v>0</v>
      </c>
      <c r="O3200" s="6">
        <v>3</v>
      </c>
      <c r="P3200" s="6" t="b">
        <v>0</v>
      </c>
      <c r="Q3200" s="6" t="s">
        <v>8305</v>
      </c>
      <c r="R3200" s="7">
        <f t="shared" si="298"/>
        <v>3.6666666666666666E-3</v>
      </c>
      <c r="S3200" s="8">
        <f t="shared" si="299"/>
        <v>36.666666666666664</v>
      </c>
      <c r="T3200" s="6" t="str">
        <f t="shared" si="300"/>
        <v>theater</v>
      </c>
      <c r="U3200" s="6" t="str">
        <f t="shared" si="301"/>
        <v>musical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14">
        <f t="shared" si="296"/>
        <v>41888.666666666664</v>
      </c>
      <c r="K3201" s="6">
        <v>1407435418</v>
      </c>
      <c r="L3201" s="14">
        <f t="shared" si="297"/>
        <v>41858.553449074068</v>
      </c>
      <c r="M3201" s="88">
        <f>Table1[[#This Row],[Data Ended Conversion]]-Table1[[#This Row],[Data Created Conversion]]</f>
        <v>30.113217592595902</v>
      </c>
      <c r="N3201" s="6" t="b">
        <v>0</v>
      </c>
      <c r="O3201" s="6">
        <v>53</v>
      </c>
      <c r="P3201" s="6" t="b">
        <v>0</v>
      </c>
      <c r="Q3201" s="6" t="s">
        <v>8305</v>
      </c>
      <c r="R3201" s="7">
        <f t="shared" si="298"/>
        <v>0.52159999999999995</v>
      </c>
      <c r="S3201" s="8">
        <f t="shared" si="299"/>
        <v>49.20754716981132</v>
      </c>
      <c r="T3201" s="6" t="str">
        <f t="shared" si="300"/>
        <v>theater</v>
      </c>
      <c r="U3201" s="6" t="str">
        <f t="shared" si="301"/>
        <v>musical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14">
        <f t="shared" ref="J3202:J3265" si="302">(((I3202/60)/60)/24)+DATE(1970,1,1)+(-5/24)</f>
        <v>42490.023611111108</v>
      </c>
      <c r="K3202" s="6">
        <v>1459410101</v>
      </c>
      <c r="L3202" s="14">
        <f t="shared" ref="L3202:L3265" si="303">(((K3202/60)/60)/24)+DATE(1970,1,1)+(-5/24)</f>
        <v>42460.112280092588</v>
      </c>
      <c r="M3202" s="88">
        <f>Table1[[#This Row],[Data Ended Conversion]]-Table1[[#This Row],[Data Created Conversion]]</f>
        <v>29.911331018520286</v>
      </c>
      <c r="N3202" s="6" t="b">
        <v>0</v>
      </c>
      <c r="O3202" s="6">
        <v>1</v>
      </c>
      <c r="P3202" s="6" t="b">
        <v>0</v>
      </c>
      <c r="Q3202" s="6" t="s">
        <v>8305</v>
      </c>
      <c r="R3202" s="7">
        <f t="shared" si="298"/>
        <v>2.0000000000000002E-5</v>
      </c>
      <c r="S3202" s="8">
        <f t="shared" si="299"/>
        <v>1</v>
      </c>
      <c r="T3202" s="6" t="str">
        <f t="shared" si="300"/>
        <v>theater</v>
      </c>
      <c r="U3202" s="6" t="str">
        <f t="shared" si="301"/>
        <v>musical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14">
        <f t="shared" si="302"/>
        <v>41882.558761574073</v>
      </c>
      <c r="K3203" s="6">
        <v>1407695077</v>
      </c>
      <c r="L3203" s="14">
        <f t="shared" si="303"/>
        <v>41861.558761574073</v>
      </c>
      <c r="M3203" s="88">
        <f>Table1[[#This Row],[Data Ended Conversion]]-Table1[[#This Row],[Data Created Conversion]]</f>
        <v>21</v>
      </c>
      <c r="N3203" s="6" t="b">
        <v>0</v>
      </c>
      <c r="O3203" s="6">
        <v>2</v>
      </c>
      <c r="P3203" s="6" t="b">
        <v>0</v>
      </c>
      <c r="Q3203" s="6" t="s">
        <v>8305</v>
      </c>
      <c r="R3203" s="7">
        <f t="shared" ref="R3203:R3266" si="304">IFERROR(E3203/D3203,"-")</f>
        <v>1.2500000000000001E-2</v>
      </c>
      <c r="S3203" s="8">
        <f t="shared" ref="S3203:S3266" si="305">IFERROR(E3203/O3203,"-")</f>
        <v>12.5</v>
      </c>
      <c r="T3203" s="6" t="str">
        <f t="shared" si="300"/>
        <v>theater</v>
      </c>
      <c r="U3203" s="6" t="str">
        <f t="shared" si="301"/>
        <v>musical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14">
        <f t="shared" si="302"/>
        <v>42352.040972222218</v>
      </c>
      <c r="K3204" s="6">
        <v>1445027346</v>
      </c>
      <c r="L3204" s="14">
        <f t="shared" si="303"/>
        <v>42293.645208333335</v>
      </c>
      <c r="M3204" s="88">
        <f>Table1[[#This Row],[Data Ended Conversion]]-Table1[[#This Row],[Data Created Conversion]]</f>
        <v>58.395763888882357</v>
      </c>
      <c r="N3204" s="6" t="b">
        <v>0</v>
      </c>
      <c r="O3204" s="6">
        <v>25</v>
      </c>
      <c r="P3204" s="6" t="b">
        <v>0</v>
      </c>
      <c r="Q3204" s="6" t="s">
        <v>8305</v>
      </c>
      <c r="R3204" s="7">
        <f t="shared" si="304"/>
        <v>0.54520000000000002</v>
      </c>
      <c r="S3204" s="8">
        <f t="shared" si="305"/>
        <v>109.04</v>
      </c>
      <c r="T3204" s="6" t="str">
        <f t="shared" si="300"/>
        <v>theater</v>
      </c>
      <c r="U3204" s="6" t="str">
        <f t="shared" si="301"/>
        <v>musical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14">
        <f t="shared" si="302"/>
        <v>42272.780347222222</v>
      </c>
      <c r="K3205" s="6">
        <v>1440632622</v>
      </c>
      <c r="L3205" s="14">
        <f t="shared" si="303"/>
        <v>42242.780347222222</v>
      </c>
      <c r="M3205" s="88">
        <f>Table1[[#This Row],[Data Ended Conversion]]-Table1[[#This Row],[Data Created Conversion]]</f>
        <v>30</v>
      </c>
      <c r="N3205" s="6" t="b">
        <v>0</v>
      </c>
      <c r="O3205" s="6">
        <v>6</v>
      </c>
      <c r="P3205" s="6" t="b">
        <v>0</v>
      </c>
      <c r="Q3205" s="6" t="s">
        <v>8305</v>
      </c>
      <c r="R3205" s="7">
        <f t="shared" si="304"/>
        <v>0.25</v>
      </c>
      <c r="S3205" s="8">
        <f t="shared" si="305"/>
        <v>41.666666666666664</v>
      </c>
      <c r="T3205" s="6" t="str">
        <f t="shared" si="300"/>
        <v>theater</v>
      </c>
      <c r="U3205" s="6" t="str">
        <f t="shared" si="301"/>
        <v>musical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14">
        <f t="shared" si="302"/>
        <v>42202.468055555553</v>
      </c>
      <c r="K3206" s="6">
        <v>1434558479</v>
      </c>
      <c r="L3206" s="14">
        <f t="shared" si="303"/>
        <v>42172.477766203701</v>
      </c>
      <c r="M3206" s="88">
        <f>Table1[[#This Row],[Data Ended Conversion]]-Table1[[#This Row],[Data Created Conversion]]</f>
        <v>29.99028935185197</v>
      </c>
      <c r="N3206" s="6" t="b">
        <v>0</v>
      </c>
      <c r="O3206" s="6">
        <v>0</v>
      </c>
      <c r="P3206" s="6" t="b">
        <v>0</v>
      </c>
      <c r="Q3206" s="6" t="s">
        <v>8305</v>
      </c>
      <c r="R3206" s="7">
        <f t="shared" si="304"/>
        <v>0</v>
      </c>
      <c r="S3206" s="8" t="str">
        <f t="shared" si="305"/>
        <v>-</v>
      </c>
      <c r="T3206" s="6" t="str">
        <f t="shared" si="300"/>
        <v>theater</v>
      </c>
      <c r="U3206" s="6" t="str">
        <f t="shared" si="301"/>
        <v>musical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14">
        <f t="shared" si="302"/>
        <v>42125.166342592587</v>
      </c>
      <c r="K3207" s="6">
        <v>1427878772</v>
      </c>
      <c r="L3207" s="14">
        <f t="shared" si="303"/>
        <v>42095.166342592587</v>
      </c>
      <c r="M3207" s="88">
        <f>Table1[[#This Row],[Data Ended Conversion]]-Table1[[#This Row],[Data Created Conversion]]</f>
        <v>30</v>
      </c>
      <c r="N3207" s="6" t="b">
        <v>0</v>
      </c>
      <c r="O3207" s="6">
        <v>12</v>
      </c>
      <c r="P3207" s="6" t="b">
        <v>0</v>
      </c>
      <c r="Q3207" s="6" t="s">
        <v>8305</v>
      </c>
      <c r="R3207" s="7">
        <f t="shared" si="304"/>
        <v>3.4125000000000003E-2</v>
      </c>
      <c r="S3207" s="8">
        <f t="shared" si="305"/>
        <v>22.75</v>
      </c>
      <c r="T3207" s="6" t="str">
        <f t="shared" si="300"/>
        <v>theater</v>
      </c>
      <c r="U3207" s="6" t="str">
        <f t="shared" si="301"/>
        <v>musical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14">
        <f t="shared" si="302"/>
        <v>42266.067719907405</v>
      </c>
      <c r="K3208" s="6">
        <v>1440052651</v>
      </c>
      <c r="L3208" s="14">
        <f t="shared" si="303"/>
        <v>42236.067719907405</v>
      </c>
      <c r="M3208" s="88">
        <f>Table1[[#This Row],[Data Ended Conversion]]-Table1[[#This Row],[Data Created Conversion]]</f>
        <v>30</v>
      </c>
      <c r="N3208" s="6" t="b">
        <v>0</v>
      </c>
      <c r="O3208" s="6">
        <v>0</v>
      </c>
      <c r="P3208" s="6" t="b">
        <v>0</v>
      </c>
      <c r="Q3208" s="6" t="s">
        <v>8305</v>
      </c>
      <c r="R3208" s="7">
        <f t="shared" si="304"/>
        <v>0</v>
      </c>
      <c r="S3208" s="8" t="str">
        <f t="shared" si="305"/>
        <v>-</v>
      </c>
      <c r="T3208" s="6" t="str">
        <f t="shared" si="300"/>
        <v>theater</v>
      </c>
      <c r="U3208" s="6" t="str">
        <f t="shared" si="301"/>
        <v>musical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14">
        <f t="shared" si="302"/>
        <v>42117.027858796289</v>
      </c>
      <c r="K3209" s="6">
        <v>1424587207</v>
      </c>
      <c r="L3209" s="14">
        <f t="shared" si="303"/>
        <v>42057.069525462961</v>
      </c>
      <c r="M3209" s="88">
        <f>Table1[[#This Row],[Data Ended Conversion]]-Table1[[#This Row],[Data Created Conversion]]</f>
        <v>59.958333333328483</v>
      </c>
      <c r="N3209" s="6" t="b">
        <v>0</v>
      </c>
      <c r="O3209" s="6">
        <v>36</v>
      </c>
      <c r="P3209" s="6" t="b">
        <v>0</v>
      </c>
      <c r="Q3209" s="6" t="s">
        <v>8305</v>
      </c>
      <c r="R3209" s="7">
        <f t="shared" si="304"/>
        <v>0.46363636363636362</v>
      </c>
      <c r="S3209" s="8">
        <f t="shared" si="305"/>
        <v>70.833333333333329</v>
      </c>
      <c r="T3209" s="6" t="str">
        <f t="shared" si="300"/>
        <v>theater</v>
      </c>
      <c r="U3209" s="6" t="str">
        <f t="shared" si="301"/>
        <v>musical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14">
        <f t="shared" si="302"/>
        <v>41848.396724537037</v>
      </c>
      <c r="K3210" s="6">
        <v>1404743477</v>
      </c>
      <c r="L3210" s="14">
        <f t="shared" si="303"/>
        <v>41827.396724537037</v>
      </c>
      <c r="M3210" s="88">
        <f>Table1[[#This Row],[Data Ended Conversion]]-Table1[[#This Row],[Data Created Conversion]]</f>
        <v>21</v>
      </c>
      <c r="N3210" s="6" t="b">
        <v>1</v>
      </c>
      <c r="O3210" s="6">
        <v>82</v>
      </c>
      <c r="P3210" s="6" t="b">
        <v>1</v>
      </c>
      <c r="Q3210" s="6" t="s">
        <v>8271</v>
      </c>
      <c r="R3210" s="7">
        <f t="shared" si="304"/>
        <v>1.0349999999999999</v>
      </c>
      <c r="S3210" s="8">
        <f t="shared" si="305"/>
        <v>63.109756097560975</v>
      </c>
      <c r="T3210" s="6" t="str">
        <f t="shared" si="300"/>
        <v>theater</v>
      </c>
      <c r="U3210" s="6" t="str">
        <f t="shared" si="301"/>
        <v>plays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14">
        <f t="shared" si="302"/>
        <v>41810.75</v>
      </c>
      <c r="K3211" s="6">
        <v>1400512658</v>
      </c>
      <c r="L3211" s="14">
        <f t="shared" si="303"/>
        <v>41778.428912037038</v>
      </c>
      <c r="M3211" s="88">
        <f>Table1[[#This Row],[Data Ended Conversion]]-Table1[[#This Row],[Data Created Conversion]]</f>
        <v>32.321087962962338</v>
      </c>
      <c r="N3211" s="6" t="b">
        <v>1</v>
      </c>
      <c r="O3211" s="6">
        <v>226</v>
      </c>
      <c r="P3211" s="6" t="b">
        <v>1</v>
      </c>
      <c r="Q3211" s="6" t="s">
        <v>8271</v>
      </c>
      <c r="R3211" s="7">
        <f t="shared" si="304"/>
        <v>1.1932315789473684</v>
      </c>
      <c r="S3211" s="8">
        <f t="shared" si="305"/>
        <v>50.157964601769912</v>
      </c>
      <c r="T3211" s="6" t="str">
        <f t="shared" si="300"/>
        <v>theater</v>
      </c>
      <c r="U3211" s="6" t="str">
        <f t="shared" si="301"/>
        <v>plays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14">
        <f t="shared" si="302"/>
        <v>41060.957638888889</v>
      </c>
      <c r="K3212" s="6">
        <v>1334442519</v>
      </c>
      <c r="L3212" s="14">
        <f t="shared" si="303"/>
        <v>41013.728229166663</v>
      </c>
      <c r="M3212" s="88">
        <f>Table1[[#This Row],[Data Ended Conversion]]-Table1[[#This Row],[Data Created Conversion]]</f>
        <v>47.229409722225682</v>
      </c>
      <c r="N3212" s="6" t="b">
        <v>1</v>
      </c>
      <c r="O3212" s="6">
        <v>60</v>
      </c>
      <c r="P3212" s="6" t="b">
        <v>1</v>
      </c>
      <c r="Q3212" s="6" t="s">
        <v>8271</v>
      </c>
      <c r="R3212" s="7">
        <f t="shared" si="304"/>
        <v>1.2576666666666667</v>
      </c>
      <c r="S3212" s="8">
        <f t="shared" si="305"/>
        <v>62.883333333333333</v>
      </c>
      <c r="T3212" s="6" t="str">
        <f t="shared" si="300"/>
        <v>theater</v>
      </c>
      <c r="U3212" s="6" t="str">
        <f t="shared" si="301"/>
        <v>plays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14">
        <f t="shared" si="302"/>
        <v>41865.875</v>
      </c>
      <c r="K3213" s="6">
        <v>1405346680</v>
      </c>
      <c r="L3213" s="14">
        <f t="shared" si="303"/>
        <v>41834.378240740742</v>
      </c>
      <c r="M3213" s="88">
        <f>Table1[[#This Row],[Data Ended Conversion]]-Table1[[#This Row],[Data Created Conversion]]</f>
        <v>31.496759259258397</v>
      </c>
      <c r="N3213" s="6" t="b">
        <v>1</v>
      </c>
      <c r="O3213" s="6">
        <v>322</v>
      </c>
      <c r="P3213" s="6" t="b">
        <v>1</v>
      </c>
      <c r="Q3213" s="6" t="s">
        <v>8271</v>
      </c>
      <c r="R3213" s="7">
        <f t="shared" si="304"/>
        <v>1.1974347826086957</v>
      </c>
      <c r="S3213" s="8">
        <f t="shared" si="305"/>
        <v>85.531055900621112</v>
      </c>
      <c r="T3213" s="6" t="str">
        <f t="shared" si="300"/>
        <v>theater</v>
      </c>
      <c r="U3213" s="6" t="str">
        <f t="shared" si="301"/>
        <v>plays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14">
        <f t="shared" si="302"/>
        <v>41859.587395833332</v>
      </c>
      <c r="K3214" s="6">
        <v>1404932751</v>
      </c>
      <c r="L3214" s="14">
        <f t="shared" si="303"/>
        <v>41829.587395833332</v>
      </c>
      <c r="M3214" s="88">
        <f>Table1[[#This Row],[Data Ended Conversion]]-Table1[[#This Row],[Data Created Conversion]]</f>
        <v>30</v>
      </c>
      <c r="N3214" s="6" t="b">
        <v>1</v>
      </c>
      <c r="O3214" s="6">
        <v>94</v>
      </c>
      <c r="P3214" s="6" t="b">
        <v>1</v>
      </c>
      <c r="Q3214" s="6" t="s">
        <v>8271</v>
      </c>
      <c r="R3214" s="7">
        <f t="shared" si="304"/>
        <v>1.2625</v>
      </c>
      <c r="S3214" s="8">
        <f t="shared" si="305"/>
        <v>53.723404255319146</v>
      </c>
      <c r="T3214" s="6" t="str">
        <f t="shared" si="300"/>
        <v>theater</v>
      </c>
      <c r="U3214" s="6" t="str">
        <f t="shared" si="301"/>
        <v>plays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14">
        <f t="shared" si="302"/>
        <v>42211.555081018516</v>
      </c>
      <c r="K3215" s="6">
        <v>1434478759</v>
      </c>
      <c r="L3215" s="14">
        <f t="shared" si="303"/>
        <v>42171.555081018516</v>
      </c>
      <c r="M3215" s="88">
        <f>Table1[[#This Row],[Data Ended Conversion]]-Table1[[#This Row],[Data Created Conversion]]</f>
        <v>40</v>
      </c>
      <c r="N3215" s="6" t="b">
        <v>1</v>
      </c>
      <c r="O3215" s="6">
        <v>47</v>
      </c>
      <c r="P3215" s="6" t="b">
        <v>1</v>
      </c>
      <c r="Q3215" s="6" t="s">
        <v>8271</v>
      </c>
      <c r="R3215" s="7">
        <f t="shared" si="304"/>
        <v>1.0011666666666668</v>
      </c>
      <c r="S3215" s="8">
        <f t="shared" si="305"/>
        <v>127.80851063829788</v>
      </c>
      <c r="T3215" s="6" t="str">
        <f t="shared" ref="T3215:T3278" si="306">LEFT(Q3215,FIND("/",Q3215)-1)</f>
        <v>theater</v>
      </c>
      <c r="U3215" s="6" t="str">
        <f t="shared" ref="U3215:U3278" si="307">RIGHT(Q3215,LEN(Q3215)-FIND("/",Q3215))</f>
        <v>plays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14">
        <f t="shared" si="302"/>
        <v>42374.788194444445</v>
      </c>
      <c r="K3216" s="6">
        <v>1448823673</v>
      </c>
      <c r="L3216" s="14">
        <f t="shared" si="303"/>
        <v>42337.584178240737</v>
      </c>
      <c r="M3216" s="88">
        <f>Table1[[#This Row],[Data Ended Conversion]]-Table1[[#This Row],[Data Created Conversion]]</f>
        <v>37.204016203708306</v>
      </c>
      <c r="N3216" s="6" t="b">
        <v>1</v>
      </c>
      <c r="O3216" s="6">
        <v>115</v>
      </c>
      <c r="P3216" s="6" t="b">
        <v>1</v>
      </c>
      <c r="Q3216" s="6" t="s">
        <v>8271</v>
      </c>
      <c r="R3216" s="7">
        <f t="shared" si="304"/>
        <v>1.0213333333333334</v>
      </c>
      <c r="S3216" s="8">
        <f t="shared" si="305"/>
        <v>106.57391304347826</v>
      </c>
      <c r="T3216" s="6" t="str">
        <f t="shared" si="306"/>
        <v>theater</v>
      </c>
      <c r="U3216" s="6" t="str">
        <f t="shared" si="307"/>
        <v>plays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14">
        <f t="shared" si="302"/>
        <v>42256.957638888889</v>
      </c>
      <c r="K3217" s="6">
        <v>1438617471</v>
      </c>
      <c r="L3217" s="14">
        <f t="shared" si="303"/>
        <v>42219.456840277773</v>
      </c>
      <c r="M3217" s="88">
        <f>Table1[[#This Row],[Data Ended Conversion]]-Table1[[#This Row],[Data Created Conversion]]</f>
        <v>37.500798611115897</v>
      </c>
      <c r="N3217" s="6" t="b">
        <v>1</v>
      </c>
      <c r="O3217" s="6">
        <v>134</v>
      </c>
      <c r="P3217" s="6" t="b">
        <v>1</v>
      </c>
      <c r="Q3217" s="6" t="s">
        <v>8271</v>
      </c>
      <c r="R3217" s="7">
        <f t="shared" si="304"/>
        <v>1.0035142857142858</v>
      </c>
      <c r="S3217" s="8">
        <f t="shared" si="305"/>
        <v>262.11194029850748</v>
      </c>
      <c r="T3217" s="6" t="str">
        <f t="shared" si="306"/>
        <v>theater</v>
      </c>
      <c r="U3217" s="6" t="str">
        <f t="shared" si="307"/>
        <v>plays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14">
        <f t="shared" si="302"/>
        <v>42196.395833333336</v>
      </c>
      <c r="K3218" s="6">
        <v>1433934371</v>
      </c>
      <c r="L3218" s="14">
        <f t="shared" si="303"/>
        <v>42165.254293981481</v>
      </c>
      <c r="M3218" s="88">
        <f>Table1[[#This Row],[Data Ended Conversion]]-Table1[[#This Row],[Data Created Conversion]]</f>
        <v>31.14153935185459</v>
      </c>
      <c r="N3218" s="6" t="b">
        <v>1</v>
      </c>
      <c r="O3218" s="6">
        <v>35</v>
      </c>
      <c r="P3218" s="6" t="b">
        <v>1</v>
      </c>
      <c r="Q3218" s="6" t="s">
        <v>8271</v>
      </c>
      <c r="R3218" s="7">
        <f t="shared" si="304"/>
        <v>1.0004999999999999</v>
      </c>
      <c r="S3218" s="8">
        <f t="shared" si="305"/>
        <v>57.171428571428571</v>
      </c>
      <c r="T3218" s="6" t="str">
        <f t="shared" si="306"/>
        <v>theater</v>
      </c>
      <c r="U3218" s="6" t="str">
        <f t="shared" si="307"/>
        <v>plays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14">
        <f t="shared" si="302"/>
        <v>42678.337777777771</v>
      </c>
      <c r="K3219" s="6">
        <v>1475672784</v>
      </c>
      <c r="L3219" s="14">
        <f t="shared" si="303"/>
        <v>42648.337777777771</v>
      </c>
      <c r="M3219" s="88">
        <f>Table1[[#This Row],[Data Ended Conversion]]-Table1[[#This Row],[Data Created Conversion]]</f>
        <v>30</v>
      </c>
      <c r="N3219" s="6" t="b">
        <v>1</v>
      </c>
      <c r="O3219" s="6">
        <v>104</v>
      </c>
      <c r="P3219" s="6" t="b">
        <v>1</v>
      </c>
      <c r="Q3219" s="6" t="s">
        <v>8271</v>
      </c>
      <c r="R3219" s="7">
        <f t="shared" si="304"/>
        <v>1.1602222222222223</v>
      </c>
      <c r="S3219" s="8">
        <f t="shared" si="305"/>
        <v>50.20192307692308</v>
      </c>
      <c r="T3219" s="6" t="str">
        <f t="shared" si="306"/>
        <v>theater</v>
      </c>
      <c r="U3219" s="6" t="str">
        <f t="shared" si="307"/>
        <v>plays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14">
        <f t="shared" si="302"/>
        <v>42003.791666666664</v>
      </c>
      <c r="K3220" s="6">
        <v>1417132986</v>
      </c>
      <c r="L3220" s="14">
        <f t="shared" si="303"/>
        <v>41970.793819444443</v>
      </c>
      <c r="M3220" s="88">
        <f>Table1[[#This Row],[Data Ended Conversion]]-Table1[[#This Row],[Data Created Conversion]]</f>
        <v>32.997847222221026</v>
      </c>
      <c r="N3220" s="6" t="b">
        <v>1</v>
      </c>
      <c r="O3220" s="6">
        <v>184</v>
      </c>
      <c r="P3220" s="6" t="b">
        <v>1</v>
      </c>
      <c r="Q3220" s="6" t="s">
        <v>8271</v>
      </c>
      <c r="R3220" s="7">
        <f t="shared" si="304"/>
        <v>1.0209999999999999</v>
      </c>
      <c r="S3220" s="8">
        <f t="shared" si="305"/>
        <v>66.586956521739125</v>
      </c>
      <c r="T3220" s="6" t="str">
        <f t="shared" si="306"/>
        <v>theater</v>
      </c>
      <c r="U3220" s="6" t="str">
        <f t="shared" si="307"/>
        <v>plays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14">
        <f t="shared" si="302"/>
        <v>42085.733182870368</v>
      </c>
      <c r="K3221" s="6">
        <v>1424043347</v>
      </c>
      <c r="L3221" s="14">
        <f t="shared" si="303"/>
        <v>42050.77484953704</v>
      </c>
      <c r="M3221" s="88">
        <f>Table1[[#This Row],[Data Ended Conversion]]-Table1[[#This Row],[Data Created Conversion]]</f>
        <v>34.958333333328483</v>
      </c>
      <c r="N3221" s="6" t="b">
        <v>1</v>
      </c>
      <c r="O3221" s="6">
        <v>119</v>
      </c>
      <c r="P3221" s="6" t="b">
        <v>1</v>
      </c>
      <c r="Q3221" s="6" t="s">
        <v>8271</v>
      </c>
      <c r="R3221" s="7">
        <f t="shared" si="304"/>
        <v>1.0011000000000001</v>
      </c>
      <c r="S3221" s="8">
        <f t="shared" si="305"/>
        <v>168.25210084033614</v>
      </c>
      <c r="T3221" s="6" t="str">
        <f t="shared" si="306"/>
        <v>theater</v>
      </c>
      <c r="U3221" s="6" t="str">
        <f t="shared" si="307"/>
        <v>plays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14">
        <f t="shared" si="302"/>
        <v>42806.666666666664</v>
      </c>
      <c r="K3222" s="6">
        <v>1486411204</v>
      </c>
      <c r="L3222" s="14">
        <f t="shared" si="303"/>
        <v>42772.625046296293</v>
      </c>
      <c r="M3222" s="88">
        <f>Table1[[#This Row],[Data Ended Conversion]]-Table1[[#This Row],[Data Created Conversion]]</f>
        <v>34.041620370371675</v>
      </c>
      <c r="N3222" s="6" t="b">
        <v>1</v>
      </c>
      <c r="O3222" s="6">
        <v>59</v>
      </c>
      <c r="P3222" s="6" t="b">
        <v>1</v>
      </c>
      <c r="Q3222" s="6" t="s">
        <v>8271</v>
      </c>
      <c r="R3222" s="7">
        <f t="shared" si="304"/>
        <v>1.0084</v>
      </c>
      <c r="S3222" s="8">
        <f t="shared" si="305"/>
        <v>256.37288135593218</v>
      </c>
      <c r="T3222" s="6" t="str">
        <f t="shared" si="306"/>
        <v>theater</v>
      </c>
      <c r="U3222" s="6" t="str">
        <f t="shared" si="307"/>
        <v>plays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14">
        <f t="shared" si="302"/>
        <v>42190.488460648143</v>
      </c>
      <c r="K3223" s="6">
        <v>1433090603</v>
      </c>
      <c r="L3223" s="14">
        <f t="shared" si="303"/>
        <v>42155.488460648143</v>
      </c>
      <c r="M3223" s="88">
        <f>Table1[[#This Row],[Data Ended Conversion]]-Table1[[#This Row],[Data Created Conversion]]</f>
        <v>35</v>
      </c>
      <c r="N3223" s="6" t="b">
        <v>1</v>
      </c>
      <c r="O3223" s="6">
        <v>113</v>
      </c>
      <c r="P3223" s="6" t="b">
        <v>1</v>
      </c>
      <c r="Q3223" s="6" t="s">
        <v>8271</v>
      </c>
      <c r="R3223" s="7">
        <f t="shared" si="304"/>
        <v>1.0342499999999999</v>
      </c>
      <c r="S3223" s="8">
        <f t="shared" si="305"/>
        <v>36.610619469026545</v>
      </c>
      <c r="T3223" s="6" t="str">
        <f t="shared" si="306"/>
        <v>theater</v>
      </c>
      <c r="U3223" s="6" t="str">
        <f t="shared" si="307"/>
        <v>plays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14">
        <f t="shared" si="302"/>
        <v>42301.686805555553</v>
      </c>
      <c r="K3224" s="6">
        <v>1443016697</v>
      </c>
      <c r="L3224" s="14">
        <f t="shared" si="303"/>
        <v>42270.373807870368</v>
      </c>
      <c r="M3224" s="88">
        <f>Table1[[#This Row],[Data Ended Conversion]]-Table1[[#This Row],[Data Created Conversion]]</f>
        <v>31.31299768518511</v>
      </c>
      <c r="N3224" s="6" t="b">
        <v>1</v>
      </c>
      <c r="O3224" s="6">
        <v>84</v>
      </c>
      <c r="P3224" s="6" t="b">
        <v>1</v>
      </c>
      <c r="Q3224" s="6" t="s">
        <v>8271</v>
      </c>
      <c r="R3224" s="7">
        <f t="shared" si="304"/>
        <v>1.248</v>
      </c>
      <c r="S3224" s="8">
        <f t="shared" si="305"/>
        <v>37.142857142857146</v>
      </c>
      <c r="T3224" s="6" t="str">
        <f t="shared" si="306"/>
        <v>theater</v>
      </c>
      <c r="U3224" s="6" t="str">
        <f t="shared" si="307"/>
        <v>plays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14">
        <f t="shared" si="302"/>
        <v>42236.62703703704</v>
      </c>
      <c r="K3225" s="6">
        <v>1437508976</v>
      </c>
      <c r="L3225" s="14">
        <f t="shared" si="303"/>
        <v>42206.62703703704</v>
      </c>
      <c r="M3225" s="88">
        <f>Table1[[#This Row],[Data Ended Conversion]]-Table1[[#This Row],[Data Created Conversion]]</f>
        <v>30</v>
      </c>
      <c r="N3225" s="6" t="b">
        <v>1</v>
      </c>
      <c r="O3225" s="6">
        <v>74</v>
      </c>
      <c r="P3225" s="6" t="b">
        <v>1</v>
      </c>
      <c r="Q3225" s="6" t="s">
        <v>8271</v>
      </c>
      <c r="R3225" s="7">
        <f t="shared" si="304"/>
        <v>1.0951612903225807</v>
      </c>
      <c r="S3225" s="8">
        <f t="shared" si="305"/>
        <v>45.878378378378379</v>
      </c>
      <c r="T3225" s="6" t="str">
        <f t="shared" si="306"/>
        <v>theater</v>
      </c>
      <c r="U3225" s="6" t="str">
        <f t="shared" si="307"/>
        <v>plays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14">
        <f t="shared" si="302"/>
        <v>42744.999999999993</v>
      </c>
      <c r="K3226" s="6">
        <v>1479932713</v>
      </c>
      <c r="L3226" s="14">
        <f t="shared" si="303"/>
        <v>42697.642511574071</v>
      </c>
      <c r="M3226" s="88">
        <f>Table1[[#This Row],[Data Ended Conversion]]-Table1[[#This Row],[Data Created Conversion]]</f>
        <v>47.357488425921474</v>
      </c>
      <c r="N3226" s="6" t="b">
        <v>1</v>
      </c>
      <c r="O3226" s="6">
        <v>216</v>
      </c>
      <c r="P3226" s="6" t="b">
        <v>1</v>
      </c>
      <c r="Q3226" s="6" t="s">
        <v>8271</v>
      </c>
      <c r="R3226" s="7">
        <f t="shared" si="304"/>
        <v>1.0203333333333333</v>
      </c>
      <c r="S3226" s="8">
        <f t="shared" si="305"/>
        <v>141.71296296296296</v>
      </c>
      <c r="T3226" s="6" t="str">
        <f t="shared" si="306"/>
        <v>theater</v>
      </c>
      <c r="U3226" s="6" t="str">
        <f t="shared" si="307"/>
        <v>plays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14">
        <f t="shared" si="302"/>
        <v>42524.666666666664</v>
      </c>
      <c r="K3227" s="6">
        <v>1463145938</v>
      </c>
      <c r="L3227" s="14">
        <f t="shared" si="303"/>
        <v>42503.351134259261</v>
      </c>
      <c r="M3227" s="88">
        <f>Table1[[#This Row],[Data Ended Conversion]]-Table1[[#This Row],[Data Created Conversion]]</f>
        <v>21.315532407403225</v>
      </c>
      <c r="N3227" s="6" t="b">
        <v>1</v>
      </c>
      <c r="O3227" s="6">
        <v>39</v>
      </c>
      <c r="P3227" s="6" t="b">
        <v>1</v>
      </c>
      <c r="Q3227" s="6" t="s">
        <v>8271</v>
      </c>
      <c r="R3227" s="7">
        <f t="shared" si="304"/>
        <v>1.0235000000000001</v>
      </c>
      <c r="S3227" s="8">
        <f t="shared" si="305"/>
        <v>52.487179487179489</v>
      </c>
      <c r="T3227" s="6" t="str">
        <f t="shared" si="306"/>
        <v>theater</v>
      </c>
      <c r="U3227" s="6" t="str">
        <f t="shared" si="307"/>
        <v>plays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14">
        <f t="shared" si="302"/>
        <v>42307.375138888885</v>
      </c>
      <c r="K3228" s="6">
        <v>1443621612</v>
      </c>
      <c r="L3228" s="14">
        <f t="shared" si="303"/>
        <v>42277.375138888885</v>
      </c>
      <c r="M3228" s="88">
        <f>Table1[[#This Row],[Data Ended Conversion]]-Table1[[#This Row],[Data Created Conversion]]</f>
        <v>30</v>
      </c>
      <c r="N3228" s="6" t="b">
        <v>1</v>
      </c>
      <c r="O3228" s="6">
        <v>21</v>
      </c>
      <c r="P3228" s="6" t="b">
        <v>1</v>
      </c>
      <c r="Q3228" s="6" t="s">
        <v>8271</v>
      </c>
      <c r="R3228" s="7">
        <f t="shared" si="304"/>
        <v>1.0416666666666667</v>
      </c>
      <c r="S3228" s="8">
        <f t="shared" si="305"/>
        <v>59.523809523809526</v>
      </c>
      <c r="T3228" s="6" t="str">
        <f t="shared" si="306"/>
        <v>theater</v>
      </c>
      <c r="U3228" s="6" t="str">
        <f t="shared" si="307"/>
        <v>plays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14">
        <f t="shared" si="302"/>
        <v>42752.674027777779</v>
      </c>
      <c r="K3229" s="6">
        <v>1482095436</v>
      </c>
      <c r="L3229" s="14">
        <f t="shared" si="303"/>
        <v>42722.674027777779</v>
      </c>
      <c r="M3229" s="88">
        <f>Table1[[#This Row],[Data Ended Conversion]]-Table1[[#This Row],[Data Created Conversion]]</f>
        <v>30</v>
      </c>
      <c r="N3229" s="6" t="b">
        <v>0</v>
      </c>
      <c r="O3229" s="6">
        <v>30</v>
      </c>
      <c r="P3229" s="6" t="b">
        <v>1</v>
      </c>
      <c r="Q3229" s="6" t="s">
        <v>8271</v>
      </c>
      <c r="R3229" s="7">
        <f t="shared" si="304"/>
        <v>1.25</v>
      </c>
      <c r="S3229" s="8">
        <f t="shared" si="305"/>
        <v>50</v>
      </c>
      <c r="T3229" s="6" t="str">
        <f t="shared" si="306"/>
        <v>theater</v>
      </c>
      <c r="U3229" s="6" t="str">
        <f t="shared" si="307"/>
        <v>plays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14">
        <f t="shared" si="302"/>
        <v>42354.999305555553</v>
      </c>
      <c r="K3230" s="6">
        <v>1447606884</v>
      </c>
      <c r="L3230" s="14">
        <f t="shared" si="303"/>
        <v>42323.500972222224</v>
      </c>
      <c r="M3230" s="88">
        <f>Table1[[#This Row],[Data Ended Conversion]]-Table1[[#This Row],[Data Created Conversion]]</f>
        <v>31.498333333329356</v>
      </c>
      <c r="N3230" s="6" t="b">
        <v>1</v>
      </c>
      <c r="O3230" s="6">
        <v>37</v>
      </c>
      <c r="P3230" s="6" t="b">
        <v>1</v>
      </c>
      <c r="Q3230" s="6" t="s">
        <v>8271</v>
      </c>
      <c r="R3230" s="7">
        <f t="shared" si="304"/>
        <v>1.0234285714285714</v>
      </c>
      <c r="S3230" s="8">
        <f t="shared" si="305"/>
        <v>193.62162162162161</v>
      </c>
      <c r="T3230" s="6" t="str">
        <f t="shared" si="306"/>
        <v>theater</v>
      </c>
      <c r="U3230" s="6" t="str">
        <f t="shared" si="307"/>
        <v>plays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14">
        <f t="shared" si="302"/>
        <v>41963.124976851854</v>
      </c>
      <c r="K3231" s="6">
        <v>1413874798</v>
      </c>
      <c r="L3231" s="14">
        <f t="shared" si="303"/>
        <v>41933.083310185182</v>
      </c>
      <c r="M3231" s="88">
        <f>Table1[[#This Row],[Data Ended Conversion]]-Table1[[#This Row],[Data Created Conversion]]</f>
        <v>30.041666666671517</v>
      </c>
      <c r="N3231" s="6" t="b">
        <v>1</v>
      </c>
      <c r="O3231" s="6">
        <v>202</v>
      </c>
      <c r="P3231" s="6" t="b">
        <v>1</v>
      </c>
      <c r="Q3231" s="6" t="s">
        <v>8271</v>
      </c>
      <c r="R3231" s="7">
        <f t="shared" si="304"/>
        <v>1.0786500000000001</v>
      </c>
      <c r="S3231" s="8">
        <f t="shared" si="305"/>
        <v>106.79702970297029</v>
      </c>
      <c r="T3231" s="6" t="str">
        <f t="shared" si="306"/>
        <v>theater</v>
      </c>
      <c r="U3231" s="6" t="str">
        <f t="shared" si="307"/>
        <v>plays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14">
        <f t="shared" si="302"/>
        <v>41912.957638888889</v>
      </c>
      <c r="K3232" s="6">
        <v>1410840126</v>
      </c>
      <c r="L3232" s="14">
        <f t="shared" si="303"/>
        <v>41897.959791666668</v>
      </c>
      <c r="M3232" s="88">
        <f>Table1[[#This Row],[Data Ended Conversion]]-Table1[[#This Row],[Data Created Conversion]]</f>
        <v>14.997847222221026</v>
      </c>
      <c r="N3232" s="6" t="b">
        <v>1</v>
      </c>
      <c r="O3232" s="6">
        <v>37</v>
      </c>
      <c r="P3232" s="6" t="b">
        <v>1</v>
      </c>
      <c r="Q3232" s="6" t="s">
        <v>8271</v>
      </c>
      <c r="R3232" s="7">
        <f t="shared" si="304"/>
        <v>1.0988461538461538</v>
      </c>
      <c r="S3232" s="8">
        <f t="shared" si="305"/>
        <v>77.21621621621621</v>
      </c>
      <c r="T3232" s="6" t="str">
        <f t="shared" si="306"/>
        <v>theater</v>
      </c>
      <c r="U3232" s="6" t="str">
        <f t="shared" si="307"/>
        <v>plays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14">
        <f t="shared" si="302"/>
        <v>42476.735497685186</v>
      </c>
      <c r="K3233" s="6">
        <v>1458254347</v>
      </c>
      <c r="L3233" s="14">
        <f t="shared" si="303"/>
        <v>42446.735497685186</v>
      </c>
      <c r="M3233" s="88">
        <f>Table1[[#This Row],[Data Ended Conversion]]-Table1[[#This Row],[Data Created Conversion]]</f>
        <v>30</v>
      </c>
      <c r="N3233" s="6" t="b">
        <v>0</v>
      </c>
      <c r="O3233" s="6">
        <v>28</v>
      </c>
      <c r="P3233" s="6" t="b">
        <v>1</v>
      </c>
      <c r="Q3233" s="6" t="s">
        <v>8271</v>
      </c>
      <c r="R3233" s="7">
        <f t="shared" si="304"/>
        <v>1.61</v>
      </c>
      <c r="S3233" s="8">
        <f t="shared" si="305"/>
        <v>57.5</v>
      </c>
      <c r="T3233" s="6" t="str">
        <f t="shared" si="306"/>
        <v>theater</v>
      </c>
      <c r="U3233" s="6" t="str">
        <f t="shared" si="307"/>
        <v>plays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14">
        <f t="shared" si="302"/>
        <v>42493.957638888889</v>
      </c>
      <c r="K3234" s="6">
        <v>1459711917</v>
      </c>
      <c r="L3234" s="14">
        <f t="shared" si="303"/>
        <v>42463.605520833335</v>
      </c>
      <c r="M3234" s="88">
        <f>Table1[[#This Row],[Data Ended Conversion]]-Table1[[#This Row],[Data Created Conversion]]</f>
        <v>30.352118055554456</v>
      </c>
      <c r="N3234" s="6" t="b">
        <v>1</v>
      </c>
      <c r="O3234" s="6">
        <v>26</v>
      </c>
      <c r="P3234" s="6" t="b">
        <v>1</v>
      </c>
      <c r="Q3234" s="6" t="s">
        <v>8271</v>
      </c>
      <c r="R3234" s="7">
        <f t="shared" si="304"/>
        <v>1.3120000000000001</v>
      </c>
      <c r="S3234" s="8">
        <f t="shared" si="305"/>
        <v>50.46153846153846</v>
      </c>
      <c r="T3234" s="6" t="str">
        <f t="shared" si="306"/>
        <v>theater</v>
      </c>
      <c r="U3234" s="6" t="str">
        <f t="shared" si="307"/>
        <v>plays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14">
        <f t="shared" si="302"/>
        <v>42796.596701388888</v>
      </c>
      <c r="K3235" s="6">
        <v>1485890355</v>
      </c>
      <c r="L3235" s="14">
        <f t="shared" si="303"/>
        <v>42766.596701388888</v>
      </c>
      <c r="M3235" s="88">
        <f>Table1[[#This Row],[Data Ended Conversion]]-Table1[[#This Row],[Data Created Conversion]]</f>
        <v>30</v>
      </c>
      <c r="N3235" s="6" t="b">
        <v>0</v>
      </c>
      <c r="O3235" s="6">
        <v>61</v>
      </c>
      <c r="P3235" s="6" t="b">
        <v>1</v>
      </c>
      <c r="Q3235" s="6" t="s">
        <v>8271</v>
      </c>
      <c r="R3235" s="7">
        <f t="shared" si="304"/>
        <v>1.1879999999999999</v>
      </c>
      <c r="S3235" s="8">
        <f t="shared" si="305"/>
        <v>97.377049180327873</v>
      </c>
      <c r="T3235" s="6" t="str">
        <f t="shared" si="306"/>
        <v>theater</v>
      </c>
      <c r="U3235" s="6" t="str">
        <f t="shared" si="307"/>
        <v>plays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14">
        <f t="shared" si="302"/>
        <v>42767.771527777775</v>
      </c>
      <c r="K3236" s="6">
        <v>1483124208</v>
      </c>
      <c r="L3236" s="14">
        <f t="shared" si="303"/>
        <v>42734.581111111103</v>
      </c>
      <c r="M3236" s="88">
        <f>Table1[[#This Row],[Data Ended Conversion]]-Table1[[#This Row],[Data Created Conversion]]</f>
        <v>33.190416666671808</v>
      </c>
      <c r="N3236" s="6" t="b">
        <v>0</v>
      </c>
      <c r="O3236" s="6">
        <v>115</v>
      </c>
      <c r="P3236" s="6" t="b">
        <v>1</v>
      </c>
      <c r="Q3236" s="6" t="s">
        <v>8271</v>
      </c>
      <c r="R3236" s="7">
        <f t="shared" si="304"/>
        <v>1.0039275000000001</v>
      </c>
      <c r="S3236" s="8">
        <f t="shared" si="305"/>
        <v>34.91921739130435</v>
      </c>
      <c r="T3236" s="6" t="str">
        <f t="shared" si="306"/>
        <v>theater</v>
      </c>
      <c r="U3236" s="6" t="str">
        <f t="shared" si="307"/>
        <v>plays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14">
        <f t="shared" si="302"/>
        <v>42552.139479166661</v>
      </c>
      <c r="K3237" s="6">
        <v>1464769251</v>
      </c>
      <c r="L3237" s="14">
        <f t="shared" si="303"/>
        <v>42522.139479166661</v>
      </c>
      <c r="M3237" s="88">
        <f>Table1[[#This Row],[Data Ended Conversion]]-Table1[[#This Row],[Data Created Conversion]]</f>
        <v>30</v>
      </c>
      <c r="N3237" s="6" t="b">
        <v>1</v>
      </c>
      <c r="O3237" s="6">
        <v>181</v>
      </c>
      <c r="P3237" s="6" t="b">
        <v>1</v>
      </c>
      <c r="Q3237" s="6" t="s">
        <v>8271</v>
      </c>
      <c r="R3237" s="7">
        <f t="shared" si="304"/>
        <v>1.0320666666666667</v>
      </c>
      <c r="S3237" s="8">
        <f t="shared" si="305"/>
        <v>85.530386740331494</v>
      </c>
      <c r="T3237" s="6" t="str">
        <f t="shared" si="306"/>
        <v>theater</v>
      </c>
      <c r="U3237" s="6" t="str">
        <f t="shared" si="307"/>
        <v>plays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14">
        <f t="shared" si="302"/>
        <v>42732.708715277775</v>
      </c>
      <c r="K3238" s="6">
        <v>1480370433</v>
      </c>
      <c r="L3238" s="14">
        <f t="shared" si="303"/>
        <v>42702.708715277775</v>
      </c>
      <c r="M3238" s="88">
        <f>Table1[[#This Row],[Data Ended Conversion]]-Table1[[#This Row],[Data Created Conversion]]</f>
        <v>30</v>
      </c>
      <c r="N3238" s="6" t="b">
        <v>0</v>
      </c>
      <c r="O3238" s="6">
        <v>110</v>
      </c>
      <c r="P3238" s="6" t="b">
        <v>1</v>
      </c>
      <c r="Q3238" s="6" t="s">
        <v>8271</v>
      </c>
      <c r="R3238" s="7">
        <f t="shared" si="304"/>
        <v>1.006</v>
      </c>
      <c r="S3238" s="8">
        <f t="shared" si="305"/>
        <v>182.90909090909091</v>
      </c>
      <c r="T3238" s="6" t="str">
        <f t="shared" si="306"/>
        <v>theater</v>
      </c>
      <c r="U3238" s="6" t="str">
        <f t="shared" si="307"/>
        <v>plays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14">
        <f t="shared" si="302"/>
        <v>42275.957638888889</v>
      </c>
      <c r="K3239" s="6">
        <v>1441452184</v>
      </c>
      <c r="L3239" s="14">
        <f t="shared" si="303"/>
        <v>42252.266018518516</v>
      </c>
      <c r="M3239" s="88">
        <f>Table1[[#This Row],[Data Ended Conversion]]-Table1[[#This Row],[Data Created Conversion]]</f>
        <v>23.69162037037313</v>
      </c>
      <c r="N3239" s="6" t="b">
        <v>1</v>
      </c>
      <c r="O3239" s="6">
        <v>269</v>
      </c>
      <c r="P3239" s="6" t="b">
        <v>1</v>
      </c>
      <c r="Q3239" s="6" t="s">
        <v>8271</v>
      </c>
      <c r="R3239" s="7">
        <f t="shared" si="304"/>
        <v>1.0078754285714286</v>
      </c>
      <c r="S3239" s="8">
        <f t="shared" si="305"/>
        <v>131.13620817843866</v>
      </c>
      <c r="T3239" s="6" t="str">
        <f t="shared" si="306"/>
        <v>theater</v>
      </c>
      <c r="U3239" s="6" t="str">
        <f t="shared" si="307"/>
        <v>plays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14">
        <f t="shared" si="302"/>
        <v>42186.302060185182</v>
      </c>
      <c r="K3240" s="6">
        <v>1433160898</v>
      </c>
      <c r="L3240" s="14">
        <f t="shared" si="303"/>
        <v>42156.302060185182</v>
      </c>
      <c r="M3240" s="88">
        <f>Table1[[#This Row],[Data Ended Conversion]]-Table1[[#This Row],[Data Created Conversion]]</f>
        <v>30</v>
      </c>
      <c r="N3240" s="6" t="b">
        <v>1</v>
      </c>
      <c r="O3240" s="6">
        <v>79</v>
      </c>
      <c r="P3240" s="6" t="b">
        <v>1</v>
      </c>
      <c r="Q3240" s="6" t="s">
        <v>8271</v>
      </c>
      <c r="R3240" s="7">
        <f t="shared" si="304"/>
        <v>1.1232142857142857</v>
      </c>
      <c r="S3240" s="8">
        <f t="shared" si="305"/>
        <v>39.810126582278478</v>
      </c>
      <c r="T3240" s="6" t="str">
        <f t="shared" si="306"/>
        <v>theater</v>
      </c>
      <c r="U3240" s="6" t="str">
        <f t="shared" si="307"/>
        <v>plays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14">
        <f t="shared" si="302"/>
        <v>42302.790972222218</v>
      </c>
      <c r="K3241" s="6">
        <v>1443665293</v>
      </c>
      <c r="L3241" s="14">
        <f t="shared" si="303"/>
        <v>42277.880706018514</v>
      </c>
      <c r="M3241" s="88">
        <f>Table1[[#This Row],[Data Ended Conversion]]-Table1[[#This Row],[Data Created Conversion]]</f>
        <v>24.910266203703941</v>
      </c>
      <c r="N3241" s="6" t="b">
        <v>1</v>
      </c>
      <c r="O3241" s="6">
        <v>104</v>
      </c>
      <c r="P3241" s="6" t="b">
        <v>1</v>
      </c>
      <c r="Q3241" s="6" t="s">
        <v>8271</v>
      </c>
      <c r="R3241" s="7">
        <f t="shared" si="304"/>
        <v>1.0591914022517912</v>
      </c>
      <c r="S3241" s="8">
        <f t="shared" si="305"/>
        <v>59.701730769230764</v>
      </c>
      <c r="T3241" s="6" t="str">
        <f t="shared" si="306"/>
        <v>theater</v>
      </c>
      <c r="U3241" s="6" t="str">
        <f t="shared" si="307"/>
        <v>plays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14">
        <f t="shared" si="302"/>
        <v>42782.749999999993</v>
      </c>
      <c r="K3242" s="6">
        <v>1484843948</v>
      </c>
      <c r="L3242" s="14">
        <f t="shared" si="303"/>
        <v>42754.485509259255</v>
      </c>
      <c r="M3242" s="88">
        <f>Table1[[#This Row],[Data Ended Conversion]]-Table1[[#This Row],[Data Created Conversion]]</f>
        <v>28.264490740737529</v>
      </c>
      <c r="N3242" s="6" t="b">
        <v>0</v>
      </c>
      <c r="O3242" s="6">
        <v>34</v>
      </c>
      <c r="P3242" s="6" t="b">
        <v>1</v>
      </c>
      <c r="Q3242" s="6" t="s">
        <v>8271</v>
      </c>
      <c r="R3242" s="7">
        <f t="shared" si="304"/>
        <v>1.0056666666666667</v>
      </c>
      <c r="S3242" s="8">
        <f t="shared" si="305"/>
        <v>88.735294117647058</v>
      </c>
      <c r="T3242" s="6" t="str">
        <f t="shared" si="306"/>
        <v>theater</v>
      </c>
      <c r="U3242" s="6" t="str">
        <f t="shared" si="307"/>
        <v>plays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14">
        <f t="shared" si="302"/>
        <v>41926.082638888889</v>
      </c>
      <c r="K3243" s="6">
        <v>1410421670</v>
      </c>
      <c r="L3243" s="14">
        <f t="shared" si="303"/>
        <v>41893.116550925923</v>
      </c>
      <c r="M3243" s="88">
        <f>Table1[[#This Row],[Data Ended Conversion]]-Table1[[#This Row],[Data Created Conversion]]</f>
        <v>32.966087962966412</v>
      </c>
      <c r="N3243" s="6" t="b">
        <v>1</v>
      </c>
      <c r="O3243" s="6">
        <v>167</v>
      </c>
      <c r="P3243" s="6" t="b">
        <v>1</v>
      </c>
      <c r="Q3243" s="6" t="s">
        <v>8271</v>
      </c>
      <c r="R3243" s="7">
        <f t="shared" si="304"/>
        <v>1.1530588235294117</v>
      </c>
      <c r="S3243" s="8">
        <f t="shared" si="305"/>
        <v>58.688622754491021</v>
      </c>
      <c r="T3243" s="6" t="str">
        <f t="shared" si="306"/>
        <v>theater</v>
      </c>
      <c r="U3243" s="6" t="str">
        <f t="shared" si="307"/>
        <v>plays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14">
        <f t="shared" si="302"/>
        <v>41901.547361111108</v>
      </c>
      <c r="K3244" s="6">
        <v>1408558092</v>
      </c>
      <c r="L3244" s="14">
        <f t="shared" si="303"/>
        <v>41871.547361111108</v>
      </c>
      <c r="M3244" s="88">
        <f>Table1[[#This Row],[Data Ended Conversion]]-Table1[[#This Row],[Data Created Conversion]]</f>
        <v>30</v>
      </c>
      <c r="N3244" s="6" t="b">
        <v>1</v>
      </c>
      <c r="O3244" s="6">
        <v>183</v>
      </c>
      <c r="P3244" s="6" t="b">
        <v>1</v>
      </c>
      <c r="Q3244" s="6" t="s">
        <v>8271</v>
      </c>
      <c r="R3244" s="7">
        <f t="shared" si="304"/>
        <v>1.273042</v>
      </c>
      <c r="S3244" s="8">
        <f t="shared" si="305"/>
        <v>69.56513661202186</v>
      </c>
      <c r="T3244" s="6" t="str">
        <f t="shared" si="306"/>
        <v>theater</v>
      </c>
      <c r="U3244" s="6" t="str">
        <f t="shared" si="307"/>
        <v>plays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14">
        <f t="shared" si="302"/>
        <v>42285.791666666664</v>
      </c>
      <c r="K3245" s="6">
        <v>1442283562</v>
      </c>
      <c r="L3245" s="14">
        <f t="shared" si="303"/>
        <v>42261.888449074067</v>
      </c>
      <c r="M3245" s="88">
        <f>Table1[[#This Row],[Data Ended Conversion]]-Table1[[#This Row],[Data Created Conversion]]</f>
        <v>23.903217592596775</v>
      </c>
      <c r="N3245" s="6" t="b">
        <v>1</v>
      </c>
      <c r="O3245" s="6">
        <v>71</v>
      </c>
      <c r="P3245" s="6" t="b">
        <v>1</v>
      </c>
      <c r="Q3245" s="6" t="s">
        <v>8271</v>
      </c>
      <c r="R3245" s="7">
        <f t="shared" si="304"/>
        <v>1.028375</v>
      </c>
      <c r="S3245" s="8">
        <f t="shared" si="305"/>
        <v>115.87323943661971</v>
      </c>
      <c r="T3245" s="6" t="str">
        <f t="shared" si="306"/>
        <v>theater</v>
      </c>
      <c r="U3245" s="6" t="str">
        <f t="shared" si="307"/>
        <v>plays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14">
        <f t="shared" si="302"/>
        <v>42705.527569444443</v>
      </c>
      <c r="K3246" s="6">
        <v>1478018382</v>
      </c>
      <c r="L3246" s="14">
        <f t="shared" si="303"/>
        <v>42675.485902777778</v>
      </c>
      <c r="M3246" s="88">
        <f>Table1[[#This Row],[Data Ended Conversion]]-Table1[[#This Row],[Data Created Conversion]]</f>
        <v>30.041666666664241</v>
      </c>
      <c r="N3246" s="6" t="b">
        <v>0</v>
      </c>
      <c r="O3246" s="6">
        <v>69</v>
      </c>
      <c r="P3246" s="6" t="b">
        <v>1</v>
      </c>
      <c r="Q3246" s="6" t="s">
        <v>8271</v>
      </c>
      <c r="R3246" s="7">
        <f t="shared" si="304"/>
        <v>1.0293749999999999</v>
      </c>
      <c r="S3246" s="8">
        <f t="shared" si="305"/>
        <v>23.869565217391305</v>
      </c>
      <c r="T3246" s="6" t="str">
        <f t="shared" si="306"/>
        <v>theater</v>
      </c>
      <c r="U3246" s="6" t="str">
        <f t="shared" si="307"/>
        <v>plays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14">
        <f t="shared" si="302"/>
        <v>42166.874999999993</v>
      </c>
      <c r="K3247" s="6">
        <v>1431354258</v>
      </c>
      <c r="L3247" s="14">
        <f t="shared" si="303"/>
        <v>42135.391874999994</v>
      </c>
      <c r="M3247" s="88">
        <f>Table1[[#This Row],[Data Ended Conversion]]-Table1[[#This Row],[Data Created Conversion]]</f>
        <v>31.483124999998836</v>
      </c>
      <c r="N3247" s="6" t="b">
        <v>0</v>
      </c>
      <c r="O3247" s="6">
        <v>270</v>
      </c>
      <c r="P3247" s="6" t="b">
        <v>1</v>
      </c>
      <c r="Q3247" s="6" t="s">
        <v>8271</v>
      </c>
      <c r="R3247" s="7">
        <f t="shared" si="304"/>
        <v>1.043047619047619</v>
      </c>
      <c r="S3247" s="8">
        <f t="shared" si="305"/>
        <v>81.125925925925927</v>
      </c>
      <c r="T3247" s="6" t="str">
        <f t="shared" si="306"/>
        <v>theater</v>
      </c>
      <c r="U3247" s="6" t="str">
        <f t="shared" si="307"/>
        <v>plays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14">
        <f t="shared" si="302"/>
        <v>42258.957638888889</v>
      </c>
      <c r="K3248" s="6">
        <v>1439551200</v>
      </c>
      <c r="L3248" s="14">
        <f t="shared" si="303"/>
        <v>42230.263888888883</v>
      </c>
      <c r="M3248" s="88">
        <f>Table1[[#This Row],[Data Ended Conversion]]-Table1[[#This Row],[Data Created Conversion]]</f>
        <v>28.693750000005821</v>
      </c>
      <c r="N3248" s="6" t="b">
        <v>1</v>
      </c>
      <c r="O3248" s="6">
        <v>193</v>
      </c>
      <c r="P3248" s="6" t="b">
        <v>1</v>
      </c>
      <c r="Q3248" s="6" t="s">
        <v>8271</v>
      </c>
      <c r="R3248" s="7">
        <f t="shared" si="304"/>
        <v>1.1122000000000001</v>
      </c>
      <c r="S3248" s="8">
        <f t="shared" si="305"/>
        <v>57.626943005181346</v>
      </c>
      <c r="T3248" s="6" t="str">
        <f t="shared" si="306"/>
        <v>theater</v>
      </c>
      <c r="U3248" s="6" t="str">
        <f t="shared" si="307"/>
        <v>plays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14">
        <f t="shared" si="302"/>
        <v>42197.22583333333</v>
      </c>
      <c r="K3249" s="6">
        <v>1434104712</v>
      </c>
      <c r="L3249" s="14">
        <f t="shared" si="303"/>
        <v>42167.22583333333</v>
      </c>
      <c r="M3249" s="88">
        <f>Table1[[#This Row],[Data Ended Conversion]]-Table1[[#This Row],[Data Created Conversion]]</f>
        <v>30</v>
      </c>
      <c r="N3249" s="6" t="b">
        <v>1</v>
      </c>
      <c r="O3249" s="6">
        <v>57</v>
      </c>
      <c r="P3249" s="6" t="b">
        <v>1</v>
      </c>
      <c r="Q3249" s="6" t="s">
        <v>8271</v>
      </c>
      <c r="R3249" s="7">
        <f t="shared" si="304"/>
        <v>1.0586</v>
      </c>
      <c r="S3249" s="8">
        <f t="shared" si="305"/>
        <v>46.429824561403507</v>
      </c>
      <c r="T3249" s="6" t="str">
        <f t="shared" si="306"/>
        <v>theater</v>
      </c>
      <c r="U3249" s="6" t="str">
        <f t="shared" si="307"/>
        <v>plays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14">
        <f t="shared" si="302"/>
        <v>42098.638391203705</v>
      </c>
      <c r="K3250" s="6">
        <v>1425590357</v>
      </c>
      <c r="L3250" s="14">
        <f t="shared" si="303"/>
        <v>42068.68005787037</v>
      </c>
      <c r="M3250" s="88">
        <f>Table1[[#This Row],[Data Ended Conversion]]-Table1[[#This Row],[Data Created Conversion]]</f>
        <v>29.958333333335759</v>
      </c>
      <c r="N3250" s="6" t="b">
        <v>1</v>
      </c>
      <c r="O3250" s="6">
        <v>200</v>
      </c>
      <c r="P3250" s="6" t="b">
        <v>1</v>
      </c>
      <c r="Q3250" s="6" t="s">
        <v>8271</v>
      </c>
      <c r="R3250" s="7">
        <f t="shared" si="304"/>
        <v>1.0079166666666666</v>
      </c>
      <c r="S3250" s="8">
        <f t="shared" si="305"/>
        <v>60.475000000000001</v>
      </c>
      <c r="T3250" s="6" t="str">
        <f t="shared" si="306"/>
        <v>theater</v>
      </c>
      <c r="U3250" s="6" t="str">
        <f t="shared" si="307"/>
        <v>plays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14">
        <f t="shared" si="302"/>
        <v>42175.538356481477</v>
      </c>
      <c r="K3251" s="6">
        <v>1432230914</v>
      </c>
      <c r="L3251" s="14">
        <f t="shared" si="303"/>
        <v>42145.538356481477</v>
      </c>
      <c r="M3251" s="88">
        <f>Table1[[#This Row],[Data Ended Conversion]]-Table1[[#This Row],[Data Created Conversion]]</f>
        <v>30</v>
      </c>
      <c r="N3251" s="6" t="b">
        <v>1</v>
      </c>
      <c r="O3251" s="6">
        <v>88</v>
      </c>
      <c r="P3251" s="6" t="b">
        <v>1</v>
      </c>
      <c r="Q3251" s="6" t="s">
        <v>8271</v>
      </c>
      <c r="R3251" s="7">
        <f t="shared" si="304"/>
        <v>1.0492727272727274</v>
      </c>
      <c r="S3251" s="8">
        <f t="shared" si="305"/>
        <v>65.579545454545453</v>
      </c>
      <c r="T3251" s="6" t="str">
        <f t="shared" si="306"/>
        <v>theater</v>
      </c>
      <c r="U3251" s="6" t="str">
        <f t="shared" si="307"/>
        <v>plays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14">
        <f t="shared" si="302"/>
        <v>41948.575509259259</v>
      </c>
      <c r="K3252" s="6">
        <v>1412617724</v>
      </c>
      <c r="L3252" s="14">
        <f t="shared" si="303"/>
        <v>41918.533842592587</v>
      </c>
      <c r="M3252" s="88">
        <f>Table1[[#This Row],[Data Ended Conversion]]-Table1[[#This Row],[Data Created Conversion]]</f>
        <v>30.041666666671517</v>
      </c>
      <c r="N3252" s="6" t="b">
        <v>1</v>
      </c>
      <c r="O3252" s="6">
        <v>213</v>
      </c>
      <c r="P3252" s="6" t="b">
        <v>1</v>
      </c>
      <c r="Q3252" s="6" t="s">
        <v>8271</v>
      </c>
      <c r="R3252" s="7">
        <f t="shared" si="304"/>
        <v>1.01552</v>
      </c>
      <c r="S3252" s="8">
        <f t="shared" si="305"/>
        <v>119.1924882629108</v>
      </c>
      <c r="T3252" s="6" t="str">
        <f t="shared" si="306"/>
        <v>theater</v>
      </c>
      <c r="U3252" s="6" t="str">
        <f t="shared" si="307"/>
        <v>plays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14">
        <f t="shared" si="302"/>
        <v>42176.52275462963</v>
      </c>
      <c r="K3253" s="6">
        <v>1432315966</v>
      </c>
      <c r="L3253" s="14">
        <f t="shared" si="303"/>
        <v>42146.52275462963</v>
      </c>
      <c r="M3253" s="88">
        <f>Table1[[#This Row],[Data Ended Conversion]]-Table1[[#This Row],[Data Created Conversion]]</f>
        <v>30</v>
      </c>
      <c r="N3253" s="6" t="b">
        <v>1</v>
      </c>
      <c r="O3253" s="6">
        <v>20</v>
      </c>
      <c r="P3253" s="6" t="b">
        <v>1</v>
      </c>
      <c r="Q3253" s="6" t="s">
        <v>8271</v>
      </c>
      <c r="R3253" s="7">
        <f t="shared" si="304"/>
        <v>1.1073333333333333</v>
      </c>
      <c r="S3253" s="8">
        <f t="shared" si="305"/>
        <v>83.05</v>
      </c>
      <c r="T3253" s="6" t="str">
        <f t="shared" si="306"/>
        <v>theater</v>
      </c>
      <c r="U3253" s="6" t="str">
        <f t="shared" si="307"/>
        <v>plays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14">
        <f t="shared" si="302"/>
        <v>42620.264351851853</v>
      </c>
      <c r="K3254" s="6">
        <v>1470655240</v>
      </c>
      <c r="L3254" s="14">
        <f t="shared" si="303"/>
        <v>42590.264351851853</v>
      </c>
      <c r="M3254" s="88">
        <f>Table1[[#This Row],[Data Ended Conversion]]-Table1[[#This Row],[Data Created Conversion]]</f>
        <v>30</v>
      </c>
      <c r="N3254" s="6" t="b">
        <v>1</v>
      </c>
      <c r="O3254" s="6">
        <v>50</v>
      </c>
      <c r="P3254" s="6" t="b">
        <v>1</v>
      </c>
      <c r="Q3254" s="6" t="s">
        <v>8271</v>
      </c>
      <c r="R3254" s="7">
        <f t="shared" si="304"/>
        <v>1.2782222222222221</v>
      </c>
      <c r="S3254" s="8">
        <f t="shared" si="305"/>
        <v>57.52</v>
      </c>
      <c r="T3254" s="6" t="str">
        <f t="shared" si="306"/>
        <v>theater</v>
      </c>
      <c r="U3254" s="6" t="str">
        <f t="shared" si="307"/>
        <v>plays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14">
        <f t="shared" si="302"/>
        <v>42620.947916666664</v>
      </c>
      <c r="K3255" s="6">
        <v>1471701028</v>
      </c>
      <c r="L3255" s="14">
        <f t="shared" si="303"/>
        <v>42602.368379629632</v>
      </c>
      <c r="M3255" s="88">
        <f>Table1[[#This Row],[Data Ended Conversion]]-Table1[[#This Row],[Data Created Conversion]]</f>
        <v>18.579537037032424</v>
      </c>
      <c r="N3255" s="6" t="b">
        <v>1</v>
      </c>
      <c r="O3255" s="6">
        <v>115</v>
      </c>
      <c r="P3255" s="6" t="b">
        <v>1</v>
      </c>
      <c r="Q3255" s="6" t="s">
        <v>8271</v>
      </c>
      <c r="R3255" s="7">
        <f t="shared" si="304"/>
        <v>1.0182500000000001</v>
      </c>
      <c r="S3255" s="8">
        <f t="shared" si="305"/>
        <v>177.08695652173913</v>
      </c>
      <c r="T3255" s="6" t="str">
        <f t="shared" si="306"/>
        <v>theater</v>
      </c>
      <c r="U3255" s="6" t="str">
        <f t="shared" si="307"/>
        <v>plays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14">
        <f t="shared" si="302"/>
        <v>42088.835752314808</v>
      </c>
      <c r="K3256" s="6">
        <v>1424743409</v>
      </c>
      <c r="L3256" s="14">
        <f t="shared" si="303"/>
        <v>42058.877418981479</v>
      </c>
      <c r="M3256" s="88">
        <f>Table1[[#This Row],[Data Ended Conversion]]-Table1[[#This Row],[Data Created Conversion]]</f>
        <v>29.958333333328483</v>
      </c>
      <c r="N3256" s="6" t="b">
        <v>1</v>
      </c>
      <c r="O3256" s="6">
        <v>186</v>
      </c>
      <c r="P3256" s="6" t="b">
        <v>1</v>
      </c>
      <c r="Q3256" s="6" t="s">
        <v>8271</v>
      </c>
      <c r="R3256" s="7">
        <f t="shared" si="304"/>
        <v>1.012576923076923</v>
      </c>
      <c r="S3256" s="8">
        <f t="shared" si="305"/>
        <v>70.771505376344081</v>
      </c>
      <c r="T3256" s="6" t="str">
        <f t="shared" si="306"/>
        <v>theater</v>
      </c>
      <c r="U3256" s="6" t="str">
        <f t="shared" si="307"/>
        <v>plays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14">
        <f t="shared" si="302"/>
        <v>41919.559895833328</v>
      </c>
      <c r="K3257" s="6">
        <v>1410114375</v>
      </c>
      <c r="L3257" s="14">
        <f t="shared" si="303"/>
        <v>41889.559895833328</v>
      </c>
      <c r="M3257" s="88">
        <f>Table1[[#This Row],[Data Ended Conversion]]-Table1[[#This Row],[Data Created Conversion]]</f>
        <v>30</v>
      </c>
      <c r="N3257" s="6" t="b">
        <v>1</v>
      </c>
      <c r="O3257" s="6">
        <v>18</v>
      </c>
      <c r="P3257" s="6" t="b">
        <v>1</v>
      </c>
      <c r="Q3257" s="6" t="s">
        <v>8271</v>
      </c>
      <c r="R3257" s="7">
        <f t="shared" si="304"/>
        <v>1.75</v>
      </c>
      <c r="S3257" s="8">
        <f t="shared" si="305"/>
        <v>29.166666666666668</v>
      </c>
      <c r="T3257" s="6" t="str">
        <f t="shared" si="306"/>
        <v>theater</v>
      </c>
      <c r="U3257" s="6" t="str">
        <f t="shared" si="307"/>
        <v>plays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14">
        <f t="shared" si="302"/>
        <v>42165.957638888889</v>
      </c>
      <c r="K3258" s="6">
        <v>1432129577</v>
      </c>
      <c r="L3258" s="14">
        <f t="shared" si="303"/>
        <v>42144.365474537037</v>
      </c>
      <c r="M3258" s="88">
        <f>Table1[[#This Row],[Data Ended Conversion]]-Table1[[#This Row],[Data Created Conversion]]</f>
        <v>21.592164351852261</v>
      </c>
      <c r="N3258" s="6" t="b">
        <v>1</v>
      </c>
      <c r="O3258" s="6">
        <v>176</v>
      </c>
      <c r="P3258" s="6" t="b">
        <v>1</v>
      </c>
      <c r="Q3258" s="6" t="s">
        <v>8271</v>
      </c>
      <c r="R3258" s="7">
        <f t="shared" si="304"/>
        <v>1.2806</v>
      </c>
      <c r="S3258" s="8">
        <f t="shared" si="305"/>
        <v>72.76136363636364</v>
      </c>
      <c r="T3258" s="6" t="str">
        <f t="shared" si="306"/>
        <v>theater</v>
      </c>
      <c r="U3258" s="6" t="str">
        <f t="shared" si="307"/>
        <v>plays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14">
        <f t="shared" si="302"/>
        <v>42788.351296296292</v>
      </c>
      <c r="K3259" s="6">
        <v>1485177952</v>
      </c>
      <c r="L3259" s="14">
        <f t="shared" si="303"/>
        <v>42758.351296296292</v>
      </c>
      <c r="M3259" s="88">
        <f>Table1[[#This Row],[Data Ended Conversion]]-Table1[[#This Row],[Data Created Conversion]]</f>
        <v>30</v>
      </c>
      <c r="N3259" s="6" t="b">
        <v>0</v>
      </c>
      <c r="O3259" s="6">
        <v>41</v>
      </c>
      <c r="P3259" s="6" t="b">
        <v>1</v>
      </c>
      <c r="Q3259" s="6" t="s">
        <v>8271</v>
      </c>
      <c r="R3259" s="7">
        <f t="shared" si="304"/>
        <v>1.0629949999999999</v>
      </c>
      <c r="S3259" s="8">
        <f t="shared" si="305"/>
        <v>51.853414634146333</v>
      </c>
      <c r="T3259" s="6" t="str">
        <f t="shared" si="306"/>
        <v>theater</v>
      </c>
      <c r="U3259" s="6" t="str">
        <f t="shared" si="307"/>
        <v>plays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14">
        <f t="shared" si="302"/>
        <v>42012.678946759253</v>
      </c>
      <c r="K3260" s="6">
        <v>1418159861</v>
      </c>
      <c r="L3260" s="14">
        <f t="shared" si="303"/>
        <v>41982.678946759253</v>
      </c>
      <c r="M3260" s="88">
        <f>Table1[[#This Row],[Data Ended Conversion]]-Table1[[#This Row],[Data Created Conversion]]</f>
        <v>30</v>
      </c>
      <c r="N3260" s="6" t="b">
        <v>1</v>
      </c>
      <c r="O3260" s="6">
        <v>75</v>
      </c>
      <c r="P3260" s="6" t="b">
        <v>1</v>
      </c>
      <c r="Q3260" s="6" t="s">
        <v>8271</v>
      </c>
      <c r="R3260" s="7">
        <f t="shared" si="304"/>
        <v>1.052142857142857</v>
      </c>
      <c r="S3260" s="8">
        <f t="shared" si="305"/>
        <v>98.2</v>
      </c>
      <c r="T3260" s="6" t="str">
        <f t="shared" si="306"/>
        <v>theater</v>
      </c>
      <c r="U3260" s="6" t="str">
        <f t="shared" si="307"/>
        <v>plays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14">
        <f t="shared" si="302"/>
        <v>42643.957638888889</v>
      </c>
      <c r="K3261" s="6">
        <v>1472753745</v>
      </c>
      <c r="L3261" s="14">
        <f t="shared" si="303"/>
        <v>42614.552604166667</v>
      </c>
      <c r="M3261" s="88">
        <f>Table1[[#This Row],[Data Ended Conversion]]-Table1[[#This Row],[Data Created Conversion]]</f>
        <v>29.405034722221899</v>
      </c>
      <c r="N3261" s="6" t="b">
        <v>1</v>
      </c>
      <c r="O3261" s="6">
        <v>97</v>
      </c>
      <c r="P3261" s="6" t="b">
        <v>1</v>
      </c>
      <c r="Q3261" s="6" t="s">
        <v>8271</v>
      </c>
      <c r="R3261" s="7">
        <f t="shared" si="304"/>
        <v>1.0616782608695652</v>
      </c>
      <c r="S3261" s="8">
        <f t="shared" si="305"/>
        <v>251.7381443298969</v>
      </c>
      <c r="T3261" s="6" t="str">
        <f t="shared" si="306"/>
        <v>theater</v>
      </c>
      <c r="U3261" s="6" t="str">
        <f t="shared" si="307"/>
        <v>plays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14">
        <f t="shared" si="302"/>
        <v>42338.505995370368</v>
      </c>
      <c r="K3262" s="6">
        <v>1445875718</v>
      </c>
      <c r="L3262" s="14">
        <f t="shared" si="303"/>
        <v>42303.464328703696</v>
      </c>
      <c r="M3262" s="88">
        <f>Table1[[#This Row],[Data Ended Conversion]]-Table1[[#This Row],[Data Created Conversion]]</f>
        <v>35.041666666671517</v>
      </c>
      <c r="N3262" s="6" t="b">
        <v>1</v>
      </c>
      <c r="O3262" s="6">
        <v>73</v>
      </c>
      <c r="P3262" s="6" t="b">
        <v>1</v>
      </c>
      <c r="Q3262" s="6" t="s">
        <v>8271</v>
      </c>
      <c r="R3262" s="7">
        <f t="shared" si="304"/>
        <v>1.0924</v>
      </c>
      <c r="S3262" s="8">
        <f t="shared" si="305"/>
        <v>74.821917808219183</v>
      </c>
      <c r="T3262" s="6" t="str">
        <f t="shared" si="306"/>
        <v>theater</v>
      </c>
      <c r="U3262" s="6" t="str">
        <f t="shared" si="307"/>
        <v>plays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14">
        <f t="shared" si="302"/>
        <v>42201.517083333332</v>
      </c>
      <c r="K3263" s="6">
        <v>1434475476</v>
      </c>
      <c r="L3263" s="14">
        <f t="shared" si="303"/>
        <v>42171.517083333332</v>
      </c>
      <c r="M3263" s="88">
        <f>Table1[[#This Row],[Data Ended Conversion]]-Table1[[#This Row],[Data Created Conversion]]</f>
        <v>30</v>
      </c>
      <c r="N3263" s="6" t="b">
        <v>1</v>
      </c>
      <c r="O3263" s="6">
        <v>49</v>
      </c>
      <c r="P3263" s="6" t="b">
        <v>1</v>
      </c>
      <c r="Q3263" s="6" t="s">
        <v>8271</v>
      </c>
      <c r="R3263" s="7">
        <f t="shared" si="304"/>
        <v>1.0045454545454546</v>
      </c>
      <c r="S3263" s="8">
        <f t="shared" si="305"/>
        <v>67.65306122448979</v>
      </c>
      <c r="T3263" s="6" t="str">
        <f t="shared" si="306"/>
        <v>theater</v>
      </c>
      <c r="U3263" s="6" t="str">
        <f t="shared" si="307"/>
        <v>plays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14">
        <f t="shared" si="302"/>
        <v>41994.958333333336</v>
      </c>
      <c r="K3264" s="6">
        <v>1416555262</v>
      </c>
      <c r="L3264" s="14">
        <f t="shared" si="303"/>
        <v>41964.107199074067</v>
      </c>
      <c r="M3264" s="88">
        <f>Table1[[#This Row],[Data Ended Conversion]]-Table1[[#This Row],[Data Created Conversion]]</f>
        <v>30.851134259268292</v>
      </c>
      <c r="N3264" s="6" t="b">
        <v>1</v>
      </c>
      <c r="O3264" s="6">
        <v>134</v>
      </c>
      <c r="P3264" s="6" t="b">
        <v>1</v>
      </c>
      <c r="Q3264" s="6" t="s">
        <v>8271</v>
      </c>
      <c r="R3264" s="7">
        <f t="shared" si="304"/>
        <v>1.0304098360655738</v>
      </c>
      <c r="S3264" s="8">
        <f t="shared" si="305"/>
        <v>93.81343283582089</v>
      </c>
      <c r="T3264" s="6" t="str">
        <f t="shared" si="306"/>
        <v>theater</v>
      </c>
      <c r="U3264" s="6" t="str">
        <f t="shared" si="307"/>
        <v>plays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14">
        <f t="shared" si="302"/>
        <v>42307.666666666664</v>
      </c>
      <c r="K3265" s="6">
        <v>1444220588</v>
      </c>
      <c r="L3265" s="14">
        <f t="shared" si="303"/>
        <v>42284.30773148148</v>
      </c>
      <c r="M3265" s="88">
        <f>Table1[[#This Row],[Data Ended Conversion]]-Table1[[#This Row],[Data Created Conversion]]</f>
        <v>23.358935185184237</v>
      </c>
      <c r="N3265" s="6" t="b">
        <v>1</v>
      </c>
      <c r="O3265" s="6">
        <v>68</v>
      </c>
      <c r="P3265" s="6" t="b">
        <v>1</v>
      </c>
      <c r="Q3265" s="6" t="s">
        <v>8271</v>
      </c>
      <c r="R3265" s="7">
        <f t="shared" si="304"/>
        <v>1.121664</v>
      </c>
      <c r="S3265" s="8">
        <f t="shared" si="305"/>
        <v>41.237647058823526</v>
      </c>
      <c r="T3265" s="6" t="str">
        <f t="shared" si="306"/>
        <v>theater</v>
      </c>
      <c r="U3265" s="6" t="str">
        <f t="shared" si="307"/>
        <v>plays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14">
        <f t="shared" ref="J3266:J3329" si="308">(((I3266/60)/60)/24)+DATE(1970,1,1)+(-5/24)</f>
        <v>42032.708333333336</v>
      </c>
      <c r="K3266" s="6">
        <v>1421089938</v>
      </c>
      <c r="L3266" s="14">
        <f t="shared" ref="L3266:L3329" si="309">(((K3266/60)/60)/24)+DATE(1970,1,1)+(-5/24)</f>
        <v>42016.591874999998</v>
      </c>
      <c r="M3266" s="88">
        <f>Table1[[#This Row],[Data Ended Conversion]]-Table1[[#This Row],[Data Created Conversion]]</f>
        <v>16.116458333337505</v>
      </c>
      <c r="N3266" s="6" t="b">
        <v>1</v>
      </c>
      <c r="O3266" s="6">
        <v>49</v>
      </c>
      <c r="P3266" s="6" t="b">
        <v>1</v>
      </c>
      <c r="Q3266" s="6" t="s">
        <v>8271</v>
      </c>
      <c r="R3266" s="7">
        <f t="shared" si="304"/>
        <v>1.03</v>
      </c>
      <c r="S3266" s="8">
        <f t="shared" si="305"/>
        <v>52.551020408163268</v>
      </c>
      <c r="T3266" s="6" t="str">
        <f t="shared" si="306"/>
        <v>theater</v>
      </c>
      <c r="U3266" s="6" t="str">
        <f t="shared" si="307"/>
        <v>plays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14">
        <f t="shared" si="308"/>
        <v>42341.499999999993</v>
      </c>
      <c r="K3267" s="6">
        <v>1446570315</v>
      </c>
      <c r="L3267" s="14">
        <f t="shared" si="309"/>
        <v>42311.503645833327</v>
      </c>
      <c r="M3267" s="88">
        <f>Table1[[#This Row],[Data Ended Conversion]]-Table1[[#This Row],[Data Created Conversion]]</f>
        <v>29.996354166665697</v>
      </c>
      <c r="N3267" s="6" t="b">
        <v>1</v>
      </c>
      <c r="O3267" s="6">
        <v>63</v>
      </c>
      <c r="P3267" s="6" t="b">
        <v>1</v>
      </c>
      <c r="Q3267" s="6" t="s">
        <v>8271</v>
      </c>
      <c r="R3267" s="7">
        <f t="shared" ref="R3267:R3330" si="310">IFERROR(E3267/D3267,"-")</f>
        <v>1.64</v>
      </c>
      <c r="S3267" s="8">
        <f t="shared" ref="S3267:S3330" si="311">IFERROR(E3267/O3267,"-")</f>
        <v>70.285714285714292</v>
      </c>
      <c r="T3267" s="6" t="str">
        <f t="shared" si="306"/>
        <v>theater</v>
      </c>
      <c r="U3267" s="6" t="str">
        <f t="shared" si="307"/>
        <v>plays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14">
        <f t="shared" si="308"/>
        <v>42167.666666666664</v>
      </c>
      <c r="K3268" s="6">
        <v>1431435122</v>
      </c>
      <c r="L3268" s="14">
        <f t="shared" si="309"/>
        <v>42136.32780092593</v>
      </c>
      <c r="M3268" s="88">
        <f>Table1[[#This Row],[Data Ended Conversion]]-Table1[[#This Row],[Data Created Conversion]]</f>
        <v>31.338865740734036</v>
      </c>
      <c r="N3268" s="6" t="b">
        <v>1</v>
      </c>
      <c r="O3268" s="6">
        <v>163</v>
      </c>
      <c r="P3268" s="6" t="b">
        <v>1</v>
      </c>
      <c r="Q3268" s="6" t="s">
        <v>8271</v>
      </c>
      <c r="R3268" s="7">
        <f t="shared" si="310"/>
        <v>1.3128333333333333</v>
      </c>
      <c r="S3268" s="8">
        <f t="shared" si="311"/>
        <v>48.325153374233132</v>
      </c>
      <c r="T3268" s="6" t="str">
        <f t="shared" si="306"/>
        <v>theater</v>
      </c>
      <c r="U3268" s="6" t="str">
        <f t="shared" si="307"/>
        <v>plays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14">
        <f t="shared" si="308"/>
        <v>42202.549305555549</v>
      </c>
      <c r="K3269" s="6">
        <v>1434564660</v>
      </c>
      <c r="L3269" s="14">
        <f t="shared" si="309"/>
        <v>42172.549305555549</v>
      </c>
      <c r="M3269" s="88">
        <f>Table1[[#This Row],[Data Ended Conversion]]-Table1[[#This Row],[Data Created Conversion]]</f>
        <v>30</v>
      </c>
      <c r="N3269" s="6" t="b">
        <v>1</v>
      </c>
      <c r="O3269" s="6">
        <v>288</v>
      </c>
      <c r="P3269" s="6" t="b">
        <v>1</v>
      </c>
      <c r="Q3269" s="6" t="s">
        <v>8271</v>
      </c>
      <c r="R3269" s="7">
        <f t="shared" si="310"/>
        <v>1.0209999999999999</v>
      </c>
      <c r="S3269" s="8">
        <f t="shared" si="311"/>
        <v>53.177083333333336</v>
      </c>
      <c r="T3269" s="6" t="str">
        <f t="shared" si="306"/>
        <v>theater</v>
      </c>
      <c r="U3269" s="6" t="str">
        <f t="shared" si="307"/>
        <v>plays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14">
        <f t="shared" si="308"/>
        <v>42606.695925925924</v>
      </c>
      <c r="K3270" s="6">
        <v>1470692528</v>
      </c>
      <c r="L3270" s="14">
        <f t="shared" si="309"/>
        <v>42590.695925925924</v>
      </c>
      <c r="M3270" s="88">
        <f>Table1[[#This Row],[Data Ended Conversion]]-Table1[[#This Row],[Data Created Conversion]]</f>
        <v>16</v>
      </c>
      <c r="N3270" s="6" t="b">
        <v>1</v>
      </c>
      <c r="O3270" s="6">
        <v>42</v>
      </c>
      <c r="P3270" s="6" t="b">
        <v>1</v>
      </c>
      <c r="Q3270" s="6" t="s">
        <v>8271</v>
      </c>
      <c r="R3270" s="7">
        <f t="shared" si="310"/>
        <v>1.28</v>
      </c>
      <c r="S3270" s="8">
        <f t="shared" si="311"/>
        <v>60.952380952380949</v>
      </c>
      <c r="T3270" s="6" t="str">
        <f t="shared" si="306"/>
        <v>theater</v>
      </c>
      <c r="U3270" s="6" t="str">
        <f t="shared" si="307"/>
        <v>plays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14">
        <f t="shared" si="308"/>
        <v>42171.249999999993</v>
      </c>
      <c r="K3271" s="6">
        <v>1431509397</v>
      </c>
      <c r="L3271" s="14">
        <f t="shared" si="309"/>
        <v>42137.18746527777</v>
      </c>
      <c r="M3271" s="88">
        <f>Table1[[#This Row],[Data Ended Conversion]]-Table1[[#This Row],[Data Created Conversion]]</f>
        <v>34.062534722223063</v>
      </c>
      <c r="N3271" s="6" t="b">
        <v>1</v>
      </c>
      <c r="O3271" s="6">
        <v>70</v>
      </c>
      <c r="P3271" s="6" t="b">
        <v>1</v>
      </c>
      <c r="Q3271" s="6" t="s">
        <v>8271</v>
      </c>
      <c r="R3271" s="7">
        <f t="shared" si="310"/>
        <v>1.0149999999999999</v>
      </c>
      <c r="S3271" s="8">
        <f t="shared" si="311"/>
        <v>116</v>
      </c>
      <c r="T3271" s="6" t="str">
        <f t="shared" si="306"/>
        <v>theater</v>
      </c>
      <c r="U3271" s="6" t="str">
        <f t="shared" si="307"/>
        <v>plays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14">
        <f t="shared" si="308"/>
        <v>42197.324826388889</v>
      </c>
      <c r="K3272" s="6">
        <v>1434113265</v>
      </c>
      <c r="L3272" s="14">
        <f t="shared" si="309"/>
        <v>42167.324826388889</v>
      </c>
      <c r="M3272" s="88">
        <f>Table1[[#This Row],[Data Ended Conversion]]-Table1[[#This Row],[Data Created Conversion]]</f>
        <v>30</v>
      </c>
      <c r="N3272" s="6" t="b">
        <v>1</v>
      </c>
      <c r="O3272" s="6">
        <v>30</v>
      </c>
      <c r="P3272" s="6" t="b">
        <v>1</v>
      </c>
      <c r="Q3272" s="6" t="s">
        <v>8271</v>
      </c>
      <c r="R3272" s="7">
        <f t="shared" si="310"/>
        <v>1.0166666666666666</v>
      </c>
      <c r="S3272" s="8">
        <f t="shared" si="311"/>
        <v>61</v>
      </c>
      <c r="T3272" s="6" t="str">
        <f t="shared" si="306"/>
        <v>theater</v>
      </c>
      <c r="U3272" s="6" t="str">
        <f t="shared" si="307"/>
        <v>plays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14">
        <f t="shared" si="308"/>
        <v>41945.270543981482</v>
      </c>
      <c r="K3273" s="6">
        <v>1412332175</v>
      </c>
      <c r="L3273" s="14">
        <f t="shared" si="309"/>
        <v>41915.22887731481</v>
      </c>
      <c r="M3273" s="88">
        <f>Table1[[#This Row],[Data Ended Conversion]]-Table1[[#This Row],[Data Created Conversion]]</f>
        <v>30.041666666671517</v>
      </c>
      <c r="N3273" s="6" t="b">
        <v>1</v>
      </c>
      <c r="O3273" s="6">
        <v>51</v>
      </c>
      <c r="P3273" s="6" t="b">
        <v>1</v>
      </c>
      <c r="Q3273" s="6" t="s">
        <v>8271</v>
      </c>
      <c r="R3273" s="7">
        <f t="shared" si="310"/>
        <v>1.3</v>
      </c>
      <c r="S3273" s="8">
        <f t="shared" si="311"/>
        <v>38.235294117647058</v>
      </c>
      <c r="T3273" s="6" t="str">
        <f t="shared" si="306"/>
        <v>theater</v>
      </c>
      <c r="U3273" s="6" t="str">
        <f t="shared" si="307"/>
        <v>plays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14">
        <f t="shared" si="308"/>
        <v>42314.333437499998</v>
      </c>
      <c r="K3274" s="6">
        <v>1444219209</v>
      </c>
      <c r="L3274" s="14">
        <f t="shared" si="309"/>
        <v>42284.291770833333</v>
      </c>
      <c r="M3274" s="88">
        <f>Table1[[#This Row],[Data Ended Conversion]]-Table1[[#This Row],[Data Created Conversion]]</f>
        <v>30.041666666664241</v>
      </c>
      <c r="N3274" s="6" t="b">
        <v>1</v>
      </c>
      <c r="O3274" s="6">
        <v>145</v>
      </c>
      <c r="P3274" s="6" t="b">
        <v>1</v>
      </c>
      <c r="Q3274" s="6" t="s">
        <v>8271</v>
      </c>
      <c r="R3274" s="7">
        <f t="shared" si="310"/>
        <v>1.5443</v>
      </c>
      <c r="S3274" s="8">
        <f t="shared" si="311"/>
        <v>106.50344827586207</v>
      </c>
      <c r="T3274" s="6" t="str">
        <f t="shared" si="306"/>
        <v>theater</v>
      </c>
      <c r="U3274" s="6" t="str">
        <f t="shared" si="307"/>
        <v>plays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14">
        <f t="shared" si="308"/>
        <v>42627.583333333336</v>
      </c>
      <c r="K3275" s="6">
        <v>1472498042</v>
      </c>
      <c r="L3275" s="14">
        <f t="shared" si="309"/>
        <v>42611.5930787037</v>
      </c>
      <c r="M3275" s="88">
        <f>Table1[[#This Row],[Data Ended Conversion]]-Table1[[#This Row],[Data Created Conversion]]</f>
        <v>15.990254629636183</v>
      </c>
      <c r="N3275" s="6" t="b">
        <v>1</v>
      </c>
      <c r="O3275" s="6">
        <v>21</v>
      </c>
      <c r="P3275" s="6" t="b">
        <v>1</v>
      </c>
      <c r="Q3275" s="6" t="s">
        <v>8271</v>
      </c>
      <c r="R3275" s="7">
        <f t="shared" si="310"/>
        <v>1.0740000000000001</v>
      </c>
      <c r="S3275" s="8">
        <f t="shared" si="311"/>
        <v>204.57142857142858</v>
      </c>
      <c r="T3275" s="6" t="str">
        <f t="shared" si="306"/>
        <v>theater</v>
      </c>
      <c r="U3275" s="6" t="str">
        <f t="shared" si="307"/>
        <v>plays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14">
        <f t="shared" si="308"/>
        <v>42444.666666666664</v>
      </c>
      <c r="K3276" s="6">
        <v>1454259272</v>
      </c>
      <c r="L3276" s="14">
        <f t="shared" si="309"/>
        <v>42400.496203703697</v>
      </c>
      <c r="M3276" s="88">
        <f>Table1[[#This Row],[Data Ended Conversion]]-Table1[[#This Row],[Data Created Conversion]]</f>
        <v>44.170462962967576</v>
      </c>
      <c r="N3276" s="6" t="b">
        <v>1</v>
      </c>
      <c r="O3276" s="6">
        <v>286</v>
      </c>
      <c r="P3276" s="6" t="b">
        <v>1</v>
      </c>
      <c r="Q3276" s="6" t="s">
        <v>8271</v>
      </c>
      <c r="R3276" s="7">
        <f t="shared" si="310"/>
        <v>1.0132258064516129</v>
      </c>
      <c r="S3276" s="8">
        <f t="shared" si="311"/>
        <v>54.912587412587413</v>
      </c>
      <c r="T3276" s="6" t="str">
        <f t="shared" si="306"/>
        <v>theater</v>
      </c>
      <c r="U3276" s="6" t="str">
        <f t="shared" si="307"/>
        <v>plays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14">
        <f t="shared" si="308"/>
        <v>42043.979166666664</v>
      </c>
      <c r="K3277" s="6">
        <v>1421183271</v>
      </c>
      <c r="L3277" s="14">
        <f t="shared" si="309"/>
        <v>42017.672118055554</v>
      </c>
      <c r="M3277" s="88">
        <f>Table1[[#This Row],[Data Ended Conversion]]-Table1[[#This Row],[Data Created Conversion]]</f>
        <v>26.307048611110076</v>
      </c>
      <c r="N3277" s="6" t="b">
        <v>1</v>
      </c>
      <c r="O3277" s="6">
        <v>12</v>
      </c>
      <c r="P3277" s="6" t="b">
        <v>1</v>
      </c>
      <c r="Q3277" s="6" t="s">
        <v>8271</v>
      </c>
      <c r="R3277" s="7">
        <f t="shared" si="310"/>
        <v>1.0027777777777778</v>
      </c>
      <c r="S3277" s="8">
        <f t="shared" si="311"/>
        <v>150.41666666666666</v>
      </c>
      <c r="T3277" s="6" t="str">
        <f t="shared" si="306"/>
        <v>theater</v>
      </c>
      <c r="U3277" s="6" t="str">
        <f t="shared" si="307"/>
        <v>plays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14">
        <f t="shared" si="308"/>
        <v>42460.957638888889</v>
      </c>
      <c r="K3278" s="6">
        <v>1456526879</v>
      </c>
      <c r="L3278" s="14">
        <f t="shared" si="309"/>
        <v>42426.741655092592</v>
      </c>
      <c r="M3278" s="88">
        <f>Table1[[#This Row],[Data Ended Conversion]]-Table1[[#This Row],[Data Created Conversion]]</f>
        <v>34.215983796297223</v>
      </c>
      <c r="N3278" s="6" t="b">
        <v>1</v>
      </c>
      <c r="O3278" s="6">
        <v>100</v>
      </c>
      <c r="P3278" s="6" t="b">
        <v>1</v>
      </c>
      <c r="Q3278" s="6" t="s">
        <v>8271</v>
      </c>
      <c r="R3278" s="7">
        <f t="shared" si="310"/>
        <v>1.1684444444444444</v>
      </c>
      <c r="S3278" s="8">
        <f t="shared" si="311"/>
        <v>52.58</v>
      </c>
      <c r="T3278" s="6" t="str">
        <f t="shared" si="306"/>
        <v>theater</v>
      </c>
      <c r="U3278" s="6" t="str">
        <f t="shared" si="307"/>
        <v>plays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14">
        <f t="shared" si="308"/>
        <v>41961.516273148147</v>
      </c>
      <c r="K3279" s="6">
        <v>1413735806</v>
      </c>
      <c r="L3279" s="14">
        <f t="shared" si="309"/>
        <v>41931.474606481483</v>
      </c>
      <c r="M3279" s="88">
        <f>Table1[[#This Row],[Data Ended Conversion]]-Table1[[#This Row],[Data Created Conversion]]</f>
        <v>30.041666666664241</v>
      </c>
      <c r="N3279" s="6" t="b">
        <v>1</v>
      </c>
      <c r="O3279" s="6">
        <v>100</v>
      </c>
      <c r="P3279" s="6" t="b">
        <v>1</v>
      </c>
      <c r="Q3279" s="6" t="s">
        <v>8271</v>
      </c>
      <c r="R3279" s="7">
        <f t="shared" si="310"/>
        <v>1.0860000000000001</v>
      </c>
      <c r="S3279" s="8">
        <f t="shared" si="311"/>
        <v>54.3</v>
      </c>
      <c r="T3279" s="6" t="str">
        <f t="shared" ref="T3279:T3342" si="312">LEFT(Q3279,FIND("/",Q3279)-1)</f>
        <v>theater</v>
      </c>
      <c r="U3279" s="6" t="str">
        <f t="shared" ref="U3279:U3342" si="313">RIGHT(Q3279,LEN(Q3279)-FIND("/",Q3279))</f>
        <v>plays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14">
        <f t="shared" si="308"/>
        <v>42154.640081018515</v>
      </c>
      <c r="K3280" s="6">
        <v>1430425303</v>
      </c>
      <c r="L3280" s="14">
        <f t="shared" si="309"/>
        <v>42124.640081018515</v>
      </c>
      <c r="M3280" s="88">
        <f>Table1[[#This Row],[Data Ended Conversion]]-Table1[[#This Row],[Data Created Conversion]]</f>
        <v>30</v>
      </c>
      <c r="N3280" s="6" t="b">
        <v>1</v>
      </c>
      <c r="O3280" s="6">
        <v>34</v>
      </c>
      <c r="P3280" s="6" t="b">
        <v>1</v>
      </c>
      <c r="Q3280" s="6" t="s">
        <v>8271</v>
      </c>
      <c r="R3280" s="7">
        <f t="shared" si="310"/>
        <v>1.034</v>
      </c>
      <c r="S3280" s="8">
        <f t="shared" si="311"/>
        <v>76.029411764705884</v>
      </c>
      <c r="T3280" s="6" t="str">
        <f t="shared" si="312"/>
        <v>theater</v>
      </c>
      <c r="U3280" s="6" t="str">
        <f t="shared" si="313"/>
        <v>plays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14">
        <f t="shared" si="308"/>
        <v>42460.852534722224</v>
      </c>
      <c r="K3281" s="6">
        <v>1456885659</v>
      </c>
      <c r="L3281" s="14">
        <f t="shared" si="309"/>
        <v>42430.894201388881</v>
      </c>
      <c r="M3281" s="88">
        <f>Table1[[#This Row],[Data Ended Conversion]]-Table1[[#This Row],[Data Created Conversion]]</f>
        <v>29.958333333343035</v>
      </c>
      <c r="N3281" s="6" t="b">
        <v>0</v>
      </c>
      <c r="O3281" s="6">
        <v>63</v>
      </c>
      <c r="P3281" s="6" t="b">
        <v>1</v>
      </c>
      <c r="Q3281" s="6" t="s">
        <v>8271</v>
      </c>
      <c r="R3281" s="7">
        <f t="shared" si="310"/>
        <v>1.1427586206896552</v>
      </c>
      <c r="S3281" s="8">
        <f t="shared" si="311"/>
        <v>105.2063492063492</v>
      </c>
      <c r="T3281" s="6" t="str">
        <f t="shared" si="312"/>
        <v>theater</v>
      </c>
      <c r="U3281" s="6" t="str">
        <f t="shared" si="313"/>
        <v>plays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14">
        <f t="shared" si="308"/>
        <v>42155.999999999993</v>
      </c>
      <c r="K3282" s="6">
        <v>1430158198</v>
      </c>
      <c r="L3282" s="14">
        <f t="shared" si="309"/>
        <v>42121.548587962963</v>
      </c>
      <c r="M3282" s="88">
        <f>Table1[[#This Row],[Data Ended Conversion]]-Table1[[#This Row],[Data Created Conversion]]</f>
        <v>34.451412037029513</v>
      </c>
      <c r="N3282" s="6" t="b">
        <v>0</v>
      </c>
      <c r="O3282" s="6">
        <v>30</v>
      </c>
      <c r="P3282" s="6" t="b">
        <v>1</v>
      </c>
      <c r="Q3282" s="6" t="s">
        <v>8271</v>
      </c>
      <c r="R3282" s="7">
        <f t="shared" si="310"/>
        <v>1.03</v>
      </c>
      <c r="S3282" s="8">
        <f t="shared" si="311"/>
        <v>68.666666666666671</v>
      </c>
      <c r="T3282" s="6" t="str">
        <f t="shared" si="312"/>
        <v>theater</v>
      </c>
      <c r="U3282" s="6" t="str">
        <f t="shared" si="313"/>
        <v>plays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14">
        <f t="shared" si="308"/>
        <v>42248.811400462961</v>
      </c>
      <c r="K3283" s="6">
        <v>1438561705</v>
      </c>
      <c r="L3283" s="14">
        <f t="shared" si="309"/>
        <v>42218.811400462961</v>
      </c>
      <c r="M3283" s="88">
        <f>Table1[[#This Row],[Data Ended Conversion]]-Table1[[#This Row],[Data Created Conversion]]</f>
        <v>30</v>
      </c>
      <c r="N3283" s="6" t="b">
        <v>0</v>
      </c>
      <c r="O3283" s="6">
        <v>47</v>
      </c>
      <c r="P3283" s="6" t="b">
        <v>1</v>
      </c>
      <c r="Q3283" s="6" t="s">
        <v>8271</v>
      </c>
      <c r="R3283" s="7">
        <f t="shared" si="310"/>
        <v>1.216</v>
      </c>
      <c r="S3283" s="8">
        <f t="shared" si="311"/>
        <v>129.36170212765958</v>
      </c>
      <c r="T3283" s="6" t="str">
        <f t="shared" si="312"/>
        <v>theater</v>
      </c>
      <c r="U3283" s="6" t="str">
        <f t="shared" si="313"/>
        <v>plays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14">
        <f t="shared" si="308"/>
        <v>42488.985972222225</v>
      </c>
      <c r="K3284" s="6">
        <v>1458103188</v>
      </c>
      <c r="L3284" s="14">
        <f t="shared" si="309"/>
        <v>42444.985972222225</v>
      </c>
      <c r="M3284" s="88">
        <f>Table1[[#This Row],[Data Ended Conversion]]-Table1[[#This Row],[Data Created Conversion]]</f>
        <v>44</v>
      </c>
      <c r="N3284" s="6" t="b">
        <v>0</v>
      </c>
      <c r="O3284" s="6">
        <v>237</v>
      </c>
      <c r="P3284" s="6" t="b">
        <v>1</v>
      </c>
      <c r="Q3284" s="6" t="s">
        <v>8271</v>
      </c>
      <c r="R3284" s="7">
        <f t="shared" si="310"/>
        <v>1.026467741935484</v>
      </c>
      <c r="S3284" s="8">
        <f t="shared" si="311"/>
        <v>134.26371308016877</v>
      </c>
      <c r="T3284" s="6" t="str">
        <f t="shared" si="312"/>
        <v>theater</v>
      </c>
      <c r="U3284" s="6" t="str">
        <f t="shared" si="313"/>
        <v>plays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14">
        <f t="shared" si="308"/>
        <v>42410.666666666664</v>
      </c>
      <c r="K3285" s="6">
        <v>1452448298</v>
      </c>
      <c r="L3285" s="14">
        <f t="shared" si="309"/>
        <v>42379.535856481474</v>
      </c>
      <c r="M3285" s="88">
        <f>Table1[[#This Row],[Data Ended Conversion]]-Table1[[#This Row],[Data Created Conversion]]</f>
        <v>31.130810185190057</v>
      </c>
      <c r="N3285" s="6" t="b">
        <v>0</v>
      </c>
      <c r="O3285" s="6">
        <v>47</v>
      </c>
      <c r="P3285" s="6" t="b">
        <v>1</v>
      </c>
      <c r="Q3285" s="6" t="s">
        <v>8271</v>
      </c>
      <c r="R3285" s="7">
        <f t="shared" si="310"/>
        <v>1.0475000000000001</v>
      </c>
      <c r="S3285" s="8">
        <f t="shared" si="311"/>
        <v>17.829787234042552</v>
      </c>
      <c r="T3285" s="6" t="str">
        <f t="shared" si="312"/>
        <v>theater</v>
      </c>
      <c r="U3285" s="6" t="str">
        <f t="shared" si="313"/>
        <v>plays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14">
        <f t="shared" si="308"/>
        <v>42398.040972222218</v>
      </c>
      <c r="K3286" s="6">
        <v>1452546853</v>
      </c>
      <c r="L3286" s="14">
        <f t="shared" si="309"/>
        <v>42380.676539351851</v>
      </c>
      <c r="M3286" s="88">
        <f>Table1[[#This Row],[Data Ended Conversion]]-Table1[[#This Row],[Data Created Conversion]]</f>
        <v>17.364432870366727</v>
      </c>
      <c r="N3286" s="6" t="b">
        <v>0</v>
      </c>
      <c r="O3286" s="6">
        <v>15</v>
      </c>
      <c r="P3286" s="6" t="b">
        <v>1</v>
      </c>
      <c r="Q3286" s="6" t="s">
        <v>8271</v>
      </c>
      <c r="R3286" s="7">
        <f t="shared" si="310"/>
        <v>1.016</v>
      </c>
      <c r="S3286" s="8">
        <f t="shared" si="311"/>
        <v>203.2</v>
      </c>
      <c r="T3286" s="6" t="str">
        <f t="shared" si="312"/>
        <v>theater</v>
      </c>
      <c r="U3286" s="6" t="str">
        <f t="shared" si="313"/>
        <v>plays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14">
        <f t="shared" si="308"/>
        <v>42793.999999999993</v>
      </c>
      <c r="K3287" s="6">
        <v>1485556626</v>
      </c>
      <c r="L3287" s="14">
        <f t="shared" si="309"/>
        <v>42762.734097222223</v>
      </c>
      <c r="M3287" s="88">
        <f>Table1[[#This Row],[Data Ended Conversion]]-Table1[[#This Row],[Data Created Conversion]]</f>
        <v>31.265902777769952</v>
      </c>
      <c r="N3287" s="6" t="b">
        <v>0</v>
      </c>
      <c r="O3287" s="6">
        <v>81</v>
      </c>
      <c r="P3287" s="6" t="b">
        <v>1</v>
      </c>
      <c r="Q3287" s="6" t="s">
        <v>8271</v>
      </c>
      <c r="R3287" s="7">
        <f t="shared" si="310"/>
        <v>1.1210242048409682</v>
      </c>
      <c r="S3287" s="8">
        <f t="shared" si="311"/>
        <v>69.18518518518519</v>
      </c>
      <c r="T3287" s="6" t="str">
        <f t="shared" si="312"/>
        <v>theater</v>
      </c>
      <c r="U3287" s="6" t="str">
        <f t="shared" si="313"/>
        <v>plays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14">
        <f t="shared" si="308"/>
        <v>42597.631736111107</v>
      </c>
      <c r="K3288" s="6">
        <v>1468699782</v>
      </c>
      <c r="L3288" s="14">
        <f t="shared" si="309"/>
        <v>42567.631736111107</v>
      </c>
      <c r="M3288" s="88">
        <f>Table1[[#This Row],[Data Ended Conversion]]-Table1[[#This Row],[Data Created Conversion]]</f>
        <v>30</v>
      </c>
      <c r="N3288" s="6" t="b">
        <v>0</v>
      </c>
      <c r="O3288" s="6">
        <v>122</v>
      </c>
      <c r="P3288" s="6" t="b">
        <v>1</v>
      </c>
      <c r="Q3288" s="6" t="s">
        <v>8271</v>
      </c>
      <c r="R3288" s="7">
        <f t="shared" si="310"/>
        <v>1.0176666666666667</v>
      </c>
      <c r="S3288" s="8">
        <f t="shared" si="311"/>
        <v>125.12295081967213</v>
      </c>
      <c r="T3288" s="6" t="str">
        <f t="shared" si="312"/>
        <v>theater</v>
      </c>
      <c r="U3288" s="6" t="str">
        <f t="shared" si="313"/>
        <v>plays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14">
        <f t="shared" si="308"/>
        <v>42336.541990740741</v>
      </c>
      <c r="K3289" s="6">
        <v>1446573628</v>
      </c>
      <c r="L3289" s="14">
        <f t="shared" si="309"/>
        <v>42311.541990740741</v>
      </c>
      <c r="M3289" s="88">
        <f>Table1[[#This Row],[Data Ended Conversion]]-Table1[[#This Row],[Data Created Conversion]]</f>
        <v>25</v>
      </c>
      <c r="N3289" s="6" t="b">
        <v>0</v>
      </c>
      <c r="O3289" s="6">
        <v>34</v>
      </c>
      <c r="P3289" s="6" t="b">
        <v>1</v>
      </c>
      <c r="Q3289" s="6" t="s">
        <v>8271</v>
      </c>
      <c r="R3289" s="7">
        <f t="shared" si="310"/>
        <v>1</v>
      </c>
      <c r="S3289" s="8">
        <f t="shared" si="311"/>
        <v>73.529411764705884</v>
      </c>
      <c r="T3289" s="6" t="str">
        <f t="shared" si="312"/>
        <v>theater</v>
      </c>
      <c r="U3289" s="6" t="str">
        <f t="shared" si="313"/>
        <v>plays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14">
        <f t="shared" si="308"/>
        <v>42541.749999999993</v>
      </c>
      <c r="K3290" s="6">
        <v>1463337315</v>
      </c>
      <c r="L3290" s="14">
        <f t="shared" si="309"/>
        <v>42505.566145833327</v>
      </c>
      <c r="M3290" s="88">
        <f>Table1[[#This Row],[Data Ended Conversion]]-Table1[[#This Row],[Data Created Conversion]]</f>
        <v>36.183854166665697</v>
      </c>
      <c r="N3290" s="6" t="b">
        <v>0</v>
      </c>
      <c r="O3290" s="6">
        <v>207</v>
      </c>
      <c r="P3290" s="6" t="b">
        <v>1</v>
      </c>
      <c r="Q3290" s="6" t="s">
        <v>8271</v>
      </c>
      <c r="R3290" s="7">
        <f t="shared" si="310"/>
        <v>1.0026489999999999</v>
      </c>
      <c r="S3290" s="8">
        <f t="shared" si="311"/>
        <v>48.437149758454105</v>
      </c>
      <c r="T3290" s="6" t="str">
        <f t="shared" si="312"/>
        <v>theater</v>
      </c>
      <c r="U3290" s="6" t="str">
        <f t="shared" si="313"/>
        <v>plays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14">
        <f t="shared" si="308"/>
        <v>42786.159745370365</v>
      </c>
      <c r="K3291" s="6">
        <v>1485161402</v>
      </c>
      <c r="L3291" s="14">
        <f t="shared" si="309"/>
        <v>42758.159745370365</v>
      </c>
      <c r="M3291" s="88">
        <f>Table1[[#This Row],[Data Ended Conversion]]-Table1[[#This Row],[Data Created Conversion]]</f>
        <v>28</v>
      </c>
      <c r="N3291" s="6" t="b">
        <v>0</v>
      </c>
      <c r="O3291" s="6">
        <v>25</v>
      </c>
      <c r="P3291" s="6" t="b">
        <v>1</v>
      </c>
      <c r="Q3291" s="6" t="s">
        <v>8271</v>
      </c>
      <c r="R3291" s="7">
        <f t="shared" si="310"/>
        <v>1.3304200000000002</v>
      </c>
      <c r="S3291" s="8">
        <f t="shared" si="311"/>
        <v>26.608400000000003</v>
      </c>
      <c r="T3291" s="6" t="str">
        <f t="shared" si="312"/>
        <v>theater</v>
      </c>
      <c r="U3291" s="6" t="str">
        <f t="shared" si="313"/>
        <v>plays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14">
        <f t="shared" si="308"/>
        <v>42805.306608796294</v>
      </c>
      <c r="K3292" s="6">
        <v>1486642891</v>
      </c>
      <c r="L3292" s="14">
        <f t="shared" si="309"/>
        <v>42775.306608796294</v>
      </c>
      <c r="M3292" s="88">
        <f>Table1[[#This Row],[Data Ended Conversion]]-Table1[[#This Row],[Data Created Conversion]]</f>
        <v>30</v>
      </c>
      <c r="N3292" s="6" t="b">
        <v>0</v>
      </c>
      <c r="O3292" s="6">
        <v>72</v>
      </c>
      <c r="P3292" s="6" t="b">
        <v>1</v>
      </c>
      <c r="Q3292" s="6" t="s">
        <v>8271</v>
      </c>
      <c r="R3292" s="7">
        <f t="shared" si="310"/>
        <v>1.212</v>
      </c>
      <c r="S3292" s="8">
        <f t="shared" si="311"/>
        <v>33.666666666666664</v>
      </c>
      <c r="T3292" s="6" t="str">
        <f t="shared" si="312"/>
        <v>theater</v>
      </c>
      <c r="U3292" s="6" t="str">
        <f t="shared" si="313"/>
        <v>plays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14">
        <f t="shared" si="308"/>
        <v>42263.957638888889</v>
      </c>
      <c r="K3293" s="6">
        <v>1439743900</v>
      </c>
      <c r="L3293" s="14">
        <f t="shared" si="309"/>
        <v>42232.494212962956</v>
      </c>
      <c r="M3293" s="88">
        <f>Table1[[#This Row],[Data Ended Conversion]]-Table1[[#This Row],[Data Created Conversion]]</f>
        <v>31.463425925932825</v>
      </c>
      <c r="N3293" s="6" t="b">
        <v>0</v>
      </c>
      <c r="O3293" s="6">
        <v>14</v>
      </c>
      <c r="P3293" s="6" t="b">
        <v>1</v>
      </c>
      <c r="Q3293" s="6" t="s">
        <v>8271</v>
      </c>
      <c r="R3293" s="7">
        <f t="shared" si="310"/>
        <v>1.1399999999999999</v>
      </c>
      <c r="S3293" s="8">
        <f t="shared" si="311"/>
        <v>40.714285714285715</v>
      </c>
      <c r="T3293" s="6" t="str">
        <f t="shared" si="312"/>
        <v>theater</v>
      </c>
      <c r="U3293" s="6" t="str">
        <f t="shared" si="313"/>
        <v>plays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14">
        <f t="shared" si="308"/>
        <v>42342.603564814817</v>
      </c>
      <c r="K3294" s="6">
        <v>1444069748</v>
      </c>
      <c r="L3294" s="14">
        <f t="shared" si="309"/>
        <v>42282.561898148146</v>
      </c>
      <c r="M3294" s="88">
        <f>Table1[[#This Row],[Data Ended Conversion]]-Table1[[#This Row],[Data Created Conversion]]</f>
        <v>60.041666666671517</v>
      </c>
      <c r="N3294" s="6" t="b">
        <v>0</v>
      </c>
      <c r="O3294" s="6">
        <v>15</v>
      </c>
      <c r="P3294" s="6" t="b">
        <v>1</v>
      </c>
      <c r="Q3294" s="6" t="s">
        <v>8271</v>
      </c>
      <c r="R3294" s="7">
        <f t="shared" si="310"/>
        <v>2.8613861386138613</v>
      </c>
      <c r="S3294" s="8">
        <f t="shared" si="311"/>
        <v>19.266666666666666</v>
      </c>
      <c r="T3294" s="6" t="str">
        <f t="shared" si="312"/>
        <v>theater</v>
      </c>
      <c r="U3294" s="6" t="str">
        <f t="shared" si="313"/>
        <v>plays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14">
        <f t="shared" si="308"/>
        <v>42798.217037037037</v>
      </c>
      <c r="K3295" s="6">
        <v>1486030352</v>
      </c>
      <c r="L3295" s="14">
        <f t="shared" si="309"/>
        <v>42768.217037037037</v>
      </c>
      <c r="M3295" s="88">
        <f>Table1[[#This Row],[Data Ended Conversion]]-Table1[[#This Row],[Data Created Conversion]]</f>
        <v>30</v>
      </c>
      <c r="N3295" s="6" t="b">
        <v>0</v>
      </c>
      <c r="O3295" s="6">
        <v>91</v>
      </c>
      <c r="P3295" s="6" t="b">
        <v>1</v>
      </c>
      <c r="Q3295" s="6" t="s">
        <v>8271</v>
      </c>
      <c r="R3295" s="7">
        <f t="shared" si="310"/>
        <v>1.7044444444444444</v>
      </c>
      <c r="S3295" s="8">
        <f t="shared" si="311"/>
        <v>84.285714285714292</v>
      </c>
      <c r="T3295" s="6" t="str">
        <f t="shared" si="312"/>
        <v>theater</v>
      </c>
      <c r="U3295" s="6" t="str">
        <f t="shared" si="313"/>
        <v>plays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14">
        <f t="shared" si="308"/>
        <v>42171.33280092592</v>
      </c>
      <c r="K3296" s="6">
        <v>1431867554</v>
      </c>
      <c r="L3296" s="14">
        <f t="shared" si="309"/>
        <v>42141.33280092592</v>
      </c>
      <c r="M3296" s="88">
        <f>Table1[[#This Row],[Data Ended Conversion]]-Table1[[#This Row],[Data Created Conversion]]</f>
        <v>30</v>
      </c>
      <c r="N3296" s="6" t="b">
        <v>0</v>
      </c>
      <c r="O3296" s="6">
        <v>24</v>
      </c>
      <c r="P3296" s="6" t="b">
        <v>1</v>
      </c>
      <c r="Q3296" s="6" t="s">
        <v>8271</v>
      </c>
      <c r="R3296" s="7">
        <f t="shared" si="310"/>
        <v>1.1833333333333333</v>
      </c>
      <c r="S3296" s="8">
        <f t="shared" si="311"/>
        <v>29.583333333333332</v>
      </c>
      <c r="T3296" s="6" t="str">
        <f t="shared" si="312"/>
        <v>theater</v>
      </c>
      <c r="U3296" s="6" t="str">
        <f t="shared" si="313"/>
        <v>plays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14">
        <f t="shared" si="308"/>
        <v>42639.234131944446</v>
      </c>
      <c r="K3297" s="6">
        <v>1472294229</v>
      </c>
      <c r="L3297" s="14">
        <f t="shared" si="309"/>
        <v>42609.234131944446</v>
      </c>
      <c r="M3297" s="88">
        <f>Table1[[#This Row],[Data Ended Conversion]]-Table1[[#This Row],[Data Created Conversion]]</f>
        <v>30</v>
      </c>
      <c r="N3297" s="6" t="b">
        <v>0</v>
      </c>
      <c r="O3297" s="6">
        <v>27</v>
      </c>
      <c r="P3297" s="6" t="b">
        <v>1</v>
      </c>
      <c r="Q3297" s="6" t="s">
        <v>8271</v>
      </c>
      <c r="R3297" s="7">
        <f t="shared" si="310"/>
        <v>1.0285857142857142</v>
      </c>
      <c r="S3297" s="8">
        <f t="shared" si="311"/>
        <v>26.667037037037037</v>
      </c>
      <c r="T3297" s="6" t="str">
        <f t="shared" si="312"/>
        <v>theater</v>
      </c>
      <c r="U3297" s="6" t="str">
        <f t="shared" si="313"/>
        <v>plays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14">
        <f t="shared" si="308"/>
        <v>42330.708333333336</v>
      </c>
      <c r="K3298" s="6">
        <v>1446401372</v>
      </c>
      <c r="L3298" s="14">
        <f t="shared" si="309"/>
        <v>42309.54828703704</v>
      </c>
      <c r="M3298" s="88">
        <f>Table1[[#This Row],[Data Ended Conversion]]-Table1[[#This Row],[Data Created Conversion]]</f>
        <v>21.160046296296059</v>
      </c>
      <c r="N3298" s="6" t="b">
        <v>0</v>
      </c>
      <c r="O3298" s="6">
        <v>47</v>
      </c>
      <c r="P3298" s="6" t="b">
        <v>1</v>
      </c>
      <c r="Q3298" s="6" t="s">
        <v>8271</v>
      </c>
      <c r="R3298" s="7">
        <f t="shared" si="310"/>
        <v>1.4406666666666668</v>
      </c>
      <c r="S3298" s="8">
        <f t="shared" si="311"/>
        <v>45.978723404255319</v>
      </c>
      <c r="T3298" s="6" t="str">
        <f t="shared" si="312"/>
        <v>theater</v>
      </c>
      <c r="U3298" s="6" t="str">
        <f t="shared" si="313"/>
        <v>plays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14">
        <f t="shared" si="308"/>
        <v>42212.749305555553</v>
      </c>
      <c r="K3299" s="6">
        <v>1436380256</v>
      </c>
      <c r="L3299" s="14">
        <f t="shared" si="309"/>
        <v>42193.563148148147</v>
      </c>
      <c r="M3299" s="88">
        <f>Table1[[#This Row],[Data Ended Conversion]]-Table1[[#This Row],[Data Created Conversion]]</f>
        <v>19.186157407406427</v>
      </c>
      <c r="N3299" s="6" t="b">
        <v>0</v>
      </c>
      <c r="O3299" s="6">
        <v>44</v>
      </c>
      <c r="P3299" s="6" t="b">
        <v>1</v>
      </c>
      <c r="Q3299" s="6" t="s">
        <v>8271</v>
      </c>
      <c r="R3299" s="7">
        <f t="shared" si="310"/>
        <v>1.0007272727272727</v>
      </c>
      <c r="S3299" s="8">
        <f t="shared" si="311"/>
        <v>125.09090909090909</v>
      </c>
      <c r="T3299" s="6" t="str">
        <f t="shared" si="312"/>
        <v>theater</v>
      </c>
      <c r="U3299" s="6" t="str">
        <f t="shared" si="313"/>
        <v>plays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14">
        <f t="shared" si="308"/>
        <v>42259.791666666664</v>
      </c>
      <c r="K3300" s="6">
        <v>1440370768</v>
      </c>
      <c r="L3300" s="14">
        <f t="shared" si="309"/>
        <v>42239.749629629623</v>
      </c>
      <c r="M3300" s="88">
        <f>Table1[[#This Row],[Data Ended Conversion]]-Table1[[#This Row],[Data Created Conversion]]</f>
        <v>20.042037037041155</v>
      </c>
      <c r="N3300" s="6" t="b">
        <v>0</v>
      </c>
      <c r="O3300" s="6">
        <v>72</v>
      </c>
      <c r="P3300" s="6" t="b">
        <v>1</v>
      </c>
      <c r="Q3300" s="6" t="s">
        <v>8271</v>
      </c>
      <c r="R3300" s="7">
        <f t="shared" si="310"/>
        <v>1.0173000000000001</v>
      </c>
      <c r="S3300" s="8">
        <f t="shared" si="311"/>
        <v>141.29166666666666</v>
      </c>
      <c r="T3300" s="6" t="str">
        <f t="shared" si="312"/>
        <v>theater</v>
      </c>
      <c r="U3300" s="6" t="str">
        <f t="shared" si="313"/>
        <v>plays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14">
        <f t="shared" si="308"/>
        <v>42291.709062499998</v>
      </c>
      <c r="K3301" s="6">
        <v>1442268063</v>
      </c>
      <c r="L3301" s="14">
        <f t="shared" si="309"/>
        <v>42261.709062499998</v>
      </c>
      <c r="M3301" s="88">
        <f>Table1[[#This Row],[Data Ended Conversion]]-Table1[[#This Row],[Data Created Conversion]]</f>
        <v>30</v>
      </c>
      <c r="N3301" s="6" t="b">
        <v>0</v>
      </c>
      <c r="O3301" s="6">
        <v>63</v>
      </c>
      <c r="P3301" s="6" t="b">
        <v>1</v>
      </c>
      <c r="Q3301" s="6" t="s">
        <v>8271</v>
      </c>
      <c r="R3301" s="7">
        <f t="shared" si="310"/>
        <v>1.1619999999999999</v>
      </c>
      <c r="S3301" s="8">
        <f t="shared" si="311"/>
        <v>55.333333333333336</v>
      </c>
      <c r="T3301" s="6" t="str">
        <f t="shared" si="312"/>
        <v>theater</v>
      </c>
      <c r="U3301" s="6" t="str">
        <f t="shared" si="313"/>
        <v>plays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14">
        <f t="shared" si="308"/>
        <v>42123.535439814812</v>
      </c>
      <c r="K3302" s="6">
        <v>1428515462</v>
      </c>
      <c r="L3302" s="14">
        <f t="shared" si="309"/>
        <v>42102.535439814812</v>
      </c>
      <c r="M3302" s="88">
        <f>Table1[[#This Row],[Data Ended Conversion]]-Table1[[#This Row],[Data Created Conversion]]</f>
        <v>21</v>
      </c>
      <c r="N3302" s="6" t="b">
        <v>0</v>
      </c>
      <c r="O3302" s="6">
        <v>88</v>
      </c>
      <c r="P3302" s="6" t="b">
        <v>1</v>
      </c>
      <c r="Q3302" s="6" t="s">
        <v>8271</v>
      </c>
      <c r="R3302" s="7">
        <f t="shared" si="310"/>
        <v>1.3616666666666666</v>
      </c>
      <c r="S3302" s="8">
        <f t="shared" si="311"/>
        <v>46.420454545454547</v>
      </c>
      <c r="T3302" s="6" t="str">
        <f t="shared" si="312"/>
        <v>theater</v>
      </c>
      <c r="U3302" s="6" t="str">
        <f t="shared" si="313"/>
        <v>plays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14">
        <f t="shared" si="308"/>
        <v>42583.082638888889</v>
      </c>
      <c r="K3303" s="6">
        <v>1466185176</v>
      </c>
      <c r="L3303" s="14">
        <f t="shared" si="309"/>
        <v>42538.527500000004</v>
      </c>
      <c r="M3303" s="88">
        <f>Table1[[#This Row],[Data Ended Conversion]]-Table1[[#This Row],[Data Created Conversion]]</f>
        <v>44.555138888885267</v>
      </c>
      <c r="N3303" s="6" t="b">
        <v>0</v>
      </c>
      <c r="O3303" s="6">
        <v>70</v>
      </c>
      <c r="P3303" s="6" t="b">
        <v>1</v>
      </c>
      <c r="Q3303" s="6" t="s">
        <v>8271</v>
      </c>
      <c r="R3303" s="7">
        <f t="shared" si="310"/>
        <v>1.3346666666666667</v>
      </c>
      <c r="S3303" s="8">
        <f t="shared" si="311"/>
        <v>57.2</v>
      </c>
      <c r="T3303" s="6" t="str">
        <f t="shared" si="312"/>
        <v>theater</v>
      </c>
      <c r="U3303" s="6" t="str">
        <f t="shared" si="313"/>
        <v>plays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14">
        <f t="shared" si="308"/>
        <v>42711.143240740734</v>
      </c>
      <c r="K3304" s="6">
        <v>1478507176</v>
      </c>
      <c r="L3304" s="14">
        <f t="shared" si="309"/>
        <v>42681.143240740734</v>
      </c>
      <c r="M3304" s="88">
        <f>Table1[[#This Row],[Data Ended Conversion]]-Table1[[#This Row],[Data Created Conversion]]</f>
        <v>30</v>
      </c>
      <c r="N3304" s="6" t="b">
        <v>0</v>
      </c>
      <c r="O3304" s="6">
        <v>50</v>
      </c>
      <c r="P3304" s="6" t="b">
        <v>1</v>
      </c>
      <c r="Q3304" s="6" t="s">
        <v>8271</v>
      </c>
      <c r="R3304" s="7">
        <f t="shared" si="310"/>
        <v>1.0339285714285715</v>
      </c>
      <c r="S3304" s="8">
        <f t="shared" si="311"/>
        <v>173.7</v>
      </c>
      <c r="T3304" s="6" t="str">
        <f t="shared" si="312"/>
        <v>theater</v>
      </c>
      <c r="U3304" s="6" t="str">
        <f t="shared" si="313"/>
        <v>plays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14">
        <f t="shared" si="308"/>
        <v>42091.401435185187</v>
      </c>
      <c r="K3305" s="6">
        <v>1424533084</v>
      </c>
      <c r="L3305" s="14">
        <f t="shared" si="309"/>
        <v>42056.443101851844</v>
      </c>
      <c r="M3305" s="88">
        <f>Table1[[#This Row],[Data Ended Conversion]]-Table1[[#This Row],[Data Created Conversion]]</f>
        <v>34.958333333343035</v>
      </c>
      <c r="N3305" s="6" t="b">
        <v>0</v>
      </c>
      <c r="O3305" s="6">
        <v>35</v>
      </c>
      <c r="P3305" s="6" t="b">
        <v>1</v>
      </c>
      <c r="Q3305" s="6" t="s">
        <v>8271</v>
      </c>
      <c r="R3305" s="7">
        <f t="shared" si="310"/>
        <v>1.1588888888888889</v>
      </c>
      <c r="S3305" s="8">
        <f t="shared" si="311"/>
        <v>59.6</v>
      </c>
      <c r="T3305" s="6" t="str">
        <f t="shared" si="312"/>
        <v>theater</v>
      </c>
      <c r="U3305" s="6" t="str">
        <f t="shared" si="313"/>
        <v>plays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14">
        <f t="shared" si="308"/>
        <v>42726.41611111111</v>
      </c>
      <c r="K3306" s="6">
        <v>1479826752</v>
      </c>
      <c r="L3306" s="14">
        <f t="shared" si="309"/>
        <v>42696.41611111111</v>
      </c>
      <c r="M3306" s="88">
        <f>Table1[[#This Row],[Data Ended Conversion]]-Table1[[#This Row],[Data Created Conversion]]</f>
        <v>30</v>
      </c>
      <c r="N3306" s="6" t="b">
        <v>0</v>
      </c>
      <c r="O3306" s="6">
        <v>175</v>
      </c>
      <c r="P3306" s="6" t="b">
        <v>1</v>
      </c>
      <c r="Q3306" s="6" t="s">
        <v>8271</v>
      </c>
      <c r="R3306" s="7">
        <f t="shared" si="310"/>
        <v>1.0451666666666666</v>
      </c>
      <c r="S3306" s="8">
        <f t="shared" si="311"/>
        <v>89.585714285714289</v>
      </c>
      <c r="T3306" s="6" t="str">
        <f t="shared" si="312"/>
        <v>theater</v>
      </c>
      <c r="U3306" s="6" t="str">
        <f t="shared" si="313"/>
        <v>plays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14">
        <f t="shared" si="308"/>
        <v>42216.647546296292</v>
      </c>
      <c r="K3307" s="6">
        <v>1435782748</v>
      </c>
      <c r="L3307" s="14">
        <f t="shared" si="309"/>
        <v>42186.647546296292</v>
      </c>
      <c r="M3307" s="88">
        <f>Table1[[#This Row],[Data Ended Conversion]]-Table1[[#This Row],[Data Created Conversion]]</f>
        <v>30</v>
      </c>
      <c r="N3307" s="6" t="b">
        <v>0</v>
      </c>
      <c r="O3307" s="6">
        <v>20</v>
      </c>
      <c r="P3307" s="6" t="b">
        <v>1</v>
      </c>
      <c r="Q3307" s="6" t="s">
        <v>8271</v>
      </c>
      <c r="R3307" s="7">
        <f t="shared" si="310"/>
        <v>1.0202500000000001</v>
      </c>
      <c r="S3307" s="8">
        <f t="shared" si="311"/>
        <v>204.05</v>
      </c>
      <c r="T3307" s="6" t="str">
        <f t="shared" si="312"/>
        <v>theater</v>
      </c>
      <c r="U3307" s="6" t="str">
        <f t="shared" si="313"/>
        <v>plays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14">
        <f t="shared" si="308"/>
        <v>42530.916666666664</v>
      </c>
      <c r="K3308" s="6">
        <v>1462252542</v>
      </c>
      <c r="L3308" s="14">
        <f t="shared" si="309"/>
        <v>42493.010902777773</v>
      </c>
      <c r="M3308" s="88">
        <f>Table1[[#This Row],[Data Ended Conversion]]-Table1[[#This Row],[Data Created Conversion]]</f>
        <v>37.90576388889167</v>
      </c>
      <c r="N3308" s="6" t="b">
        <v>0</v>
      </c>
      <c r="O3308" s="6">
        <v>54</v>
      </c>
      <c r="P3308" s="6" t="b">
        <v>1</v>
      </c>
      <c r="Q3308" s="6" t="s">
        <v>8271</v>
      </c>
      <c r="R3308" s="7">
        <f t="shared" si="310"/>
        <v>1.7533333333333334</v>
      </c>
      <c r="S3308" s="8">
        <f t="shared" si="311"/>
        <v>48.703703703703702</v>
      </c>
      <c r="T3308" s="6" t="str">
        <f t="shared" si="312"/>
        <v>theater</v>
      </c>
      <c r="U3308" s="6" t="str">
        <f t="shared" si="313"/>
        <v>plays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14">
        <f t="shared" si="308"/>
        <v>42504.848831018513</v>
      </c>
      <c r="K3309" s="6">
        <v>1460683339</v>
      </c>
      <c r="L3309" s="14">
        <f t="shared" si="309"/>
        <v>42474.848831018513</v>
      </c>
      <c r="M3309" s="88">
        <f>Table1[[#This Row],[Data Ended Conversion]]-Table1[[#This Row],[Data Created Conversion]]</f>
        <v>30</v>
      </c>
      <c r="N3309" s="6" t="b">
        <v>0</v>
      </c>
      <c r="O3309" s="6">
        <v>20</v>
      </c>
      <c r="P3309" s="6" t="b">
        <v>1</v>
      </c>
      <c r="Q3309" s="6" t="s">
        <v>8271</v>
      </c>
      <c r="R3309" s="7">
        <f t="shared" si="310"/>
        <v>1.0668</v>
      </c>
      <c r="S3309" s="8">
        <f t="shared" si="311"/>
        <v>53.339999999999996</v>
      </c>
      <c r="T3309" s="6" t="str">
        <f t="shared" si="312"/>
        <v>theater</v>
      </c>
      <c r="U3309" s="6" t="str">
        <f t="shared" si="313"/>
        <v>plays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14">
        <f t="shared" si="308"/>
        <v>42473.668576388889</v>
      </c>
      <c r="K3310" s="6">
        <v>1458766965</v>
      </c>
      <c r="L3310" s="14">
        <f t="shared" si="309"/>
        <v>42452.668576388889</v>
      </c>
      <c r="M3310" s="88">
        <f>Table1[[#This Row],[Data Ended Conversion]]-Table1[[#This Row],[Data Created Conversion]]</f>
        <v>21</v>
      </c>
      <c r="N3310" s="6" t="b">
        <v>0</v>
      </c>
      <c r="O3310" s="6">
        <v>57</v>
      </c>
      <c r="P3310" s="6" t="b">
        <v>1</v>
      </c>
      <c r="Q3310" s="6" t="s">
        <v>8271</v>
      </c>
      <c r="R3310" s="7">
        <f t="shared" si="310"/>
        <v>1.2228571428571429</v>
      </c>
      <c r="S3310" s="8">
        <f t="shared" si="311"/>
        <v>75.087719298245617</v>
      </c>
      <c r="T3310" s="6" t="str">
        <f t="shared" si="312"/>
        <v>theater</v>
      </c>
      <c r="U3310" s="6" t="str">
        <f t="shared" si="313"/>
        <v>plays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14">
        <f t="shared" si="308"/>
        <v>42659.441874999997</v>
      </c>
      <c r="K3311" s="6">
        <v>1473953778</v>
      </c>
      <c r="L3311" s="14">
        <f t="shared" si="309"/>
        <v>42628.441874999997</v>
      </c>
      <c r="M3311" s="88">
        <f>Table1[[#This Row],[Data Ended Conversion]]-Table1[[#This Row],[Data Created Conversion]]</f>
        <v>31</v>
      </c>
      <c r="N3311" s="6" t="b">
        <v>0</v>
      </c>
      <c r="O3311" s="6">
        <v>31</v>
      </c>
      <c r="P3311" s="6" t="b">
        <v>1</v>
      </c>
      <c r="Q3311" s="6" t="s">
        <v>8271</v>
      </c>
      <c r="R3311" s="7">
        <f t="shared" si="310"/>
        <v>1.5942857142857143</v>
      </c>
      <c r="S3311" s="8">
        <f t="shared" si="311"/>
        <v>18</v>
      </c>
      <c r="T3311" s="6" t="str">
        <f t="shared" si="312"/>
        <v>theater</v>
      </c>
      <c r="U3311" s="6" t="str">
        <f t="shared" si="313"/>
        <v>plays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14">
        <f t="shared" si="308"/>
        <v>42283.720196759255</v>
      </c>
      <c r="K3312" s="6">
        <v>1441577825</v>
      </c>
      <c r="L3312" s="14">
        <f t="shared" si="309"/>
        <v>42253.720196759255</v>
      </c>
      <c r="M3312" s="88">
        <f>Table1[[#This Row],[Data Ended Conversion]]-Table1[[#This Row],[Data Created Conversion]]</f>
        <v>30</v>
      </c>
      <c r="N3312" s="6" t="b">
        <v>0</v>
      </c>
      <c r="O3312" s="6">
        <v>31</v>
      </c>
      <c r="P3312" s="6" t="b">
        <v>1</v>
      </c>
      <c r="Q3312" s="6" t="s">
        <v>8271</v>
      </c>
      <c r="R3312" s="7">
        <f t="shared" si="310"/>
        <v>1.0007692307692309</v>
      </c>
      <c r="S3312" s="8">
        <f t="shared" si="311"/>
        <v>209.83870967741936</v>
      </c>
      <c r="T3312" s="6" t="str">
        <f t="shared" si="312"/>
        <v>theater</v>
      </c>
      <c r="U3312" s="6" t="str">
        <f t="shared" si="313"/>
        <v>plays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14">
        <f t="shared" si="308"/>
        <v>42294.083449074074</v>
      </c>
      <c r="K3313" s="6">
        <v>1442473210</v>
      </c>
      <c r="L3313" s="14">
        <f t="shared" si="309"/>
        <v>42264.083449074074</v>
      </c>
      <c r="M3313" s="88">
        <f>Table1[[#This Row],[Data Ended Conversion]]-Table1[[#This Row],[Data Created Conversion]]</f>
        <v>30</v>
      </c>
      <c r="N3313" s="6" t="b">
        <v>0</v>
      </c>
      <c r="O3313" s="6">
        <v>45</v>
      </c>
      <c r="P3313" s="6" t="b">
        <v>1</v>
      </c>
      <c r="Q3313" s="6" t="s">
        <v>8271</v>
      </c>
      <c r="R3313" s="7">
        <f t="shared" si="310"/>
        <v>1.0984</v>
      </c>
      <c r="S3313" s="8">
        <f t="shared" si="311"/>
        <v>61.022222222222226</v>
      </c>
      <c r="T3313" s="6" t="str">
        <f t="shared" si="312"/>
        <v>theater</v>
      </c>
      <c r="U3313" s="6" t="str">
        <f t="shared" si="313"/>
        <v>plays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14">
        <f t="shared" si="308"/>
        <v>42685.708333333336</v>
      </c>
      <c r="K3314" s="6">
        <v>1477077946</v>
      </c>
      <c r="L3314" s="14">
        <f t="shared" si="309"/>
        <v>42664.601226851846</v>
      </c>
      <c r="M3314" s="88">
        <f>Table1[[#This Row],[Data Ended Conversion]]-Table1[[#This Row],[Data Created Conversion]]</f>
        <v>21.107106481489609</v>
      </c>
      <c r="N3314" s="6" t="b">
        <v>0</v>
      </c>
      <c r="O3314" s="6">
        <v>41</v>
      </c>
      <c r="P3314" s="6" t="b">
        <v>1</v>
      </c>
      <c r="Q3314" s="6" t="s">
        <v>8271</v>
      </c>
      <c r="R3314" s="7">
        <f t="shared" si="310"/>
        <v>1.0004</v>
      </c>
      <c r="S3314" s="8">
        <f t="shared" si="311"/>
        <v>61</v>
      </c>
      <c r="T3314" s="6" t="str">
        <f t="shared" si="312"/>
        <v>theater</v>
      </c>
      <c r="U3314" s="6" t="str">
        <f t="shared" si="313"/>
        <v>plays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14">
        <f t="shared" si="308"/>
        <v>42395.833333333336</v>
      </c>
      <c r="K3315" s="6">
        <v>1452664317</v>
      </c>
      <c r="L3315" s="14">
        <f t="shared" si="309"/>
        <v>42382.036076388882</v>
      </c>
      <c r="M3315" s="88">
        <f>Table1[[#This Row],[Data Ended Conversion]]-Table1[[#This Row],[Data Created Conversion]]</f>
        <v>13.797256944453693</v>
      </c>
      <c r="N3315" s="6" t="b">
        <v>0</v>
      </c>
      <c r="O3315" s="6">
        <v>29</v>
      </c>
      <c r="P3315" s="6" t="b">
        <v>1</v>
      </c>
      <c r="Q3315" s="6" t="s">
        <v>8271</v>
      </c>
      <c r="R3315" s="7">
        <f t="shared" si="310"/>
        <v>1.1605000000000001</v>
      </c>
      <c r="S3315" s="8">
        <f t="shared" si="311"/>
        <v>80.034482758620683</v>
      </c>
      <c r="T3315" s="6" t="str">
        <f t="shared" si="312"/>
        <v>theater</v>
      </c>
      <c r="U3315" s="6" t="str">
        <f t="shared" si="313"/>
        <v>plays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14">
        <f t="shared" si="308"/>
        <v>42132.628472222219</v>
      </c>
      <c r="K3316" s="6">
        <v>1428733511</v>
      </c>
      <c r="L3316" s="14">
        <f t="shared" si="309"/>
        <v>42105.059155092589</v>
      </c>
      <c r="M3316" s="88">
        <f>Table1[[#This Row],[Data Ended Conversion]]-Table1[[#This Row],[Data Created Conversion]]</f>
        <v>27.569317129629781</v>
      </c>
      <c r="N3316" s="6" t="b">
        <v>0</v>
      </c>
      <c r="O3316" s="6">
        <v>58</v>
      </c>
      <c r="P3316" s="6" t="b">
        <v>1</v>
      </c>
      <c r="Q3316" s="6" t="s">
        <v>8271</v>
      </c>
      <c r="R3316" s="7">
        <f t="shared" si="310"/>
        <v>2.1074999999999999</v>
      </c>
      <c r="S3316" s="8">
        <f t="shared" si="311"/>
        <v>29.068965517241381</v>
      </c>
      <c r="T3316" s="6" t="str">
        <f t="shared" si="312"/>
        <v>theater</v>
      </c>
      <c r="U3316" s="6" t="str">
        <f t="shared" si="313"/>
        <v>plays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14">
        <f t="shared" si="308"/>
        <v>42496.095381944448</v>
      </c>
      <c r="K3317" s="6">
        <v>1459927041</v>
      </c>
      <c r="L3317" s="14">
        <f t="shared" si="309"/>
        <v>42466.095381944448</v>
      </c>
      <c r="M3317" s="88">
        <f>Table1[[#This Row],[Data Ended Conversion]]-Table1[[#This Row],[Data Created Conversion]]</f>
        <v>30</v>
      </c>
      <c r="N3317" s="6" t="b">
        <v>0</v>
      </c>
      <c r="O3317" s="6">
        <v>89</v>
      </c>
      <c r="P3317" s="6" t="b">
        <v>1</v>
      </c>
      <c r="Q3317" s="6" t="s">
        <v>8271</v>
      </c>
      <c r="R3317" s="7">
        <f t="shared" si="310"/>
        <v>1.1000000000000001</v>
      </c>
      <c r="S3317" s="8">
        <f t="shared" si="311"/>
        <v>49.438202247191015</v>
      </c>
      <c r="T3317" s="6" t="str">
        <f t="shared" si="312"/>
        <v>theater</v>
      </c>
      <c r="U3317" s="6" t="str">
        <f t="shared" si="313"/>
        <v>plays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14">
        <f t="shared" si="308"/>
        <v>41859.370833333334</v>
      </c>
      <c r="K3318" s="6">
        <v>1404680075</v>
      </c>
      <c r="L3318" s="14">
        <f t="shared" si="309"/>
        <v>41826.662905092591</v>
      </c>
      <c r="M3318" s="88">
        <f>Table1[[#This Row],[Data Ended Conversion]]-Table1[[#This Row],[Data Created Conversion]]</f>
        <v>32.707928240743058</v>
      </c>
      <c r="N3318" s="6" t="b">
        <v>0</v>
      </c>
      <c r="O3318" s="6">
        <v>125</v>
      </c>
      <c r="P3318" s="6" t="b">
        <v>1</v>
      </c>
      <c r="Q3318" s="6" t="s">
        <v>8271</v>
      </c>
      <c r="R3318" s="7">
        <f t="shared" si="310"/>
        <v>1.0008673425918038</v>
      </c>
      <c r="S3318" s="8">
        <f t="shared" si="311"/>
        <v>93.977440000000001</v>
      </c>
      <c r="T3318" s="6" t="str">
        <f t="shared" si="312"/>
        <v>theater</v>
      </c>
      <c r="U3318" s="6" t="str">
        <f t="shared" si="313"/>
        <v>plays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14">
        <f t="shared" si="308"/>
        <v>42528.831296296288</v>
      </c>
      <c r="K3319" s="6">
        <v>1462755424</v>
      </c>
      <c r="L3319" s="14">
        <f t="shared" si="309"/>
        <v>42498.831296296288</v>
      </c>
      <c r="M3319" s="88">
        <f>Table1[[#This Row],[Data Ended Conversion]]-Table1[[#This Row],[Data Created Conversion]]</f>
        <v>30</v>
      </c>
      <c r="N3319" s="6" t="b">
        <v>0</v>
      </c>
      <c r="O3319" s="6">
        <v>18</v>
      </c>
      <c r="P3319" s="6" t="b">
        <v>1</v>
      </c>
      <c r="Q3319" s="6" t="s">
        <v>8271</v>
      </c>
      <c r="R3319" s="7">
        <f t="shared" si="310"/>
        <v>1.0619047619047619</v>
      </c>
      <c r="S3319" s="8">
        <f t="shared" si="311"/>
        <v>61.944444444444443</v>
      </c>
      <c r="T3319" s="6" t="str">
        <f t="shared" si="312"/>
        <v>theater</v>
      </c>
      <c r="U3319" s="6" t="str">
        <f t="shared" si="313"/>
        <v>plays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14">
        <f t="shared" si="308"/>
        <v>42470.895833333336</v>
      </c>
      <c r="K3320" s="6">
        <v>1456902893</v>
      </c>
      <c r="L3320" s="14">
        <f t="shared" si="309"/>
        <v>42431.093668981477</v>
      </c>
      <c r="M3320" s="88">
        <f>Table1[[#This Row],[Data Ended Conversion]]-Table1[[#This Row],[Data Created Conversion]]</f>
        <v>39.802164351858664</v>
      </c>
      <c r="N3320" s="6" t="b">
        <v>0</v>
      </c>
      <c r="O3320" s="6">
        <v>32</v>
      </c>
      <c r="P3320" s="6" t="b">
        <v>1</v>
      </c>
      <c r="Q3320" s="6" t="s">
        <v>8271</v>
      </c>
      <c r="R3320" s="7">
        <f t="shared" si="310"/>
        <v>1.256</v>
      </c>
      <c r="S3320" s="8">
        <f t="shared" si="311"/>
        <v>78.5</v>
      </c>
      <c r="T3320" s="6" t="str">
        <f t="shared" si="312"/>
        <v>theater</v>
      </c>
      <c r="U3320" s="6" t="str">
        <f t="shared" si="313"/>
        <v>plays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14">
        <f t="shared" si="308"/>
        <v>42035.377152777779</v>
      </c>
      <c r="K3321" s="6">
        <v>1418824986</v>
      </c>
      <c r="L3321" s="14">
        <f t="shared" si="309"/>
        <v>41990.377152777779</v>
      </c>
      <c r="M3321" s="88">
        <f>Table1[[#This Row],[Data Ended Conversion]]-Table1[[#This Row],[Data Created Conversion]]</f>
        <v>45</v>
      </c>
      <c r="N3321" s="6" t="b">
        <v>0</v>
      </c>
      <c r="O3321" s="6">
        <v>16</v>
      </c>
      <c r="P3321" s="6" t="b">
        <v>1</v>
      </c>
      <c r="Q3321" s="6" t="s">
        <v>8271</v>
      </c>
      <c r="R3321" s="7">
        <f t="shared" si="310"/>
        <v>1.08</v>
      </c>
      <c r="S3321" s="8">
        <f t="shared" si="311"/>
        <v>33.75</v>
      </c>
      <c r="T3321" s="6" t="str">
        <f t="shared" si="312"/>
        <v>theater</v>
      </c>
      <c r="U3321" s="6" t="str">
        <f t="shared" si="313"/>
        <v>plays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14">
        <f t="shared" si="308"/>
        <v>42542.837465277778</v>
      </c>
      <c r="K3322" s="6">
        <v>1463965557</v>
      </c>
      <c r="L3322" s="14">
        <f t="shared" si="309"/>
        <v>42512.837465277778</v>
      </c>
      <c r="M3322" s="88">
        <f>Table1[[#This Row],[Data Ended Conversion]]-Table1[[#This Row],[Data Created Conversion]]</f>
        <v>30</v>
      </c>
      <c r="N3322" s="6" t="b">
        <v>0</v>
      </c>
      <c r="O3322" s="6">
        <v>38</v>
      </c>
      <c r="P3322" s="6" t="b">
        <v>1</v>
      </c>
      <c r="Q3322" s="6" t="s">
        <v>8271</v>
      </c>
      <c r="R3322" s="7">
        <f t="shared" si="310"/>
        <v>1.01</v>
      </c>
      <c r="S3322" s="8">
        <f t="shared" si="311"/>
        <v>66.44736842105263</v>
      </c>
      <c r="T3322" s="6" t="str">
        <f t="shared" si="312"/>
        <v>theater</v>
      </c>
      <c r="U3322" s="6" t="str">
        <f t="shared" si="313"/>
        <v>plays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14">
        <f t="shared" si="308"/>
        <v>41927.957638888889</v>
      </c>
      <c r="K3323" s="6">
        <v>1412216665</v>
      </c>
      <c r="L3323" s="14">
        <f t="shared" si="309"/>
        <v>41913.891956018517</v>
      </c>
      <c r="M3323" s="88">
        <f>Table1[[#This Row],[Data Ended Conversion]]-Table1[[#This Row],[Data Created Conversion]]</f>
        <v>14.065682870372257</v>
      </c>
      <c r="N3323" s="6" t="b">
        <v>0</v>
      </c>
      <c r="O3323" s="6">
        <v>15</v>
      </c>
      <c r="P3323" s="6" t="b">
        <v>1</v>
      </c>
      <c r="Q3323" s="6" t="s">
        <v>8271</v>
      </c>
      <c r="R3323" s="7">
        <f t="shared" si="310"/>
        <v>1.0740000000000001</v>
      </c>
      <c r="S3323" s="8">
        <f t="shared" si="311"/>
        <v>35.799999999999997</v>
      </c>
      <c r="T3323" s="6" t="str">
        <f t="shared" si="312"/>
        <v>theater</v>
      </c>
      <c r="U3323" s="6" t="str">
        <f t="shared" si="313"/>
        <v>plays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14">
        <f t="shared" si="308"/>
        <v>42542.954861111109</v>
      </c>
      <c r="K3324" s="6">
        <v>1464653696</v>
      </c>
      <c r="L3324" s="14">
        <f t="shared" si="309"/>
        <v>42520.802037037036</v>
      </c>
      <c r="M3324" s="88">
        <f>Table1[[#This Row],[Data Ended Conversion]]-Table1[[#This Row],[Data Created Conversion]]</f>
        <v>22.152824074073578</v>
      </c>
      <c r="N3324" s="6" t="b">
        <v>0</v>
      </c>
      <c r="O3324" s="6">
        <v>23</v>
      </c>
      <c r="P3324" s="6" t="b">
        <v>1</v>
      </c>
      <c r="Q3324" s="6" t="s">
        <v>8271</v>
      </c>
      <c r="R3324" s="7">
        <f t="shared" si="310"/>
        <v>1.0151515151515151</v>
      </c>
      <c r="S3324" s="8">
        <f t="shared" si="311"/>
        <v>145.65217391304347</v>
      </c>
      <c r="T3324" s="6" t="str">
        <f t="shared" si="312"/>
        <v>theater</v>
      </c>
      <c r="U3324" s="6" t="str">
        <f t="shared" si="313"/>
        <v>plays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14">
        <f t="shared" si="308"/>
        <v>42638.157499999994</v>
      </c>
      <c r="K3325" s="6">
        <v>1472201208</v>
      </c>
      <c r="L3325" s="14">
        <f t="shared" si="309"/>
        <v>42608.157499999994</v>
      </c>
      <c r="M3325" s="88">
        <f>Table1[[#This Row],[Data Ended Conversion]]-Table1[[#This Row],[Data Created Conversion]]</f>
        <v>30</v>
      </c>
      <c r="N3325" s="6" t="b">
        <v>0</v>
      </c>
      <c r="O3325" s="6">
        <v>49</v>
      </c>
      <c r="P3325" s="6" t="b">
        <v>1</v>
      </c>
      <c r="Q3325" s="6" t="s">
        <v>8271</v>
      </c>
      <c r="R3325" s="7">
        <f t="shared" si="310"/>
        <v>1.2589999999999999</v>
      </c>
      <c r="S3325" s="8">
        <f t="shared" si="311"/>
        <v>25.693877551020407</v>
      </c>
      <c r="T3325" s="6" t="str">
        <f t="shared" si="312"/>
        <v>theater</v>
      </c>
      <c r="U3325" s="6" t="str">
        <f t="shared" si="313"/>
        <v>plays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14">
        <f t="shared" si="308"/>
        <v>42526.374884259254</v>
      </c>
      <c r="K3326" s="6">
        <v>1463925590</v>
      </c>
      <c r="L3326" s="14">
        <f t="shared" si="309"/>
        <v>42512.374884259254</v>
      </c>
      <c r="M3326" s="88">
        <f>Table1[[#This Row],[Data Ended Conversion]]-Table1[[#This Row],[Data Created Conversion]]</f>
        <v>14</v>
      </c>
      <c r="N3326" s="6" t="b">
        <v>0</v>
      </c>
      <c r="O3326" s="6">
        <v>10</v>
      </c>
      <c r="P3326" s="6" t="b">
        <v>1</v>
      </c>
      <c r="Q3326" s="6" t="s">
        <v>8271</v>
      </c>
      <c r="R3326" s="7">
        <f t="shared" si="310"/>
        <v>1.0166666666666666</v>
      </c>
      <c r="S3326" s="8">
        <f t="shared" si="311"/>
        <v>152.5</v>
      </c>
      <c r="T3326" s="6" t="str">
        <f t="shared" si="312"/>
        <v>theater</v>
      </c>
      <c r="U3326" s="6" t="str">
        <f t="shared" si="313"/>
        <v>plays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14">
        <f t="shared" si="308"/>
        <v>42099.535613425927</v>
      </c>
      <c r="K3327" s="6">
        <v>1425235877</v>
      </c>
      <c r="L3327" s="14">
        <f t="shared" si="309"/>
        <v>42064.577280092592</v>
      </c>
      <c r="M3327" s="88">
        <f>Table1[[#This Row],[Data Ended Conversion]]-Table1[[#This Row],[Data Created Conversion]]</f>
        <v>34.958333333335759</v>
      </c>
      <c r="N3327" s="6" t="b">
        <v>0</v>
      </c>
      <c r="O3327" s="6">
        <v>15</v>
      </c>
      <c r="P3327" s="6" t="b">
        <v>1</v>
      </c>
      <c r="Q3327" s="6" t="s">
        <v>8271</v>
      </c>
      <c r="R3327" s="7">
        <f t="shared" si="310"/>
        <v>1.125</v>
      </c>
      <c r="S3327" s="8">
        <f t="shared" si="311"/>
        <v>30</v>
      </c>
      <c r="T3327" s="6" t="str">
        <f t="shared" si="312"/>
        <v>theater</v>
      </c>
      <c r="U3327" s="6" t="str">
        <f t="shared" si="313"/>
        <v>plays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14">
        <f t="shared" si="308"/>
        <v>42071.464178240734</v>
      </c>
      <c r="K3328" s="6">
        <v>1423242505</v>
      </c>
      <c r="L3328" s="14">
        <f t="shared" si="309"/>
        <v>42041.505844907406</v>
      </c>
      <c r="M3328" s="88">
        <f>Table1[[#This Row],[Data Ended Conversion]]-Table1[[#This Row],[Data Created Conversion]]</f>
        <v>29.958333333328483</v>
      </c>
      <c r="N3328" s="6" t="b">
        <v>0</v>
      </c>
      <c r="O3328" s="6">
        <v>57</v>
      </c>
      <c r="P3328" s="6" t="b">
        <v>1</v>
      </c>
      <c r="Q3328" s="6" t="s">
        <v>8271</v>
      </c>
      <c r="R3328" s="7">
        <f t="shared" si="310"/>
        <v>1.0137499999999999</v>
      </c>
      <c r="S3328" s="8">
        <f t="shared" si="311"/>
        <v>142.28070175438597</v>
      </c>
      <c r="T3328" s="6" t="str">
        <f t="shared" si="312"/>
        <v>theater</v>
      </c>
      <c r="U3328" s="6" t="str">
        <f t="shared" si="313"/>
        <v>plays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14">
        <f t="shared" si="308"/>
        <v>42498.166273148141</v>
      </c>
      <c r="K3329" s="6">
        <v>1460105966</v>
      </c>
      <c r="L3329" s="14">
        <f t="shared" si="309"/>
        <v>42468.166273148141</v>
      </c>
      <c r="M3329" s="88">
        <f>Table1[[#This Row],[Data Ended Conversion]]-Table1[[#This Row],[Data Created Conversion]]</f>
        <v>30</v>
      </c>
      <c r="N3329" s="6" t="b">
        <v>0</v>
      </c>
      <c r="O3329" s="6">
        <v>33</v>
      </c>
      <c r="P3329" s="6" t="b">
        <v>1</v>
      </c>
      <c r="Q3329" s="6" t="s">
        <v>8271</v>
      </c>
      <c r="R3329" s="7">
        <f t="shared" si="310"/>
        <v>1.0125</v>
      </c>
      <c r="S3329" s="8">
        <f t="shared" si="311"/>
        <v>24.545454545454547</v>
      </c>
      <c r="T3329" s="6" t="str">
        <f t="shared" si="312"/>
        <v>theater</v>
      </c>
      <c r="U3329" s="6" t="str">
        <f t="shared" si="313"/>
        <v>plays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14">
        <f t="shared" ref="J3330:J3393" si="314">(((I3330/60)/60)/24)+DATE(1970,1,1)+(-5/24)</f>
        <v>41824.833333333328</v>
      </c>
      <c r="K3330" s="6">
        <v>1404308883</v>
      </c>
      <c r="L3330" s="14">
        <f t="shared" ref="L3330:L3393" si="315">(((K3330/60)/60)/24)+DATE(1970,1,1)+(-5/24)</f>
        <v>41822.366701388884</v>
      </c>
      <c r="M3330" s="88">
        <f>Table1[[#This Row],[Data Ended Conversion]]-Table1[[#This Row],[Data Created Conversion]]</f>
        <v>2.4666319444440887</v>
      </c>
      <c r="N3330" s="6" t="b">
        <v>0</v>
      </c>
      <c r="O3330" s="6">
        <v>9</v>
      </c>
      <c r="P3330" s="6" t="b">
        <v>1</v>
      </c>
      <c r="Q3330" s="6" t="s">
        <v>8271</v>
      </c>
      <c r="R3330" s="7">
        <f t="shared" si="310"/>
        <v>1.4638888888888888</v>
      </c>
      <c r="S3330" s="8">
        <f t="shared" si="311"/>
        <v>292.77777777777777</v>
      </c>
      <c r="T3330" s="6" t="str">
        <f t="shared" si="312"/>
        <v>theater</v>
      </c>
      <c r="U3330" s="6" t="str">
        <f t="shared" si="313"/>
        <v>plays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14">
        <f t="shared" si="314"/>
        <v>41847.75</v>
      </c>
      <c r="K3331" s="6">
        <v>1405583108</v>
      </c>
      <c r="L3331" s="14">
        <f t="shared" si="315"/>
        <v>41837.114675925921</v>
      </c>
      <c r="M3331" s="88">
        <f>Table1[[#This Row],[Data Ended Conversion]]-Table1[[#This Row],[Data Created Conversion]]</f>
        <v>10.635324074079108</v>
      </c>
      <c r="N3331" s="6" t="b">
        <v>0</v>
      </c>
      <c r="O3331" s="6">
        <v>26</v>
      </c>
      <c r="P3331" s="6" t="b">
        <v>1</v>
      </c>
      <c r="Q3331" s="6" t="s">
        <v>8271</v>
      </c>
      <c r="R3331" s="7">
        <f t="shared" ref="R3331:R3394" si="316">IFERROR(E3331/D3331,"-")</f>
        <v>1.1679999999999999</v>
      </c>
      <c r="S3331" s="8">
        <f t="shared" ref="S3331:S3394" si="317">IFERROR(E3331/O3331,"-")</f>
        <v>44.92307692307692</v>
      </c>
      <c r="T3331" s="6" t="str">
        <f t="shared" si="312"/>
        <v>theater</v>
      </c>
      <c r="U3331" s="6" t="str">
        <f t="shared" si="313"/>
        <v>plays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14">
        <f t="shared" si="314"/>
        <v>42095.637361111112</v>
      </c>
      <c r="K3332" s="6">
        <v>1425331068</v>
      </c>
      <c r="L3332" s="14">
        <f t="shared" si="315"/>
        <v>42065.679027777776</v>
      </c>
      <c r="M3332" s="88">
        <f>Table1[[#This Row],[Data Ended Conversion]]-Table1[[#This Row],[Data Created Conversion]]</f>
        <v>29.958333333335759</v>
      </c>
      <c r="N3332" s="6" t="b">
        <v>0</v>
      </c>
      <c r="O3332" s="6">
        <v>69</v>
      </c>
      <c r="P3332" s="6" t="b">
        <v>1</v>
      </c>
      <c r="Q3332" s="6" t="s">
        <v>8271</v>
      </c>
      <c r="R3332" s="7">
        <f t="shared" si="316"/>
        <v>1.0626666666666666</v>
      </c>
      <c r="S3332" s="8">
        <f t="shared" si="317"/>
        <v>23.10144927536232</v>
      </c>
      <c r="T3332" s="6" t="str">
        <f t="shared" si="312"/>
        <v>theater</v>
      </c>
      <c r="U3332" s="6" t="str">
        <f t="shared" si="313"/>
        <v>plays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14">
        <f t="shared" si="314"/>
        <v>42283.48942129629</v>
      </c>
      <c r="K3333" s="6">
        <v>1441125886</v>
      </c>
      <c r="L3333" s="14">
        <f t="shared" si="315"/>
        <v>42248.48942129629</v>
      </c>
      <c r="M3333" s="88">
        <f>Table1[[#This Row],[Data Ended Conversion]]-Table1[[#This Row],[Data Created Conversion]]</f>
        <v>35</v>
      </c>
      <c r="N3333" s="6" t="b">
        <v>0</v>
      </c>
      <c r="O3333" s="6">
        <v>65</v>
      </c>
      <c r="P3333" s="6" t="b">
        <v>1</v>
      </c>
      <c r="Q3333" s="6" t="s">
        <v>8271</v>
      </c>
      <c r="R3333" s="7">
        <f t="shared" si="316"/>
        <v>1.0451999999999999</v>
      </c>
      <c r="S3333" s="8">
        <f t="shared" si="317"/>
        <v>80.400000000000006</v>
      </c>
      <c r="T3333" s="6" t="str">
        <f t="shared" si="312"/>
        <v>theater</v>
      </c>
      <c r="U3333" s="6" t="str">
        <f t="shared" si="313"/>
        <v>plays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14">
        <f t="shared" si="314"/>
        <v>41839.651967592588</v>
      </c>
      <c r="K3334" s="6">
        <v>1403210330</v>
      </c>
      <c r="L3334" s="14">
        <f t="shared" si="315"/>
        <v>41809.651967592588</v>
      </c>
      <c r="M3334" s="88">
        <f>Table1[[#This Row],[Data Ended Conversion]]-Table1[[#This Row],[Data Created Conversion]]</f>
        <v>30</v>
      </c>
      <c r="N3334" s="6" t="b">
        <v>0</v>
      </c>
      <c r="O3334" s="6">
        <v>83</v>
      </c>
      <c r="P3334" s="6" t="b">
        <v>1</v>
      </c>
      <c r="Q3334" s="6" t="s">
        <v>8271</v>
      </c>
      <c r="R3334" s="7">
        <f t="shared" si="316"/>
        <v>1</v>
      </c>
      <c r="S3334" s="8">
        <f t="shared" si="317"/>
        <v>72.289156626506028</v>
      </c>
      <c r="T3334" s="6" t="str">
        <f t="shared" si="312"/>
        <v>theater</v>
      </c>
      <c r="U3334" s="6" t="str">
        <f t="shared" si="313"/>
        <v>plays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14">
        <f t="shared" si="314"/>
        <v>42170.468518518515</v>
      </c>
      <c r="K3335" s="6">
        <v>1432484080</v>
      </c>
      <c r="L3335" s="14">
        <f t="shared" si="315"/>
        <v>42148.468518518515</v>
      </c>
      <c r="M3335" s="88">
        <f>Table1[[#This Row],[Data Ended Conversion]]-Table1[[#This Row],[Data Created Conversion]]</f>
        <v>22</v>
      </c>
      <c r="N3335" s="6" t="b">
        <v>0</v>
      </c>
      <c r="O3335" s="6">
        <v>111</v>
      </c>
      <c r="P3335" s="6" t="b">
        <v>1</v>
      </c>
      <c r="Q3335" s="6" t="s">
        <v>8271</v>
      </c>
      <c r="R3335" s="7">
        <f t="shared" si="316"/>
        <v>1.0457142857142858</v>
      </c>
      <c r="S3335" s="8">
        <f t="shared" si="317"/>
        <v>32.972972972972975</v>
      </c>
      <c r="T3335" s="6" t="str">
        <f t="shared" si="312"/>
        <v>theater</v>
      </c>
      <c r="U3335" s="6" t="str">
        <f t="shared" si="313"/>
        <v>plays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14">
        <f t="shared" si="314"/>
        <v>42215.312754629624</v>
      </c>
      <c r="K3336" s="6">
        <v>1435667422</v>
      </c>
      <c r="L3336" s="14">
        <f t="shared" si="315"/>
        <v>42185.312754629624</v>
      </c>
      <c r="M3336" s="88">
        <f>Table1[[#This Row],[Data Ended Conversion]]-Table1[[#This Row],[Data Created Conversion]]</f>
        <v>30</v>
      </c>
      <c r="N3336" s="6" t="b">
        <v>0</v>
      </c>
      <c r="O3336" s="6">
        <v>46</v>
      </c>
      <c r="P3336" s="6" t="b">
        <v>1</v>
      </c>
      <c r="Q3336" s="6" t="s">
        <v>8271</v>
      </c>
      <c r="R3336" s="7">
        <f t="shared" si="316"/>
        <v>1.3862051149573753</v>
      </c>
      <c r="S3336" s="8">
        <f t="shared" si="317"/>
        <v>116.65217391304348</v>
      </c>
      <c r="T3336" s="6" t="str">
        <f t="shared" si="312"/>
        <v>theater</v>
      </c>
      <c r="U3336" s="6" t="str">
        <f t="shared" si="313"/>
        <v>plays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14">
        <f t="shared" si="314"/>
        <v>41854.75</v>
      </c>
      <c r="K3337" s="6">
        <v>1404749446</v>
      </c>
      <c r="L3337" s="14">
        <f t="shared" si="315"/>
        <v>41827.465810185182</v>
      </c>
      <c r="M3337" s="88">
        <f>Table1[[#This Row],[Data Ended Conversion]]-Table1[[#This Row],[Data Created Conversion]]</f>
        <v>27.284189814818092</v>
      </c>
      <c r="N3337" s="6" t="b">
        <v>0</v>
      </c>
      <c r="O3337" s="6">
        <v>63</v>
      </c>
      <c r="P3337" s="6" t="b">
        <v>1</v>
      </c>
      <c r="Q3337" s="6" t="s">
        <v>8271</v>
      </c>
      <c r="R3337" s="7">
        <f t="shared" si="316"/>
        <v>1.0032000000000001</v>
      </c>
      <c r="S3337" s="8">
        <f t="shared" si="317"/>
        <v>79.61904761904762</v>
      </c>
      <c r="T3337" s="6" t="str">
        <f t="shared" si="312"/>
        <v>theater</v>
      </c>
      <c r="U3337" s="6" t="str">
        <f t="shared" si="313"/>
        <v>plays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14">
        <f t="shared" si="314"/>
        <v>42465.148680555554</v>
      </c>
      <c r="K3338" s="6">
        <v>1457429646</v>
      </c>
      <c r="L3338" s="14">
        <f t="shared" si="315"/>
        <v>42437.190347222226</v>
      </c>
      <c r="M3338" s="88">
        <f>Table1[[#This Row],[Data Ended Conversion]]-Table1[[#This Row],[Data Created Conversion]]</f>
        <v>27.958333333328483</v>
      </c>
      <c r="N3338" s="6" t="b">
        <v>0</v>
      </c>
      <c r="O3338" s="6">
        <v>9</v>
      </c>
      <c r="P3338" s="6" t="b">
        <v>1</v>
      </c>
      <c r="Q3338" s="6" t="s">
        <v>8271</v>
      </c>
      <c r="R3338" s="7">
        <f t="shared" si="316"/>
        <v>1</v>
      </c>
      <c r="S3338" s="8">
        <f t="shared" si="317"/>
        <v>27.777777777777779</v>
      </c>
      <c r="T3338" s="6" t="str">
        <f t="shared" si="312"/>
        <v>theater</v>
      </c>
      <c r="U3338" s="6" t="str">
        <f t="shared" si="313"/>
        <v>plays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14">
        <f t="shared" si="314"/>
        <v>41922.666666666664</v>
      </c>
      <c r="K3339" s="6">
        <v>1411109167</v>
      </c>
      <c r="L3339" s="14">
        <f t="shared" si="315"/>
        <v>41901.073692129627</v>
      </c>
      <c r="M3339" s="88">
        <f>Table1[[#This Row],[Data Ended Conversion]]-Table1[[#This Row],[Data Created Conversion]]</f>
        <v>21.592974537037662</v>
      </c>
      <c r="N3339" s="6" t="b">
        <v>0</v>
      </c>
      <c r="O3339" s="6">
        <v>34</v>
      </c>
      <c r="P3339" s="6" t="b">
        <v>1</v>
      </c>
      <c r="Q3339" s="6" t="s">
        <v>8271</v>
      </c>
      <c r="R3339" s="7">
        <f t="shared" si="316"/>
        <v>1.1020000000000001</v>
      </c>
      <c r="S3339" s="8">
        <f t="shared" si="317"/>
        <v>81.029411764705884</v>
      </c>
      <c r="T3339" s="6" t="str">
        <f t="shared" si="312"/>
        <v>theater</v>
      </c>
      <c r="U3339" s="6" t="str">
        <f t="shared" si="313"/>
        <v>plays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14">
        <f t="shared" si="314"/>
        <v>42790.366666666661</v>
      </c>
      <c r="K3340" s="6">
        <v>1486129680</v>
      </c>
      <c r="L3340" s="14">
        <f t="shared" si="315"/>
        <v>42769.366666666661</v>
      </c>
      <c r="M3340" s="88">
        <f>Table1[[#This Row],[Data Ended Conversion]]-Table1[[#This Row],[Data Created Conversion]]</f>
        <v>21</v>
      </c>
      <c r="N3340" s="6" t="b">
        <v>0</v>
      </c>
      <c r="O3340" s="6">
        <v>112</v>
      </c>
      <c r="P3340" s="6" t="b">
        <v>1</v>
      </c>
      <c r="Q3340" s="6" t="s">
        <v>8271</v>
      </c>
      <c r="R3340" s="7">
        <f t="shared" si="316"/>
        <v>1.0218</v>
      </c>
      <c r="S3340" s="8">
        <f t="shared" si="317"/>
        <v>136.84821428571428</v>
      </c>
      <c r="T3340" s="6" t="str">
        <f t="shared" si="312"/>
        <v>theater</v>
      </c>
      <c r="U3340" s="6" t="str">
        <f t="shared" si="313"/>
        <v>plays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14">
        <f t="shared" si="314"/>
        <v>42579.457384259258</v>
      </c>
      <c r="K3341" s="6">
        <v>1467129518</v>
      </c>
      <c r="L3341" s="14">
        <f t="shared" si="315"/>
        <v>42549.457384259258</v>
      </c>
      <c r="M3341" s="88">
        <f>Table1[[#This Row],[Data Ended Conversion]]-Table1[[#This Row],[Data Created Conversion]]</f>
        <v>30</v>
      </c>
      <c r="N3341" s="6" t="b">
        <v>0</v>
      </c>
      <c r="O3341" s="6">
        <v>47</v>
      </c>
      <c r="P3341" s="6" t="b">
        <v>1</v>
      </c>
      <c r="Q3341" s="6" t="s">
        <v>8271</v>
      </c>
      <c r="R3341" s="7">
        <f t="shared" si="316"/>
        <v>1.0435000000000001</v>
      </c>
      <c r="S3341" s="8">
        <f t="shared" si="317"/>
        <v>177.61702127659575</v>
      </c>
      <c r="T3341" s="6" t="str">
        <f t="shared" si="312"/>
        <v>theater</v>
      </c>
      <c r="U3341" s="6" t="str">
        <f t="shared" si="313"/>
        <v>plays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14">
        <f t="shared" si="314"/>
        <v>42710.765671296293</v>
      </c>
      <c r="K3342" s="6">
        <v>1478906554</v>
      </c>
      <c r="L3342" s="14">
        <f t="shared" si="315"/>
        <v>42685.765671296293</v>
      </c>
      <c r="M3342" s="88">
        <f>Table1[[#This Row],[Data Ended Conversion]]-Table1[[#This Row],[Data Created Conversion]]</f>
        <v>25</v>
      </c>
      <c r="N3342" s="6" t="b">
        <v>0</v>
      </c>
      <c r="O3342" s="6">
        <v>38</v>
      </c>
      <c r="P3342" s="6" t="b">
        <v>1</v>
      </c>
      <c r="Q3342" s="6" t="s">
        <v>8271</v>
      </c>
      <c r="R3342" s="7">
        <f t="shared" si="316"/>
        <v>1.3816666666666666</v>
      </c>
      <c r="S3342" s="8">
        <f t="shared" si="317"/>
        <v>109.07894736842105</v>
      </c>
      <c r="T3342" s="6" t="str">
        <f t="shared" si="312"/>
        <v>theater</v>
      </c>
      <c r="U3342" s="6" t="str">
        <f t="shared" si="313"/>
        <v>plays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14">
        <f t="shared" si="314"/>
        <v>42533.499999999993</v>
      </c>
      <c r="K3343" s="6">
        <v>1463771421</v>
      </c>
      <c r="L3343" s="14">
        <f t="shared" si="315"/>
        <v>42510.590520833335</v>
      </c>
      <c r="M3343" s="88">
        <f>Table1[[#This Row],[Data Ended Conversion]]-Table1[[#This Row],[Data Created Conversion]]</f>
        <v>22.909479166657547</v>
      </c>
      <c r="N3343" s="6" t="b">
        <v>0</v>
      </c>
      <c r="O3343" s="6">
        <v>28</v>
      </c>
      <c r="P3343" s="6" t="b">
        <v>1</v>
      </c>
      <c r="Q3343" s="6" t="s">
        <v>8271</v>
      </c>
      <c r="R3343" s="7">
        <f t="shared" si="316"/>
        <v>1</v>
      </c>
      <c r="S3343" s="8">
        <f t="shared" si="317"/>
        <v>119.64285714285714</v>
      </c>
      <c r="T3343" s="6" t="str">
        <f t="shared" ref="T3343:T3406" si="318">LEFT(Q3343,FIND("/",Q3343)-1)</f>
        <v>theater</v>
      </c>
      <c r="U3343" s="6" t="str">
        <f t="shared" ref="U3343:U3406" si="319">RIGHT(Q3343,LEN(Q3343)-FIND("/",Q3343))</f>
        <v>plays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14">
        <f t="shared" si="314"/>
        <v>42094.999305555553</v>
      </c>
      <c r="K3344" s="6">
        <v>1425020810</v>
      </c>
      <c r="L3344" s="14">
        <f t="shared" si="315"/>
        <v>42062.088078703695</v>
      </c>
      <c r="M3344" s="88">
        <f>Table1[[#This Row],[Data Ended Conversion]]-Table1[[#This Row],[Data Created Conversion]]</f>
        <v>32.911226851858373</v>
      </c>
      <c r="N3344" s="6" t="b">
        <v>0</v>
      </c>
      <c r="O3344" s="6">
        <v>78</v>
      </c>
      <c r="P3344" s="6" t="b">
        <v>1</v>
      </c>
      <c r="Q3344" s="6" t="s">
        <v>8271</v>
      </c>
      <c r="R3344" s="7">
        <f t="shared" si="316"/>
        <v>1.0166666666666666</v>
      </c>
      <c r="S3344" s="8">
        <f t="shared" si="317"/>
        <v>78.205128205128204</v>
      </c>
      <c r="T3344" s="6" t="str">
        <f t="shared" si="318"/>
        <v>theater</v>
      </c>
      <c r="U3344" s="6" t="str">
        <f t="shared" si="319"/>
        <v>plays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14">
        <f t="shared" si="314"/>
        <v>42473.345833333333</v>
      </c>
      <c r="K3345" s="6">
        <v>1458770384</v>
      </c>
      <c r="L3345" s="14">
        <f t="shared" si="315"/>
        <v>42452.708148148151</v>
      </c>
      <c r="M3345" s="88">
        <f>Table1[[#This Row],[Data Ended Conversion]]-Table1[[#This Row],[Data Created Conversion]]</f>
        <v>20.637685185181908</v>
      </c>
      <c r="N3345" s="6" t="b">
        <v>0</v>
      </c>
      <c r="O3345" s="6">
        <v>23</v>
      </c>
      <c r="P3345" s="6" t="b">
        <v>1</v>
      </c>
      <c r="Q3345" s="6" t="s">
        <v>8271</v>
      </c>
      <c r="R3345" s="7">
        <f t="shared" si="316"/>
        <v>1.7142857142857142</v>
      </c>
      <c r="S3345" s="8">
        <f t="shared" si="317"/>
        <v>52.173913043478258</v>
      </c>
      <c r="T3345" s="6" t="str">
        <f t="shared" si="318"/>
        <v>theater</v>
      </c>
      <c r="U3345" s="6" t="str">
        <f t="shared" si="319"/>
        <v>plays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14">
        <f t="shared" si="314"/>
        <v>41880.991817129623</v>
      </c>
      <c r="K3346" s="6">
        <v>1406782093</v>
      </c>
      <c r="L3346" s="14">
        <f t="shared" si="315"/>
        <v>41850.991817129623</v>
      </c>
      <c r="M3346" s="88">
        <f>Table1[[#This Row],[Data Ended Conversion]]-Table1[[#This Row],[Data Created Conversion]]</f>
        <v>30</v>
      </c>
      <c r="N3346" s="6" t="b">
        <v>0</v>
      </c>
      <c r="O3346" s="6">
        <v>40</v>
      </c>
      <c r="P3346" s="6" t="b">
        <v>1</v>
      </c>
      <c r="Q3346" s="6" t="s">
        <v>8271</v>
      </c>
      <c r="R3346" s="7">
        <f t="shared" si="316"/>
        <v>1.0144444444444445</v>
      </c>
      <c r="S3346" s="8">
        <f t="shared" si="317"/>
        <v>114.125</v>
      </c>
      <c r="T3346" s="6" t="str">
        <f t="shared" si="318"/>
        <v>theater</v>
      </c>
      <c r="U3346" s="6" t="str">
        <f t="shared" si="319"/>
        <v>plays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14">
        <f t="shared" si="314"/>
        <v>42111.817361111105</v>
      </c>
      <c r="K3347" s="6">
        <v>1424226768</v>
      </c>
      <c r="L3347" s="14">
        <f t="shared" si="315"/>
        <v>42052.897777777776</v>
      </c>
      <c r="M3347" s="88">
        <f>Table1[[#This Row],[Data Ended Conversion]]-Table1[[#This Row],[Data Created Conversion]]</f>
        <v>58.919583333328774</v>
      </c>
      <c r="N3347" s="6" t="b">
        <v>0</v>
      </c>
      <c r="O3347" s="6">
        <v>13</v>
      </c>
      <c r="P3347" s="6" t="b">
        <v>1</v>
      </c>
      <c r="Q3347" s="6" t="s">
        <v>8271</v>
      </c>
      <c r="R3347" s="7">
        <f t="shared" si="316"/>
        <v>1.3</v>
      </c>
      <c r="S3347" s="8">
        <f t="shared" si="317"/>
        <v>50</v>
      </c>
      <c r="T3347" s="6" t="str">
        <f t="shared" si="318"/>
        <v>theater</v>
      </c>
      <c r="U3347" s="6" t="str">
        <f t="shared" si="319"/>
        <v>plays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14">
        <f t="shared" si="314"/>
        <v>42060.816087962965</v>
      </c>
      <c r="K3348" s="6">
        <v>1424306110</v>
      </c>
      <c r="L3348" s="14">
        <f t="shared" si="315"/>
        <v>42053.816087962965</v>
      </c>
      <c r="M3348" s="88">
        <f>Table1[[#This Row],[Data Ended Conversion]]-Table1[[#This Row],[Data Created Conversion]]</f>
        <v>7</v>
      </c>
      <c r="N3348" s="6" t="b">
        <v>0</v>
      </c>
      <c r="O3348" s="6">
        <v>18</v>
      </c>
      <c r="P3348" s="6" t="b">
        <v>1</v>
      </c>
      <c r="Q3348" s="6" t="s">
        <v>8271</v>
      </c>
      <c r="R3348" s="7">
        <f t="shared" si="316"/>
        <v>1.1000000000000001</v>
      </c>
      <c r="S3348" s="8">
        <f t="shared" si="317"/>
        <v>91.666666666666671</v>
      </c>
      <c r="T3348" s="6" t="str">
        <f t="shared" si="318"/>
        <v>theater</v>
      </c>
      <c r="U3348" s="6" t="str">
        <f t="shared" si="319"/>
        <v>plays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14">
        <f t="shared" si="314"/>
        <v>42498.666666666664</v>
      </c>
      <c r="K3349" s="6">
        <v>1461503654</v>
      </c>
      <c r="L3349" s="14">
        <f t="shared" si="315"/>
        <v>42484.343217592592</v>
      </c>
      <c r="M3349" s="88">
        <f>Table1[[#This Row],[Data Ended Conversion]]-Table1[[#This Row],[Data Created Conversion]]</f>
        <v>14.323449074072414</v>
      </c>
      <c r="N3349" s="6" t="b">
        <v>0</v>
      </c>
      <c r="O3349" s="6">
        <v>22</v>
      </c>
      <c r="P3349" s="6" t="b">
        <v>1</v>
      </c>
      <c r="Q3349" s="6" t="s">
        <v>8271</v>
      </c>
      <c r="R3349" s="7">
        <f t="shared" si="316"/>
        <v>1.1944999999999999</v>
      </c>
      <c r="S3349" s="8">
        <f t="shared" si="317"/>
        <v>108.59090909090909</v>
      </c>
      <c r="T3349" s="6" t="str">
        <f t="shared" si="318"/>
        <v>theater</v>
      </c>
      <c r="U3349" s="6" t="str">
        <f t="shared" si="319"/>
        <v>plays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14">
        <f t="shared" si="314"/>
        <v>42489.957638888889</v>
      </c>
      <c r="K3350" s="6">
        <v>1459949080</v>
      </c>
      <c r="L3350" s="14">
        <f t="shared" si="315"/>
        <v>42466.350462962961</v>
      </c>
      <c r="M3350" s="88">
        <f>Table1[[#This Row],[Data Ended Conversion]]-Table1[[#This Row],[Data Created Conversion]]</f>
        <v>23.607175925928459</v>
      </c>
      <c r="N3350" s="6" t="b">
        <v>0</v>
      </c>
      <c r="O3350" s="6">
        <v>79</v>
      </c>
      <c r="P3350" s="6" t="b">
        <v>1</v>
      </c>
      <c r="Q3350" s="6" t="s">
        <v>8271</v>
      </c>
      <c r="R3350" s="7">
        <f t="shared" si="316"/>
        <v>1.002909090909091</v>
      </c>
      <c r="S3350" s="8">
        <f t="shared" si="317"/>
        <v>69.822784810126578</v>
      </c>
      <c r="T3350" s="6" t="str">
        <f t="shared" si="318"/>
        <v>theater</v>
      </c>
      <c r="U3350" s="6" t="str">
        <f t="shared" si="319"/>
        <v>plays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14">
        <f t="shared" si="314"/>
        <v>42534.499999999993</v>
      </c>
      <c r="K3351" s="6">
        <v>1463971172</v>
      </c>
      <c r="L3351" s="14">
        <f t="shared" si="315"/>
        <v>42512.902453703697</v>
      </c>
      <c r="M3351" s="88">
        <f>Table1[[#This Row],[Data Ended Conversion]]-Table1[[#This Row],[Data Created Conversion]]</f>
        <v>21.597546296296059</v>
      </c>
      <c r="N3351" s="6" t="b">
        <v>0</v>
      </c>
      <c r="O3351" s="6">
        <v>14</v>
      </c>
      <c r="P3351" s="6" t="b">
        <v>1</v>
      </c>
      <c r="Q3351" s="6" t="s">
        <v>8271</v>
      </c>
      <c r="R3351" s="7">
        <f t="shared" si="316"/>
        <v>1.534</v>
      </c>
      <c r="S3351" s="8">
        <f t="shared" si="317"/>
        <v>109.57142857142857</v>
      </c>
      <c r="T3351" s="6" t="str">
        <f t="shared" si="318"/>
        <v>theater</v>
      </c>
      <c r="U3351" s="6" t="str">
        <f t="shared" si="319"/>
        <v>plays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14">
        <f t="shared" si="314"/>
        <v>42337.749999999993</v>
      </c>
      <c r="K3352" s="6">
        <v>1445791811</v>
      </c>
      <c r="L3352" s="14">
        <f t="shared" si="315"/>
        <v>42302.493182870363</v>
      </c>
      <c r="M3352" s="88">
        <f>Table1[[#This Row],[Data Ended Conversion]]-Table1[[#This Row],[Data Created Conversion]]</f>
        <v>35.256817129629781</v>
      </c>
      <c r="N3352" s="6" t="b">
        <v>0</v>
      </c>
      <c r="O3352" s="6">
        <v>51</v>
      </c>
      <c r="P3352" s="6" t="b">
        <v>1</v>
      </c>
      <c r="Q3352" s="6" t="s">
        <v>8271</v>
      </c>
      <c r="R3352" s="7">
        <f t="shared" si="316"/>
        <v>1.0442857142857143</v>
      </c>
      <c r="S3352" s="8">
        <f t="shared" si="317"/>
        <v>71.666666666666671</v>
      </c>
      <c r="T3352" s="6" t="str">
        <f t="shared" si="318"/>
        <v>theater</v>
      </c>
      <c r="U3352" s="6" t="str">
        <f t="shared" si="319"/>
        <v>plays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14">
        <f t="shared" si="314"/>
        <v>41843.25</v>
      </c>
      <c r="K3353" s="6">
        <v>1402910965</v>
      </c>
      <c r="L3353" s="14">
        <f t="shared" si="315"/>
        <v>41806.187094907407</v>
      </c>
      <c r="M3353" s="88">
        <f>Table1[[#This Row],[Data Ended Conversion]]-Table1[[#This Row],[Data Created Conversion]]</f>
        <v>37.0629050925927</v>
      </c>
      <c r="N3353" s="6" t="b">
        <v>0</v>
      </c>
      <c r="O3353" s="6">
        <v>54</v>
      </c>
      <c r="P3353" s="6" t="b">
        <v>1</v>
      </c>
      <c r="Q3353" s="6" t="s">
        <v>8271</v>
      </c>
      <c r="R3353" s="7">
        <f t="shared" si="316"/>
        <v>1.0109999999999999</v>
      </c>
      <c r="S3353" s="8">
        <f t="shared" si="317"/>
        <v>93.611111111111114</v>
      </c>
      <c r="T3353" s="6" t="str">
        <f t="shared" si="318"/>
        <v>theater</v>
      </c>
      <c r="U3353" s="6" t="str">
        <f t="shared" si="319"/>
        <v>plays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14">
        <f t="shared" si="314"/>
        <v>42552.749999999993</v>
      </c>
      <c r="K3354" s="6">
        <v>1462492178</v>
      </c>
      <c r="L3354" s="14">
        <f t="shared" si="315"/>
        <v>42495.784467592595</v>
      </c>
      <c r="M3354" s="88">
        <f>Table1[[#This Row],[Data Ended Conversion]]-Table1[[#This Row],[Data Created Conversion]]</f>
        <v>56.965532407397404</v>
      </c>
      <c r="N3354" s="6" t="b">
        <v>0</v>
      </c>
      <c r="O3354" s="6">
        <v>70</v>
      </c>
      <c r="P3354" s="6" t="b">
        <v>1</v>
      </c>
      <c r="Q3354" s="6" t="s">
        <v>8271</v>
      </c>
      <c r="R3354" s="7">
        <f t="shared" si="316"/>
        <v>1.0751999999999999</v>
      </c>
      <c r="S3354" s="8">
        <f t="shared" si="317"/>
        <v>76.8</v>
      </c>
      <c r="T3354" s="6" t="str">
        <f t="shared" si="318"/>
        <v>theater</v>
      </c>
      <c r="U3354" s="6" t="str">
        <f t="shared" si="319"/>
        <v>plays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14">
        <f t="shared" si="314"/>
        <v>42492.749999999993</v>
      </c>
      <c r="K3355" s="6">
        <v>1461061350</v>
      </c>
      <c r="L3355" s="14">
        <f t="shared" si="315"/>
        <v>42479.223958333336</v>
      </c>
      <c r="M3355" s="88">
        <f>Table1[[#This Row],[Data Ended Conversion]]-Table1[[#This Row],[Data Created Conversion]]</f>
        <v>13.526041666656965</v>
      </c>
      <c r="N3355" s="6" t="b">
        <v>0</v>
      </c>
      <c r="O3355" s="6">
        <v>44</v>
      </c>
      <c r="P3355" s="6" t="b">
        <v>1</v>
      </c>
      <c r="Q3355" s="6" t="s">
        <v>8271</v>
      </c>
      <c r="R3355" s="7">
        <f t="shared" si="316"/>
        <v>3.15</v>
      </c>
      <c r="S3355" s="8">
        <f t="shared" si="317"/>
        <v>35.795454545454547</v>
      </c>
      <c r="T3355" s="6" t="str">
        <f t="shared" si="318"/>
        <v>theater</v>
      </c>
      <c r="U3355" s="6" t="str">
        <f t="shared" si="319"/>
        <v>plays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14">
        <f t="shared" si="314"/>
        <v>42305.959027777775</v>
      </c>
      <c r="K3356" s="6">
        <v>1443029206</v>
      </c>
      <c r="L3356" s="14">
        <f t="shared" si="315"/>
        <v>42270.518587962964</v>
      </c>
      <c r="M3356" s="88">
        <f>Table1[[#This Row],[Data Ended Conversion]]-Table1[[#This Row],[Data Created Conversion]]</f>
        <v>35.440439814810816</v>
      </c>
      <c r="N3356" s="6" t="b">
        <v>0</v>
      </c>
      <c r="O3356" s="6">
        <v>55</v>
      </c>
      <c r="P3356" s="6" t="b">
        <v>1</v>
      </c>
      <c r="Q3356" s="6" t="s">
        <v>8271</v>
      </c>
      <c r="R3356" s="7">
        <f t="shared" si="316"/>
        <v>1.0193333333333334</v>
      </c>
      <c r="S3356" s="8">
        <f t="shared" si="317"/>
        <v>55.6</v>
      </c>
      <c r="T3356" s="6" t="str">
        <f t="shared" si="318"/>
        <v>theater</v>
      </c>
      <c r="U3356" s="6" t="str">
        <f t="shared" si="319"/>
        <v>plays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14">
        <f t="shared" si="314"/>
        <v>42500.261805555558</v>
      </c>
      <c r="K3357" s="6">
        <v>1461941527</v>
      </c>
      <c r="L3357" s="14">
        <f t="shared" si="315"/>
        <v>42489.411192129628</v>
      </c>
      <c r="M3357" s="88">
        <f>Table1[[#This Row],[Data Ended Conversion]]-Table1[[#This Row],[Data Created Conversion]]</f>
        <v>10.850613425929623</v>
      </c>
      <c r="N3357" s="6" t="b">
        <v>0</v>
      </c>
      <c r="O3357" s="6">
        <v>15</v>
      </c>
      <c r="P3357" s="6" t="b">
        <v>1</v>
      </c>
      <c r="Q3357" s="6" t="s">
        <v>8271</v>
      </c>
      <c r="R3357" s="7">
        <f t="shared" si="316"/>
        <v>1.2628571428571429</v>
      </c>
      <c r="S3357" s="8">
        <f t="shared" si="317"/>
        <v>147.33333333333334</v>
      </c>
      <c r="T3357" s="6" t="str">
        <f t="shared" si="318"/>
        <v>theater</v>
      </c>
      <c r="U3357" s="6" t="str">
        <f t="shared" si="319"/>
        <v>plays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14">
        <f t="shared" si="314"/>
        <v>42566.607314814813</v>
      </c>
      <c r="K3358" s="6">
        <v>1466019272</v>
      </c>
      <c r="L3358" s="14">
        <f t="shared" si="315"/>
        <v>42536.607314814813</v>
      </c>
      <c r="M3358" s="88">
        <f>Table1[[#This Row],[Data Ended Conversion]]-Table1[[#This Row],[Data Created Conversion]]</f>
        <v>30</v>
      </c>
      <c r="N3358" s="6" t="b">
        <v>0</v>
      </c>
      <c r="O3358" s="6">
        <v>27</v>
      </c>
      <c r="P3358" s="6" t="b">
        <v>1</v>
      </c>
      <c r="Q3358" s="6" t="s">
        <v>8271</v>
      </c>
      <c r="R3358" s="7">
        <f t="shared" si="316"/>
        <v>1.014</v>
      </c>
      <c r="S3358" s="8">
        <f t="shared" si="317"/>
        <v>56.333333333333336</v>
      </c>
      <c r="T3358" s="6" t="str">
        <f t="shared" si="318"/>
        <v>theater</v>
      </c>
      <c r="U3358" s="6" t="str">
        <f t="shared" si="319"/>
        <v>plays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14">
        <f t="shared" si="314"/>
        <v>41852.209606481476</v>
      </c>
      <c r="K3359" s="6">
        <v>1404295310</v>
      </c>
      <c r="L3359" s="14">
        <f t="shared" si="315"/>
        <v>41822.209606481476</v>
      </c>
      <c r="M3359" s="88">
        <f>Table1[[#This Row],[Data Ended Conversion]]-Table1[[#This Row],[Data Created Conversion]]</f>
        <v>30</v>
      </c>
      <c r="N3359" s="6" t="b">
        <v>0</v>
      </c>
      <c r="O3359" s="6">
        <v>21</v>
      </c>
      <c r="P3359" s="6" t="b">
        <v>1</v>
      </c>
      <c r="Q3359" s="6" t="s">
        <v>8271</v>
      </c>
      <c r="R3359" s="7">
        <f t="shared" si="316"/>
        <v>1.01</v>
      </c>
      <c r="S3359" s="8">
        <f t="shared" si="317"/>
        <v>96.19047619047619</v>
      </c>
      <c r="T3359" s="6" t="str">
        <f t="shared" si="318"/>
        <v>theater</v>
      </c>
      <c r="U3359" s="6" t="str">
        <f t="shared" si="319"/>
        <v>plays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14">
        <f t="shared" si="314"/>
        <v>41962.144432870373</v>
      </c>
      <c r="K3360" s="6">
        <v>1413790079</v>
      </c>
      <c r="L3360" s="14">
        <f t="shared" si="315"/>
        <v>41932.102766203701</v>
      </c>
      <c r="M3360" s="88">
        <f>Table1[[#This Row],[Data Ended Conversion]]-Table1[[#This Row],[Data Created Conversion]]</f>
        <v>30.041666666671517</v>
      </c>
      <c r="N3360" s="6" t="b">
        <v>0</v>
      </c>
      <c r="O3360" s="6">
        <v>162</v>
      </c>
      <c r="P3360" s="6" t="b">
        <v>1</v>
      </c>
      <c r="Q3360" s="6" t="s">
        <v>8271</v>
      </c>
      <c r="R3360" s="7">
        <f t="shared" si="316"/>
        <v>1.0299</v>
      </c>
      <c r="S3360" s="8">
        <f t="shared" si="317"/>
        <v>63.574074074074076</v>
      </c>
      <c r="T3360" s="6" t="str">
        <f t="shared" si="318"/>
        <v>theater</v>
      </c>
      <c r="U3360" s="6" t="str">
        <f t="shared" si="319"/>
        <v>plays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14">
        <f t="shared" si="314"/>
        <v>42790.848773148151</v>
      </c>
      <c r="K3361" s="6">
        <v>1484097734</v>
      </c>
      <c r="L3361" s="14">
        <f t="shared" si="315"/>
        <v>42745.848773148151</v>
      </c>
      <c r="M3361" s="88">
        <f>Table1[[#This Row],[Data Ended Conversion]]-Table1[[#This Row],[Data Created Conversion]]</f>
        <v>45</v>
      </c>
      <c r="N3361" s="6" t="b">
        <v>0</v>
      </c>
      <c r="O3361" s="6">
        <v>23</v>
      </c>
      <c r="P3361" s="6" t="b">
        <v>1</v>
      </c>
      <c r="Q3361" s="6" t="s">
        <v>8271</v>
      </c>
      <c r="R3361" s="7">
        <f t="shared" si="316"/>
        <v>1.0625</v>
      </c>
      <c r="S3361" s="8">
        <f t="shared" si="317"/>
        <v>184.78260869565219</v>
      </c>
      <c r="T3361" s="6" t="str">
        <f t="shared" si="318"/>
        <v>theater</v>
      </c>
      <c r="U3361" s="6" t="str">
        <f t="shared" si="319"/>
        <v>plays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14">
        <f t="shared" si="314"/>
        <v>42718.457638888889</v>
      </c>
      <c r="K3362" s="6">
        <v>1479866343</v>
      </c>
      <c r="L3362" s="14">
        <f t="shared" si="315"/>
        <v>42696.874340277776</v>
      </c>
      <c r="M3362" s="88">
        <f>Table1[[#This Row],[Data Ended Conversion]]-Table1[[#This Row],[Data Created Conversion]]</f>
        <v>21.583298611112696</v>
      </c>
      <c r="N3362" s="6" t="b">
        <v>0</v>
      </c>
      <c r="O3362" s="6">
        <v>72</v>
      </c>
      <c r="P3362" s="6" t="b">
        <v>1</v>
      </c>
      <c r="Q3362" s="6" t="s">
        <v>8271</v>
      </c>
      <c r="R3362" s="7">
        <f t="shared" si="316"/>
        <v>1.0137777777777779</v>
      </c>
      <c r="S3362" s="8">
        <f t="shared" si="317"/>
        <v>126.72222222222223</v>
      </c>
      <c r="T3362" s="6" t="str">
        <f t="shared" si="318"/>
        <v>theater</v>
      </c>
      <c r="U3362" s="6" t="str">
        <f t="shared" si="319"/>
        <v>plays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14">
        <f t="shared" si="314"/>
        <v>41883.457638888889</v>
      </c>
      <c r="K3363" s="6">
        <v>1408062990</v>
      </c>
      <c r="L3363" s="14">
        <f t="shared" si="315"/>
        <v>41865.817013888889</v>
      </c>
      <c r="M3363" s="88">
        <f>Table1[[#This Row],[Data Ended Conversion]]-Table1[[#This Row],[Data Created Conversion]]</f>
        <v>17.640625</v>
      </c>
      <c r="N3363" s="6" t="b">
        <v>0</v>
      </c>
      <c r="O3363" s="6">
        <v>68</v>
      </c>
      <c r="P3363" s="6" t="b">
        <v>1</v>
      </c>
      <c r="Q3363" s="6" t="s">
        <v>8271</v>
      </c>
      <c r="R3363" s="7">
        <f t="shared" si="316"/>
        <v>1.1346000000000001</v>
      </c>
      <c r="S3363" s="8">
        <f t="shared" si="317"/>
        <v>83.42647058823529</v>
      </c>
      <c r="T3363" s="6" t="str">
        <f t="shared" si="318"/>
        <v>theater</v>
      </c>
      <c r="U3363" s="6" t="str">
        <f t="shared" si="319"/>
        <v>plays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14">
        <f t="shared" si="314"/>
        <v>42069.996527777774</v>
      </c>
      <c r="K3364" s="6">
        <v>1424484717</v>
      </c>
      <c r="L3364" s="14">
        <f t="shared" si="315"/>
        <v>42055.883298611108</v>
      </c>
      <c r="M3364" s="88">
        <f>Table1[[#This Row],[Data Ended Conversion]]-Table1[[#This Row],[Data Created Conversion]]</f>
        <v>14.113229166665406</v>
      </c>
      <c r="N3364" s="6" t="b">
        <v>0</v>
      </c>
      <c r="O3364" s="6">
        <v>20</v>
      </c>
      <c r="P3364" s="6" t="b">
        <v>1</v>
      </c>
      <c r="Q3364" s="6" t="s">
        <v>8271</v>
      </c>
      <c r="R3364" s="7">
        <f t="shared" si="316"/>
        <v>2.1800000000000002</v>
      </c>
      <c r="S3364" s="8">
        <f t="shared" si="317"/>
        <v>54.5</v>
      </c>
      <c r="T3364" s="6" t="str">
        <f t="shared" si="318"/>
        <v>theater</v>
      </c>
      <c r="U3364" s="6" t="str">
        <f t="shared" si="319"/>
        <v>plays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14">
        <f t="shared" si="314"/>
        <v>41870.458333333328</v>
      </c>
      <c r="K3365" s="6">
        <v>1406831445</v>
      </c>
      <c r="L3365" s="14">
        <f t="shared" si="315"/>
        <v>41851.563020833331</v>
      </c>
      <c r="M3365" s="88">
        <f>Table1[[#This Row],[Data Ended Conversion]]-Table1[[#This Row],[Data Created Conversion]]</f>
        <v>18.89531249999709</v>
      </c>
      <c r="N3365" s="6" t="b">
        <v>0</v>
      </c>
      <c r="O3365" s="6">
        <v>26</v>
      </c>
      <c r="P3365" s="6" t="b">
        <v>1</v>
      </c>
      <c r="Q3365" s="6" t="s">
        <v>8271</v>
      </c>
      <c r="R3365" s="7">
        <f t="shared" si="316"/>
        <v>1.0141935483870967</v>
      </c>
      <c r="S3365" s="8">
        <f t="shared" si="317"/>
        <v>302.30769230769232</v>
      </c>
      <c r="T3365" s="6" t="str">
        <f t="shared" si="318"/>
        <v>theater</v>
      </c>
      <c r="U3365" s="6" t="str">
        <f t="shared" si="319"/>
        <v>plays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14">
        <f t="shared" si="314"/>
        <v>42444.666666666664</v>
      </c>
      <c r="K3366" s="6">
        <v>1456183649</v>
      </c>
      <c r="L3366" s="14">
        <f t="shared" si="315"/>
        <v>42422.769085648142</v>
      </c>
      <c r="M3366" s="88">
        <f>Table1[[#This Row],[Data Ended Conversion]]-Table1[[#This Row],[Data Created Conversion]]</f>
        <v>21.897581018522033</v>
      </c>
      <c r="N3366" s="6" t="b">
        <v>0</v>
      </c>
      <c r="O3366" s="6">
        <v>72</v>
      </c>
      <c r="P3366" s="6" t="b">
        <v>1</v>
      </c>
      <c r="Q3366" s="6" t="s">
        <v>8271</v>
      </c>
      <c r="R3366" s="7">
        <f t="shared" si="316"/>
        <v>1.0593333333333332</v>
      </c>
      <c r="S3366" s="8">
        <f t="shared" si="317"/>
        <v>44.138888888888886</v>
      </c>
      <c r="T3366" s="6" t="str">
        <f t="shared" si="318"/>
        <v>theater</v>
      </c>
      <c r="U3366" s="6" t="str">
        <f t="shared" si="319"/>
        <v>plays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14">
        <f t="shared" si="314"/>
        <v>42350.893425925926</v>
      </c>
      <c r="K3367" s="6">
        <v>1447381592</v>
      </c>
      <c r="L3367" s="14">
        <f t="shared" si="315"/>
        <v>42320.893425925926</v>
      </c>
      <c r="M3367" s="88">
        <f>Table1[[#This Row],[Data Ended Conversion]]-Table1[[#This Row],[Data Created Conversion]]</f>
        <v>30</v>
      </c>
      <c r="N3367" s="6" t="b">
        <v>0</v>
      </c>
      <c r="O3367" s="6">
        <v>3</v>
      </c>
      <c r="P3367" s="6" t="b">
        <v>1</v>
      </c>
      <c r="Q3367" s="6" t="s">
        <v>8271</v>
      </c>
      <c r="R3367" s="7">
        <f t="shared" si="316"/>
        <v>1.04</v>
      </c>
      <c r="S3367" s="8">
        <f t="shared" si="317"/>
        <v>866.66666666666663</v>
      </c>
      <c r="T3367" s="6" t="str">
        <f t="shared" si="318"/>
        <v>theater</v>
      </c>
      <c r="U3367" s="6" t="str">
        <f t="shared" si="319"/>
        <v>plays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14">
        <f t="shared" si="314"/>
        <v>42136.859224537031</v>
      </c>
      <c r="K3368" s="6">
        <v>1428889037</v>
      </c>
      <c r="L3368" s="14">
        <f t="shared" si="315"/>
        <v>42106.859224537031</v>
      </c>
      <c r="M3368" s="88">
        <f>Table1[[#This Row],[Data Ended Conversion]]-Table1[[#This Row],[Data Created Conversion]]</f>
        <v>30</v>
      </c>
      <c r="N3368" s="6" t="b">
        <v>0</v>
      </c>
      <c r="O3368" s="6">
        <v>18</v>
      </c>
      <c r="P3368" s="6" t="b">
        <v>1</v>
      </c>
      <c r="Q3368" s="6" t="s">
        <v>8271</v>
      </c>
      <c r="R3368" s="7">
        <f t="shared" si="316"/>
        <v>2.21</v>
      </c>
      <c r="S3368" s="8">
        <f t="shared" si="317"/>
        <v>61.388888888888886</v>
      </c>
      <c r="T3368" s="6" t="str">
        <f t="shared" si="318"/>
        <v>theater</v>
      </c>
      <c r="U3368" s="6" t="str">
        <f t="shared" si="319"/>
        <v>plays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14">
        <f t="shared" si="314"/>
        <v>42217.725624999999</v>
      </c>
      <c r="K3369" s="6">
        <v>1436307894</v>
      </c>
      <c r="L3369" s="14">
        <f t="shared" si="315"/>
        <v>42192.725624999999</v>
      </c>
      <c r="M3369" s="88">
        <f>Table1[[#This Row],[Data Ended Conversion]]-Table1[[#This Row],[Data Created Conversion]]</f>
        <v>25</v>
      </c>
      <c r="N3369" s="6" t="b">
        <v>0</v>
      </c>
      <c r="O3369" s="6">
        <v>30</v>
      </c>
      <c r="P3369" s="6" t="b">
        <v>1</v>
      </c>
      <c r="Q3369" s="6" t="s">
        <v>8271</v>
      </c>
      <c r="R3369" s="7">
        <f t="shared" si="316"/>
        <v>1.1866666666666668</v>
      </c>
      <c r="S3369" s="8">
        <f t="shared" si="317"/>
        <v>29.666666666666668</v>
      </c>
      <c r="T3369" s="6" t="str">
        <f t="shared" si="318"/>
        <v>theater</v>
      </c>
      <c r="U3369" s="6" t="str">
        <f t="shared" si="319"/>
        <v>plays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14">
        <f t="shared" si="314"/>
        <v>42004.999999999993</v>
      </c>
      <c r="K3370" s="6">
        <v>1416977259</v>
      </c>
      <c r="L3370" s="14">
        <f t="shared" si="315"/>
        <v>41968.991423611107</v>
      </c>
      <c r="M3370" s="88">
        <f>Table1[[#This Row],[Data Ended Conversion]]-Table1[[#This Row],[Data Created Conversion]]</f>
        <v>36.008576388885558</v>
      </c>
      <c r="N3370" s="6" t="b">
        <v>0</v>
      </c>
      <c r="O3370" s="6">
        <v>23</v>
      </c>
      <c r="P3370" s="6" t="b">
        <v>1</v>
      </c>
      <c r="Q3370" s="6" t="s">
        <v>8271</v>
      </c>
      <c r="R3370" s="7">
        <f t="shared" si="316"/>
        <v>1.046</v>
      </c>
      <c r="S3370" s="8">
        <f t="shared" si="317"/>
        <v>45.478260869565219</v>
      </c>
      <c r="T3370" s="6" t="str">
        <f t="shared" si="318"/>
        <v>theater</v>
      </c>
      <c r="U3370" s="6" t="str">
        <f t="shared" si="319"/>
        <v>plays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14">
        <f t="shared" si="314"/>
        <v>42749.833101851851</v>
      </c>
      <c r="K3371" s="6">
        <v>1479257980</v>
      </c>
      <c r="L3371" s="14">
        <f t="shared" si="315"/>
        <v>42689.833101851851</v>
      </c>
      <c r="M3371" s="88">
        <f>Table1[[#This Row],[Data Ended Conversion]]-Table1[[#This Row],[Data Created Conversion]]</f>
        <v>60</v>
      </c>
      <c r="N3371" s="6" t="b">
        <v>0</v>
      </c>
      <c r="O3371" s="6">
        <v>54</v>
      </c>
      <c r="P3371" s="6" t="b">
        <v>1</v>
      </c>
      <c r="Q3371" s="6" t="s">
        <v>8271</v>
      </c>
      <c r="R3371" s="7">
        <f t="shared" si="316"/>
        <v>1.0389999999999999</v>
      </c>
      <c r="S3371" s="8">
        <f t="shared" si="317"/>
        <v>96.203703703703709</v>
      </c>
      <c r="T3371" s="6" t="str">
        <f t="shared" si="318"/>
        <v>theater</v>
      </c>
      <c r="U3371" s="6" t="str">
        <f t="shared" si="319"/>
        <v>plays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14">
        <f t="shared" si="314"/>
        <v>42721.124999999993</v>
      </c>
      <c r="K3372" s="6">
        <v>1479283285</v>
      </c>
      <c r="L3372" s="14">
        <f t="shared" si="315"/>
        <v>42690.125983796293</v>
      </c>
      <c r="M3372" s="88">
        <f>Table1[[#This Row],[Data Ended Conversion]]-Table1[[#This Row],[Data Created Conversion]]</f>
        <v>30.999016203699284</v>
      </c>
      <c r="N3372" s="6" t="b">
        <v>0</v>
      </c>
      <c r="O3372" s="6">
        <v>26</v>
      </c>
      <c r="P3372" s="6" t="b">
        <v>1</v>
      </c>
      <c r="Q3372" s="6" t="s">
        <v>8271</v>
      </c>
      <c r="R3372" s="7">
        <f t="shared" si="316"/>
        <v>1.1773333333333333</v>
      </c>
      <c r="S3372" s="8">
        <f t="shared" si="317"/>
        <v>67.92307692307692</v>
      </c>
      <c r="T3372" s="6" t="str">
        <f t="shared" si="318"/>
        <v>theater</v>
      </c>
      <c r="U3372" s="6" t="str">
        <f t="shared" si="319"/>
        <v>plays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14">
        <f t="shared" si="314"/>
        <v>42340.666261574072</v>
      </c>
      <c r="K3373" s="6">
        <v>1446670765</v>
      </c>
      <c r="L3373" s="14">
        <f t="shared" si="315"/>
        <v>42312.666261574072</v>
      </c>
      <c r="M3373" s="88">
        <f>Table1[[#This Row],[Data Ended Conversion]]-Table1[[#This Row],[Data Created Conversion]]</f>
        <v>28</v>
      </c>
      <c r="N3373" s="6" t="b">
        <v>0</v>
      </c>
      <c r="O3373" s="6">
        <v>9</v>
      </c>
      <c r="P3373" s="6" t="b">
        <v>1</v>
      </c>
      <c r="Q3373" s="6" t="s">
        <v>8271</v>
      </c>
      <c r="R3373" s="7">
        <f t="shared" si="316"/>
        <v>1.385</v>
      </c>
      <c r="S3373" s="8">
        <f t="shared" si="317"/>
        <v>30.777777777777779</v>
      </c>
      <c r="T3373" s="6" t="str">
        <f t="shared" si="318"/>
        <v>theater</v>
      </c>
      <c r="U3373" s="6" t="str">
        <f t="shared" si="319"/>
        <v>plays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14">
        <f t="shared" si="314"/>
        <v>41875.999305555553</v>
      </c>
      <c r="K3374" s="6">
        <v>1407157756</v>
      </c>
      <c r="L3374" s="14">
        <f t="shared" si="315"/>
        <v>41855.339768518512</v>
      </c>
      <c r="M3374" s="88">
        <f>Table1[[#This Row],[Data Ended Conversion]]-Table1[[#This Row],[Data Created Conversion]]</f>
        <v>20.659537037041446</v>
      </c>
      <c r="N3374" s="6" t="b">
        <v>0</v>
      </c>
      <c r="O3374" s="6">
        <v>27</v>
      </c>
      <c r="P3374" s="6" t="b">
        <v>1</v>
      </c>
      <c r="Q3374" s="6" t="s">
        <v>8271</v>
      </c>
      <c r="R3374" s="7">
        <f t="shared" si="316"/>
        <v>1.0349999999999999</v>
      </c>
      <c r="S3374" s="8">
        <f t="shared" si="317"/>
        <v>38.333333333333336</v>
      </c>
      <c r="T3374" s="6" t="str">
        <f t="shared" si="318"/>
        <v>theater</v>
      </c>
      <c r="U3374" s="6" t="str">
        <f t="shared" si="319"/>
        <v>plays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14">
        <f t="shared" si="314"/>
        <v>42203.458333333336</v>
      </c>
      <c r="K3375" s="6">
        <v>1435177840</v>
      </c>
      <c r="L3375" s="14">
        <f t="shared" si="315"/>
        <v>42179.646296296291</v>
      </c>
      <c r="M3375" s="88">
        <f>Table1[[#This Row],[Data Ended Conversion]]-Table1[[#This Row],[Data Created Conversion]]</f>
        <v>23.812037037045229</v>
      </c>
      <c r="N3375" s="6" t="b">
        <v>0</v>
      </c>
      <c r="O3375" s="6">
        <v>30</v>
      </c>
      <c r="P3375" s="6" t="b">
        <v>1</v>
      </c>
      <c r="Q3375" s="6" t="s">
        <v>8271</v>
      </c>
      <c r="R3375" s="7">
        <f t="shared" si="316"/>
        <v>1.0024999999999999</v>
      </c>
      <c r="S3375" s="8">
        <f t="shared" si="317"/>
        <v>66.833333333333329</v>
      </c>
      <c r="T3375" s="6" t="str">
        <f t="shared" si="318"/>
        <v>theater</v>
      </c>
      <c r="U3375" s="6" t="str">
        <f t="shared" si="319"/>
        <v>plays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14">
        <f t="shared" si="314"/>
        <v>42305.523333333331</v>
      </c>
      <c r="K3376" s="6">
        <v>1443461616</v>
      </c>
      <c r="L3376" s="14">
        <f t="shared" si="315"/>
        <v>42275.523333333331</v>
      </c>
      <c r="M3376" s="88">
        <f>Table1[[#This Row],[Data Ended Conversion]]-Table1[[#This Row],[Data Created Conversion]]</f>
        <v>30</v>
      </c>
      <c r="N3376" s="6" t="b">
        <v>0</v>
      </c>
      <c r="O3376" s="6">
        <v>52</v>
      </c>
      <c r="P3376" s="6" t="b">
        <v>1</v>
      </c>
      <c r="Q3376" s="6" t="s">
        <v>8271</v>
      </c>
      <c r="R3376" s="7">
        <f t="shared" si="316"/>
        <v>1.0657142857142856</v>
      </c>
      <c r="S3376" s="8">
        <f t="shared" si="317"/>
        <v>71.730769230769226</v>
      </c>
      <c r="T3376" s="6" t="str">
        <f t="shared" si="318"/>
        <v>theater</v>
      </c>
      <c r="U3376" s="6" t="str">
        <f t="shared" si="319"/>
        <v>plays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14">
        <f t="shared" si="314"/>
        <v>41777.402465277773</v>
      </c>
      <c r="K3377" s="6">
        <v>1399387173</v>
      </c>
      <c r="L3377" s="14">
        <f t="shared" si="315"/>
        <v>41765.402465277773</v>
      </c>
      <c r="M3377" s="88">
        <f>Table1[[#This Row],[Data Ended Conversion]]-Table1[[#This Row],[Data Created Conversion]]</f>
        <v>12</v>
      </c>
      <c r="N3377" s="6" t="b">
        <v>0</v>
      </c>
      <c r="O3377" s="6">
        <v>17</v>
      </c>
      <c r="P3377" s="6" t="b">
        <v>1</v>
      </c>
      <c r="Q3377" s="6" t="s">
        <v>8271</v>
      </c>
      <c r="R3377" s="7">
        <f t="shared" si="316"/>
        <v>1</v>
      </c>
      <c r="S3377" s="8">
        <f t="shared" si="317"/>
        <v>176.47058823529412</v>
      </c>
      <c r="T3377" s="6" t="str">
        <f t="shared" si="318"/>
        <v>theater</v>
      </c>
      <c r="U3377" s="6" t="str">
        <f t="shared" si="319"/>
        <v>plays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14">
        <f t="shared" si="314"/>
        <v>42119.451319444437</v>
      </c>
      <c r="K3378" s="6">
        <v>1424796594</v>
      </c>
      <c r="L3378" s="14">
        <f t="shared" si="315"/>
        <v>42059.492986111109</v>
      </c>
      <c r="M3378" s="88">
        <f>Table1[[#This Row],[Data Ended Conversion]]-Table1[[#This Row],[Data Created Conversion]]</f>
        <v>59.958333333328483</v>
      </c>
      <c r="N3378" s="6" t="b">
        <v>0</v>
      </c>
      <c r="O3378" s="6">
        <v>19</v>
      </c>
      <c r="P3378" s="6" t="b">
        <v>1</v>
      </c>
      <c r="Q3378" s="6" t="s">
        <v>8271</v>
      </c>
      <c r="R3378" s="7">
        <f t="shared" si="316"/>
        <v>1.0001249999999999</v>
      </c>
      <c r="S3378" s="8">
        <f t="shared" si="317"/>
        <v>421.10526315789474</v>
      </c>
      <c r="T3378" s="6" t="str">
        <f t="shared" si="318"/>
        <v>theater</v>
      </c>
      <c r="U3378" s="6" t="str">
        <f t="shared" si="319"/>
        <v>plays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14">
        <f t="shared" si="314"/>
        <v>42083.49722222222</v>
      </c>
      <c r="K3379" s="6">
        <v>1424280899</v>
      </c>
      <c r="L3379" s="14">
        <f t="shared" si="315"/>
        <v>42053.524293981485</v>
      </c>
      <c r="M3379" s="88">
        <f>Table1[[#This Row],[Data Ended Conversion]]-Table1[[#This Row],[Data Created Conversion]]</f>
        <v>29.9729282407352</v>
      </c>
      <c r="N3379" s="6" t="b">
        <v>0</v>
      </c>
      <c r="O3379" s="6">
        <v>77</v>
      </c>
      <c r="P3379" s="6" t="b">
        <v>1</v>
      </c>
      <c r="Q3379" s="6" t="s">
        <v>8271</v>
      </c>
      <c r="R3379" s="7">
        <f t="shared" si="316"/>
        <v>1.0105</v>
      </c>
      <c r="S3379" s="8">
        <f t="shared" si="317"/>
        <v>104.98701298701299</v>
      </c>
      <c r="T3379" s="6" t="str">
        <f t="shared" si="318"/>
        <v>theater</v>
      </c>
      <c r="U3379" s="6" t="str">
        <f t="shared" si="319"/>
        <v>plays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14">
        <f t="shared" si="314"/>
        <v>41882.338888888888</v>
      </c>
      <c r="K3380" s="6">
        <v>1407400306</v>
      </c>
      <c r="L3380" s="14">
        <f t="shared" si="315"/>
        <v>41858.147060185183</v>
      </c>
      <c r="M3380" s="88">
        <f>Table1[[#This Row],[Data Ended Conversion]]-Table1[[#This Row],[Data Created Conversion]]</f>
        <v>24.191828703704232</v>
      </c>
      <c r="N3380" s="6" t="b">
        <v>0</v>
      </c>
      <c r="O3380" s="6">
        <v>21</v>
      </c>
      <c r="P3380" s="6" t="b">
        <v>1</v>
      </c>
      <c r="Q3380" s="6" t="s">
        <v>8271</v>
      </c>
      <c r="R3380" s="7">
        <f t="shared" si="316"/>
        <v>1.0763636363636364</v>
      </c>
      <c r="S3380" s="8">
        <f t="shared" si="317"/>
        <v>28.19047619047619</v>
      </c>
      <c r="T3380" s="6" t="str">
        <f t="shared" si="318"/>
        <v>theater</v>
      </c>
      <c r="U3380" s="6" t="str">
        <f t="shared" si="319"/>
        <v>plays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14">
        <f t="shared" si="314"/>
        <v>42242.749999999993</v>
      </c>
      <c r="K3381" s="6">
        <v>1439122800</v>
      </c>
      <c r="L3381" s="14">
        <f t="shared" si="315"/>
        <v>42225.305555555555</v>
      </c>
      <c r="M3381" s="88">
        <f>Table1[[#This Row],[Data Ended Conversion]]-Table1[[#This Row],[Data Created Conversion]]</f>
        <v>17.444444444437977</v>
      </c>
      <c r="N3381" s="6" t="b">
        <v>0</v>
      </c>
      <c r="O3381" s="6">
        <v>38</v>
      </c>
      <c r="P3381" s="6" t="b">
        <v>1</v>
      </c>
      <c r="Q3381" s="6" t="s">
        <v>8271</v>
      </c>
      <c r="R3381" s="7">
        <f t="shared" si="316"/>
        <v>1.0365</v>
      </c>
      <c r="S3381" s="8">
        <f t="shared" si="317"/>
        <v>54.55263157894737</v>
      </c>
      <c r="T3381" s="6" t="str">
        <f t="shared" si="318"/>
        <v>theater</v>
      </c>
      <c r="U3381" s="6" t="str">
        <f t="shared" si="319"/>
        <v>plays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14">
        <f t="shared" si="314"/>
        <v>41972.786782407398</v>
      </c>
      <c r="K3382" s="6">
        <v>1414277578</v>
      </c>
      <c r="L3382" s="14">
        <f t="shared" si="315"/>
        <v>41937.745115740734</v>
      </c>
      <c r="M3382" s="88">
        <f>Table1[[#This Row],[Data Ended Conversion]]-Table1[[#This Row],[Data Created Conversion]]</f>
        <v>35.041666666664241</v>
      </c>
      <c r="N3382" s="6" t="b">
        <v>0</v>
      </c>
      <c r="O3382" s="6">
        <v>28</v>
      </c>
      <c r="P3382" s="6" t="b">
        <v>1</v>
      </c>
      <c r="Q3382" s="6" t="s">
        <v>8271</v>
      </c>
      <c r="R3382" s="7">
        <f t="shared" si="316"/>
        <v>1.0443333333333333</v>
      </c>
      <c r="S3382" s="8">
        <f t="shared" si="317"/>
        <v>111.89285714285714</v>
      </c>
      <c r="T3382" s="6" t="str">
        <f t="shared" si="318"/>
        <v>theater</v>
      </c>
      <c r="U3382" s="6" t="str">
        <f t="shared" si="319"/>
        <v>plays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14">
        <f t="shared" si="314"/>
        <v>42073.934988425921</v>
      </c>
      <c r="K3383" s="6">
        <v>1423455983</v>
      </c>
      <c r="L3383" s="14">
        <f t="shared" si="315"/>
        <v>42043.976655092592</v>
      </c>
      <c r="M3383" s="88">
        <f>Table1[[#This Row],[Data Ended Conversion]]-Table1[[#This Row],[Data Created Conversion]]</f>
        <v>29.958333333328483</v>
      </c>
      <c r="N3383" s="6" t="b">
        <v>0</v>
      </c>
      <c r="O3383" s="6">
        <v>48</v>
      </c>
      <c r="P3383" s="6" t="b">
        <v>1</v>
      </c>
      <c r="Q3383" s="6" t="s">
        <v>8271</v>
      </c>
      <c r="R3383" s="7">
        <f t="shared" si="316"/>
        <v>1.0225</v>
      </c>
      <c r="S3383" s="8">
        <f t="shared" si="317"/>
        <v>85.208333333333329</v>
      </c>
      <c r="T3383" s="6" t="str">
        <f t="shared" si="318"/>
        <v>theater</v>
      </c>
      <c r="U3383" s="6" t="str">
        <f t="shared" si="319"/>
        <v>plays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14">
        <f t="shared" si="314"/>
        <v>42583.749305555553</v>
      </c>
      <c r="K3384" s="6">
        <v>1467973256</v>
      </c>
      <c r="L3384" s="14">
        <f t="shared" si="315"/>
        <v>42559.222870370366</v>
      </c>
      <c r="M3384" s="88">
        <f>Table1[[#This Row],[Data Ended Conversion]]-Table1[[#This Row],[Data Created Conversion]]</f>
        <v>24.526435185187438</v>
      </c>
      <c r="N3384" s="6" t="b">
        <v>0</v>
      </c>
      <c r="O3384" s="6">
        <v>46</v>
      </c>
      <c r="P3384" s="6" t="b">
        <v>1</v>
      </c>
      <c r="Q3384" s="6" t="s">
        <v>8271</v>
      </c>
      <c r="R3384" s="7">
        <f t="shared" si="316"/>
        <v>1.0074285714285713</v>
      </c>
      <c r="S3384" s="8">
        <f t="shared" si="317"/>
        <v>76.652173913043484</v>
      </c>
      <c r="T3384" s="6" t="str">
        <f t="shared" si="318"/>
        <v>theater</v>
      </c>
      <c r="U3384" s="6" t="str">
        <f t="shared" si="319"/>
        <v>plays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14">
        <f t="shared" si="314"/>
        <v>42544.574305555558</v>
      </c>
      <c r="K3385" s="6">
        <v>1464979620</v>
      </c>
      <c r="L3385" s="14">
        <f t="shared" si="315"/>
        <v>42524.574305555558</v>
      </c>
      <c r="M3385" s="88">
        <f>Table1[[#This Row],[Data Ended Conversion]]-Table1[[#This Row],[Data Created Conversion]]</f>
        <v>20</v>
      </c>
      <c r="N3385" s="6" t="b">
        <v>0</v>
      </c>
      <c r="O3385" s="6">
        <v>30</v>
      </c>
      <c r="P3385" s="6" t="b">
        <v>1</v>
      </c>
      <c r="Q3385" s="6" t="s">
        <v>8271</v>
      </c>
      <c r="R3385" s="7">
        <f t="shared" si="316"/>
        <v>1.1171428571428572</v>
      </c>
      <c r="S3385" s="8">
        <f t="shared" si="317"/>
        <v>65.166666666666671</v>
      </c>
      <c r="T3385" s="6" t="str">
        <f t="shared" si="318"/>
        <v>theater</v>
      </c>
      <c r="U3385" s="6" t="str">
        <f t="shared" si="319"/>
        <v>plays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14">
        <f t="shared" si="314"/>
        <v>42328.916666666664</v>
      </c>
      <c r="K3386" s="6">
        <v>1444874768</v>
      </c>
      <c r="L3386" s="14">
        <f t="shared" si="315"/>
        <v>42291.879259259258</v>
      </c>
      <c r="M3386" s="88">
        <f>Table1[[#This Row],[Data Ended Conversion]]-Table1[[#This Row],[Data Created Conversion]]</f>
        <v>37.037407407406135</v>
      </c>
      <c r="N3386" s="6" t="b">
        <v>0</v>
      </c>
      <c r="O3386" s="6">
        <v>64</v>
      </c>
      <c r="P3386" s="6" t="b">
        <v>1</v>
      </c>
      <c r="Q3386" s="6" t="s">
        <v>8271</v>
      </c>
      <c r="R3386" s="7">
        <f t="shared" si="316"/>
        <v>1.0001100000000001</v>
      </c>
      <c r="S3386" s="8">
        <f t="shared" si="317"/>
        <v>93.760312499999998</v>
      </c>
      <c r="T3386" s="6" t="str">
        <f t="shared" si="318"/>
        <v>theater</v>
      </c>
      <c r="U3386" s="6" t="str">
        <f t="shared" si="319"/>
        <v>plays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14">
        <f t="shared" si="314"/>
        <v>41983.659166666665</v>
      </c>
      <c r="K3387" s="6">
        <v>1415652552</v>
      </c>
      <c r="L3387" s="14">
        <f t="shared" si="315"/>
        <v>41953.659166666665</v>
      </c>
      <c r="M3387" s="88">
        <f>Table1[[#This Row],[Data Ended Conversion]]-Table1[[#This Row],[Data Created Conversion]]</f>
        <v>30</v>
      </c>
      <c r="N3387" s="6" t="b">
        <v>0</v>
      </c>
      <c r="O3387" s="6">
        <v>15</v>
      </c>
      <c r="P3387" s="6" t="b">
        <v>1</v>
      </c>
      <c r="Q3387" s="6" t="s">
        <v>8271</v>
      </c>
      <c r="R3387" s="7">
        <f t="shared" si="316"/>
        <v>1</v>
      </c>
      <c r="S3387" s="8">
        <f t="shared" si="317"/>
        <v>133.33333333333334</v>
      </c>
      <c r="T3387" s="6" t="str">
        <f t="shared" si="318"/>
        <v>theater</v>
      </c>
      <c r="U3387" s="6" t="str">
        <f t="shared" si="319"/>
        <v>plays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14">
        <f t="shared" si="314"/>
        <v>41976.436412037037</v>
      </c>
      <c r="K3388" s="6">
        <v>1415028506</v>
      </c>
      <c r="L3388" s="14">
        <f t="shared" si="315"/>
        <v>41946.436412037037</v>
      </c>
      <c r="M3388" s="88">
        <f>Table1[[#This Row],[Data Ended Conversion]]-Table1[[#This Row],[Data Created Conversion]]</f>
        <v>30</v>
      </c>
      <c r="N3388" s="6" t="b">
        <v>0</v>
      </c>
      <c r="O3388" s="6">
        <v>41</v>
      </c>
      <c r="P3388" s="6" t="b">
        <v>1</v>
      </c>
      <c r="Q3388" s="6" t="s">
        <v>8271</v>
      </c>
      <c r="R3388" s="7">
        <f t="shared" si="316"/>
        <v>1.05</v>
      </c>
      <c r="S3388" s="8">
        <f t="shared" si="317"/>
        <v>51.219512195121951</v>
      </c>
      <c r="T3388" s="6" t="str">
        <f t="shared" si="318"/>
        <v>theater</v>
      </c>
      <c r="U3388" s="6" t="str">
        <f t="shared" si="319"/>
        <v>plays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14">
        <f t="shared" si="314"/>
        <v>41987.554259259261</v>
      </c>
      <c r="K3389" s="6">
        <v>1415125088</v>
      </c>
      <c r="L3389" s="14">
        <f t="shared" si="315"/>
        <v>41947.554259259254</v>
      </c>
      <c r="M3389" s="88">
        <f>Table1[[#This Row],[Data Ended Conversion]]-Table1[[#This Row],[Data Created Conversion]]</f>
        <v>40.000000000007276</v>
      </c>
      <c r="N3389" s="6" t="b">
        <v>0</v>
      </c>
      <c r="O3389" s="6">
        <v>35</v>
      </c>
      <c r="P3389" s="6" t="b">
        <v>1</v>
      </c>
      <c r="Q3389" s="6" t="s">
        <v>8271</v>
      </c>
      <c r="R3389" s="7">
        <f t="shared" si="316"/>
        <v>1.1686666666666667</v>
      </c>
      <c r="S3389" s="8">
        <f t="shared" si="317"/>
        <v>100.17142857142858</v>
      </c>
      <c r="T3389" s="6" t="str">
        <f t="shared" si="318"/>
        <v>theater</v>
      </c>
      <c r="U3389" s="6" t="str">
        <f t="shared" si="319"/>
        <v>plays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14">
        <f t="shared" si="314"/>
        <v>42173.252789351849</v>
      </c>
      <c r="K3390" s="6">
        <v>1432033441</v>
      </c>
      <c r="L3390" s="14">
        <f t="shared" si="315"/>
        <v>42143.252789351849</v>
      </c>
      <c r="M3390" s="88">
        <f>Table1[[#This Row],[Data Ended Conversion]]-Table1[[#This Row],[Data Created Conversion]]</f>
        <v>30</v>
      </c>
      <c r="N3390" s="6" t="b">
        <v>0</v>
      </c>
      <c r="O3390" s="6">
        <v>45</v>
      </c>
      <c r="P3390" s="6" t="b">
        <v>1</v>
      </c>
      <c r="Q3390" s="6" t="s">
        <v>8271</v>
      </c>
      <c r="R3390" s="7">
        <f t="shared" si="316"/>
        <v>1.038</v>
      </c>
      <c r="S3390" s="8">
        <f t="shared" si="317"/>
        <v>34.6</v>
      </c>
      <c r="T3390" s="6" t="str">
        <f t="shared" si="318"/>
        <v>theater</v>
      </c>
      <c r="U3390" s="6" t="str">
        <f t="shared" si="319"/>
        <v>plays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14">
        <f t="shared" si="314"/>
        <v>42524.355115740742</v>
      </c>
      <c r="K3391" s="6">
        <v>1462368682</v>
      </c>
      <c r="L3391" s="14">
        <f t="shared" si="315"/>
        <v>42494.355115740742</v>
      </c>
      <c r="M3391" s="88">
        <f>Table1[[#This Row],[Data Ended Conversion]]-Table1[[#This Row],[Data Created Conversion]]</f>
        <v>30</v>
      </c>
      <c r="N3391" s="6" t="b">
        <v>0</v>
      </c>
      <c r="O3391" s="6">
        <v>62</v>
      </c>
      <c r="P3391" s="6" t="b">
        <v>1</v>
      </c>
      <c r="Q3391" s="6" t="s">
        <v>8271</v>
      </c>
      <c r="R3391" s="7">
        <f t="shared" si="316"/>
        <v>1.145</v>
      </c>
      <c r="S3391" s="8">
        <f t="shared" si="317"/>
        <v>184.67741935483872</v>
      </c>
      <c r="T3391" s="6" t="str">
        <f t="shared" si="318"/>
        <v>theater</v>
      </c>
      <c r="U3391" s="6" t="str">
        <f t="shared" si="319"/>
        <v>plays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14">
        <f t="shared" si="314"/>
        <v>41830.56649305555</v>
      </c>
      <c r="K3392" s="6">
        <v>1403721345</v>
      </c>
      <c r="L3392" s="14">
        <f t="shared" si="315"/>
        <v>41815.56649305555</v>
      </c>
      <c r="M3392" s="88">
        <f>Table1[[#This Row],[Data Ended Conversion]]-Table1[[#This Row],[Data Created Conversion]]</f>
        <v>15</v>
      </c>
      <c r="N3392" s="6" t="b">
        <v>0</v>
      </c>
      <c r="O3392" s="6">
        <v>22</v>
      </c>
      <c r="P3392" s="6" t="b">
        <v>1</v>
      </c>
      <c r="Q3392" s="6" t="s">
        <v>8271</v>
      </c>
      <c r="R3392" s="7">
        <f t="shared" si="316"/>
        <v>1.024</v>
      </c>
      <c r="S3392" s="8">
        <f t="shared" si="317"/>
        <v>69.818181818181813</v>
      </c>
      <c r="T3392" s="6" t="str">
        <f t="shared" si="318"/>
        <v>theater</v>
      </c>
      <c r="U3392" s="6" t="str">
        <f t="shared" si="319"/>
        <v>plays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14">
        <f t="shared" si="314"/>
        <v>41859.727777777778</v>
      </c>
      <c r="K3393" s="6">
        <v>1404997548</v>
      </c>
      <c r="L3393" s="14">
        <f t="shared" si="315"/>
        <v>41830.337361111109</v>
      </c>
      <c r="M3393" s="88">
        <f>Table1[[#This Row],[Data Ended Conversion]]-Table1[[#This Row],[Data Created Conversion]]</f>
        <v>29.390416666668898</v>
      </c>
      <c r="N3393" s="6" t="b">
        <v>0</v>
      </c>
      <c r="O3393" s="6">
        <v>18</v>
      </c>
      <c r="P3393" s="6" t="b">
        <v>1</v>
      </c>
      <c r="Q3393" s="6" t="s">
        <v>8271</v>
      </c>
      <c r="R3393" s="7">
        <f t="shared" si="316"/>
        <v>2.23</v>
      </c>
      <c r="S3393" s="8">
        <f t="shared" si="317"/>
        <v>61.944444444444443</v>
      </c>
      <c r="T3393" s="6" t="str">
        <f t="shared" si="318"/>
        <v>theater</v>
      </c>
      <c r="U3393" s="6" t="str">
        <f t="shared" si="319"/>
        <v>plays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14">
        <f t="shared" ref="J3394:J3457" si="320">(((I3394/60)/60)/24)+DATE(1970,1,1)+(-5/24)</f>
        <v>42496.63721064815</v>
      </c>
      <c r="K3394" s="6">
        <v>1458245855</v>
      </c>
      <c r="L3394" s="14">
        <f t="shared" ref="L3394:L3457" si="321">(((K3394/60)/60)/24)+DATE(1970,1,1)+(-5/24)</f>
        <v>42446.63721064815</v>
      </c>
      <c r="M3394" s="88">
        <f>Table1[[#This Row],[Data Ended Conversion]]-Table1[[#This Row],[Data Created Conversion]]</f>
        <v>50</v>
      </c>
      <c r="N3394" s="6" t="b">
        <v>0</v>
      </c>
      <c r="O3394" s="6">
        <v>12</v>
      </c>
      <c r="P3394" s="6" t="b">
        <v>1</v>
      </c>
      <c r="Q3394" s="6" t="s">
        <v>8271</v>
      </c>
      <c r="R3394" s="7">
        <f t="shared" si="316"/>
        <v>1</v>
      </c>
      <c r="S3394" s="8">
        <f t="shared" si="317"/>
        <v>41.666666666666664</v>
      </c>
      <c r="T3394" s="6" t="str">
        <f t="shared" si="318"/>
        <v>theater</v>
      </c>
      <c r="U3394" s="6" t="str">
        <f t="shared" si="319"/>
        <v>plays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14">
        <f t="shared" si="320"/>
        <v>41948.823611111111</v>
      </c>
      <c r="K3395" s="6">
        <v>1413065230</v>
      </c>
      <c r="L3395" s="14">
        <f t="shared" si="321"/>
        <v>41923.713310185187</v>
      </c>
      <c r="M3395" s="88">
        <f>Table1[[#This Row],[Data Ended Conversion]]-Table1[[#This Row],[Data Created Conversion]]</f>
        <v>25.110300925924093</v>
      </c>
      <c r="N3395" s="6" t="b">
        <v>0</v>
      </c>
      <c r="O3395" s="6">
        <v>44</v>
      </c>
      <c r="P3395" s="6" t="b">
        <v>1</v>
      </c>
      <c r="Q3395" s="6" t="s">
        <v>8271</v>
      </c>
      <c r="R3395" s="7">
        <f t="shared" ref="R3395:R3458" si="322">IFERROR(E3395/D3395,"-")</f>
        <v>1.0580000000000001</v>
      </c>
      <c r="S3395" s="8">
        <f t="shared" ref="S3395:S3458" si="323">IFERROR(E3395/O3395,"-")</f>
        <v>36.06818181818182</v>
      </c>
      <c r="T3395" s="6" t="str">
        <f t="shared" si="318"/>
        <v>theater</v>
      </c>
      <c r="U3395" s="6" t="str">
        <f t="shared" si="319"/>
        <v>plays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14">
        <f t="shared" si="320"/>
        <v>41847.387094907404</v>
      </c>
      <c r="K3396" s="6">
        <v>1403878645</v>
      </c>
      <c r="L3396" s="14">
        <f t="shared" si="321"/>
        <v>41817.387094907404</v>
      </c>
      <c r="M3396" s="88">
        <f>Table1[[#This Row],[Data Ended Conversion]]-Table1[[#This Row],[Data Created Conversion]]</f>
        <v>30</v>
      </c>
      <c r="N3396" s="6" t="b">
        <v>0</v>
      </c>
      <c r="O3396" s="6">
        <v>27</v>
      </c>
      <c r="P3396" s="6" t="b">
        <v>1</v>
      </c>
      <c r="Q3396" s="6" t="s">
        <v>8271</v>
      </c>
      <c r="R3396" s="7">
        <f t="shared" si="322"/>
        <v>1.4236363636363636</v>
      </c>
      <c r="S3396" s="8">
        <f t="shared" si="323"/>
        <v>29</v>
      </c>
      <c r="T3396" s="6" t="str">
        <f t="shared" si="318"/>
        <v>theater</v>
      </c>
      <c r="U3396" s="6" t="str">
        <f t="shared" si="319"/>
        <v>plays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14">
        <f t="shared" si="320"/>
        <v>42154.548611111109</v>
      </c>
      <c r="K3397" s="6">
        <v>1431795944</v>
      </c>
      <c r="L3397" s="14">
        <f t="shared" si="321"/>
        <v>42140.503981481481</v>
      </c>
      <c r="M3397" s="88">
        <f>Table1[[#This Row],[Data Ended Conversion]]-Table1[[#This Row],[Data Created Conversion]]</f>
        <v>14.044629629628616</v>
      </c>
      <c r="N3397" s="6" t="b">
        <v>0</v>
      </c>
      <c r="O3397" s="6">
        <v>38</v>
      </c>
      <c r="P3397" s="6" t="b">
        <v>1</v>
      </c>
      <c r="Q3397" s="6" t="s">
        <v>8271</v>
      </c>
      <c r="R3397" s="7">
        <f t="shared" si="322"/>
        <v>1.84</v>
      </c>
      <c r="S3397" s="8">
        <f t="shared" si="323"/>
        <v>24.210526315789473</v>
      </c>
      <c r="T3397" s="6" t="str">
        <f t="shared" si="318"/>
        <v>theater</v>
      </c>
      <c r="U3397" s="6" t="str">
        <f t="shared" si="319"/>
        <v>plays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14">
        <f t="shared" si="320"/>
        <v>41790.957638888889</v>
      </c>
      <c r="K3398" s="6">
        <v>1399286589</v>
      </c>
      <c r="L3398" s="14">
        <f t="shared" si="321"/>
        <v>41764.238298611104</v>
      </c>
      <c r="M3398" s="88">
        <f>Table1[[#This Row],[Data Ended Conversion]]-Table1[[#This Row],[Data Created Conversion]]</f>
        <v>26.719340277784795</v>
      </c>
      <c r="N3398" s="6" t="b">
        <v>0</v>
      </c>
      <c r="O3398" s="6">
        <v>28</v>
      </c>
      <c r="P3398" s="6" t="b">
        <v>1</v>
      </c>
      <c r="Q3398" s="6" t="s">
        <v>8271</v>
      </c>
      <c r="R3398" s="7">
        <f t="shared" si="322"/>
        <v>1.0433333333333332</v>
      </c>
      <c r="S3398" s="8">
        <f t="shared" si="323"/>
        <v>55.892857142857146</v>
      </c>
      <c r="T3398" s="6" t="str">
        <f t="shared" si="318"/>
        <v>theater</v>
      </c>
      <c r="U3398" s="6" t="str">
        <f t="shared" si="319"/>
        <v>plays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14">
        <f t="shared" si="320"/>
        <v>42418.708333333336</v>
      </c>
      <c r="K3399" s="6">
        <v>1452338929</v>
      </c>
      <c r="L3399" s="14">
        <f t="shared" si="321"/>
        <v>42378.270011574066</v>
      </c>
      <c r="M3399" s="88">
        <f>Table1[[#This Row],[Data Ended Conversion]]-Table1[[#This Row],[Data Created Conversion]]</f>
        <v>40.438321759269456</v>
      </c>
      <c r="N3399" s="6" t="b">
        <v>0</v>
      </c>
      <c r="O3399" s="6">
        <v>24</v>
      </c>
      <c r="P3399" s="6" t="b">
        <v>1</v>
      </c>
      <c r="Q3399" s="6" t="s">
        <v>8271</v>
      </c>
      <c r="R3399" s="7">
        <f t="shared" si="322"/>
        <v>1.1200000000000001</v>
      </c>
      <c r="S3399" s="8">
        <f t="shared" si="323"/>
        <v>11.666666666666666</v>
      </c>
      <c r="T3399" s="6" t="str">
        <f t="shared" si="318"/>
        <v>theater</v>
      </c>
      <c r="U3399" s="6" t="str">
        <f t="shared" si="319"/>
        <v>plays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14">
        <f t="shared" si="320"/>
        <v>41964.499999999993</v>
      </c>
      <c r="K3400" s="6">
        <v>1414605776</v>
      </c>
      <c r="L3400" s="14">
        <f t="shared" si="321"/>
        <v>41941.543703703705</v>
      </c>
      <c r="M3400" s="88">
        <f>Table1[[#This Row],[Data Ended Conversion]]-Table1[[#This Row],[Data Created Conversion]]</f>
        <v>22.956296296288201</v>
      </c>
      <c r="N3400" s="6" t="b">
        <v>0</v>
      </c>
      <c r="O3400" s="6">
        <v>65</v>
      </c>
      <c r="P3400" s="6" t="b">
        <v>1</v>
      </c>
      <c r="Q3400" s="6" t="s">
        <v>8271</v>
      </c>
      <c r="R3400" s="7">
        <f t="shared" si="322"/>
        <v>1.1107499999999999</v>
      </c>
      <c r="S3400" s="8">
        <f t="shared" si="323"/>
        <v>68.353846153846149</v>
      </c>
      <c r="T3400" s="6" t="str">
        <f t="shared" si="318"/>
        <v>theater</v>
      </c>
      <c r="U3400" s="6" t="str">
        <f t="shared" si="319"/>
        <v>plays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14">
        <f t="shared" si="320"/>
        <v>42056.712094907409</v>
      </c>
      <c r="K3401" s="6">
        <v>1421964325</v>
      </c>
      <c r="L3401" s="14">
        <f t="shared" si="321"/>
        <v>42026.712094907409</v>
      </c>
      <c r="M3401" s="88">
        <f>Table1[[#This Row],[Data Ended Conversion]]-Table1[[#This Row],[Data Created Conversion]]</f>
        <v>30</v>
      </c>
      <c r="N3401" s="6" t="b">
        <v>0</v>
      </c>
      <c r="O3401" s="6">
        <v>46</v>
      </c>
      <c r="P3401" s="6" t="b">
        <v>1</v>
      </c>
      <c r="Q3401" s="6" t="s">
        <v>8271</v>
      </c>
      <c r="R3401" s="7">
        <f t="shared" si="322"/>
        <v>1.0375000000000001</v>
      </c>
      <c r="S3401" s="8">
        <f t="shared" si="323"/>
        <v>27.065217391304348</v>
      </c>
      <c r="T3401" s="6" t="str">
        <f t="shared" si="318"/>
        <v>theater</v>
      </c>
      <c r="U3401" s="6" t="str">
        <f t="shared" si="319"/>
        <v>plays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14">
        <f t="shared" si="320"/>
        <v>41879.745532407404</v>
      </c>
      <c r="K3402" s="6">
        <v>1405378414</v>
      </c>
      <c r="L3402" s="14">
        <f t="shared" si="321"/>
        <v>41834.745532407404</v>
      </c>
      <c r="M3402" s="88">
        <f>Table1[[#This Row],[Data Ended Conversion]]-Table1[[#This Row],[Data Created Conversion]]</f>
        <v>45</v>
      </c>
      <c r="N3402" s="6" t="b">
        <v>0</v>
      </c>
      <c r="O3402" s="6">
        <v>85</v>
      </c>
      <c r="P3402" s="6" t="b">
        <v>1</v>
      </c>
      <c r="Q3402" s="6" t="s">
        <v>8271</v>
      </c>
      <c r="R3402" s="7">
        <f t="shared" si="322"/>
        <v>1.0041</v>
      </c>
      <c r="S3402" s="8">
        <f t="shared" si="323"/>
        <v>118.12941176470588</v>
      </c>
      <c r="T3402" s="6" t="str">
        <f t="shared" si="318"/>
        <v>theater</v>
      </c>
      <c r="U3402" s="6" t="str">
        <f t="shared" si="319"/>
        <v>plays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14">
        <f t="shared" si="320"/>
        <v>42223.5155787037</v>
      </c>
      <c r="K3403" s="6">
        <v>1436376146</v>
      </c>
      <c r="L3403" s="14">
        <f t="shared" si="321"/>
        <v>42193.5155787037</v>
      </c>
      <c r="M3403" s="88">
        <f>Table1[[#This Row],[Data Ended Conversion]]-Table1[[#This Row],[Data Created Conversion]]</f>
        <v>30</v>
      </c>
      <c r="N3403" s="6" t="b">
        <v>0</v>
      </c>
      <c r="O3403" s="6">
        <v>66</v>
      </c>
      <c r="P3403" s="6" t="b">
        <v>1</v>
      </c>
      <c r="Q3403" s="6" t="s">
        <v>8271</v>
      </c>
      <c r="R3403" s="7">
        <f t="shared" si="322"/>
        <v>1.0186206896551724</v>
      </c>
      <c r="S3403" s="8">
        <f t="shared" si="323"/>
        <v>44.757575757575758</v>
      </c>
      <c r="T3403" s="6" t="str">
        <f t="shared" si="318"/>
        <v>theater</v>
      </c>
      <c r="U3403" s="6" t="str">
        <f t="shared" si="319"/>
        <v>plays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14">
        <f t="shared" si="320"/>
        <v>42319.896527777775</v>
      </c>
      <c r="K3404" s="6">
        <v>1444747843</v>
      </c>
      <c r="L3404" s="14">
        <f t="shared" si="321"/>
        <v>42290.410219907404</v>
      </c>
      <c r="M3404" s="88">
        <f>Table1[[#This Row],[Data Ended Conversion]]-Table1[[#This Row],[Data Created Conversion]]</f>
        <v>29.486307870371093</v>
      </c>
      <c r="N3404" s="6" t="b">
        <v>0</v>
      </c>
      <c r="O3404" s="6">
        <v>165</v>
      </c>
      <c r="P3404" s="6" t="b">
        <v>1</v>
      </c>
      <c r="Q3404" s="6" t="s">
        <v>8271</v>
      </c>
      <c r="R3404" s="7">
        <f t="shared" si="322"/>
        <v>1.0976666666666666</v>
      </c>
      <c r="S3404" s="8">
        <f t="shared" si="323"/>
        <v>99.787878787878782</v>
      </c>
      <c r="T3404" s="6" t="str">
        <f t="shared" si="318"/>
        <v>theater</v>
      </c>
      <c r="U3404" s="6" t="str">
        <f t="shared" si="319"/>
        <v>plays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14">
        <f t="shared" si="320"/>
        <v>42180.253749999996</v>
      </c>
      <c r="K3405" s="6">
        <v>1432638324</v>
      </c>
      <c r="L3405" s="14">
        <f t="shared" si="321"/>
        <v>42150.253749999996</v>
      </c>
      <c r="M3405" s="88">
        <f>Table1[[#This Row],[Data Ended Conversion]]-Table1[[#This Row],[Data Created Conversion]]</f>
        <v>30</v>
      </c>
      <c r="N3405" s="6" t="b">
        <v>0</v>
      </c>
      <c r="O3405" s="6">
        <v>17</v>
      </c>
      <c r="P3405" s="6" t="b">
        <v>1</v>
      </c>
      <c r="Q3405" s="6" t="s">
        <v>8271</v>
      </c>
      <c r="R3405" s="7">
        <f t="shared" si="322"/>
        <v>1</v>
      </c>
      <c r="S3405" s="8">
        <f t="shared" si="323"/>
        <v>117.64705882352941</v>
      </c>
      <c r="T3405" s="6" t="str">
        <f t="shared" si="318"/>
        <v>theater</v>
      </c>
      <c r="U3405" s="6" t="str">
        <f t="shared" si="319"/>
        <v>plays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14">
        <f t="shared" si="320"/>
        <v>42172.295162037037</v>
      </c>
      <c r="K3406" s="6">
        <v>1432814702</v>
      </c>
      <c r="L3406" s="14">
        <f t="shared" si="321"/>
        <v>42152.295162037037</v>
      </c>
      <c r="M3406" s="88">
        <f>Table1[[#This Row],[Data Ended Conversion]]-Table1[[#This Row],[Data Created Conversion]]</f>
        <v>20</v>
      </c>
      <c r="N3406" s="6" t="b">
        <v>0</v>
      </c>
      <c r="O3406" s="6">
        <v>3</v>
      </c>
      <c r="P3406" s="6" t="b">
        <v>1</v>
      </c>
      <c r="Q3406" s="6" t="s">
        <v>8271</v>
      </c>
      <c r="R3406" s="7">
        <f t="shared" si="322"/>
        <v>1.22</v>
      </c>
      <c r="S3406" s="8">
        <f t="shared" si="323"/>
        <v>203.33333333333334</v>
      </c>
      <c r="T3406" s="6" t="str">
        <f t="shared" si="318"/>
        <v>theater</v>
      </c>
      <c r="U3406" s="6" t="str">
        <f t="shared" si="319"/>
        <v>plays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14">
        <f t="shared" si="320"/>
        <v>42430.790972222218</v>
      </c>
      <c r="K3407" s="6">
        <v>1455063886</v>
      </c>
      <c r="L3407" s="14">
        <f t="shared" si="321"/>
        <v>42409.808865740742</v>
      </c>
      <c r="M3407" s="88">
        <f>Table1[[#This Row],[Data Ended Conversion]]-Table1[[#This Row],[Data Created Conversion]]</f>
        <v>20.982106481475057</v>
      </c>
      <c r="N3407" s="6" t="b">
        <v>0</v>
      </c>
      <c r="O3407" s="6">
        <v>17</v>
      </c>
      <c r="P3407" s="6" t="b">
        <v>1</v>
      </c>
      <c r="Q3407" s="6" t="s">
        <v>8271</v>
      </c>
      <c r="R3407" s="7">
        <f t="shared" si="322"/>
        <v>1.3757142857142857</v>
      </c>
      <c r="S3407" s="8">
        <f t="shared" si="323"/>
        <v>28.323529411764707</v>
      </c>
      <c r="T3407" s="6" t="str">
        <f t="shared" ref="T3407:T3470" si="324">LEFT(Q3407,FIND("/",Q3407)-1)</f>
        <v>theater</v>
      </c>
      <c r="U3407" s="6" t="str">
        <f t="shared" ref="U3407:U3470" si="325">RIGHT(Q3407,LEN(Q3407)-FIND("/",Q3407))</f>
        <v>plays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14">
        <f t="shared" si="320"/>
        <v>41836.284444444442</v>
      </c>
      <c r="K3408" s="6">
        <v>1401623376</v>
      </c>
      <c r="L3408" s="14">
        <f t="shared" si="321"/>
        <v>41791.284444444442</v>
      </c>
      <c r="M3408" s="88">
        <f>Table1[[#This Row],[Data Ended Conversion]]-Table1[[#This Row],[Data Created Conversion]]</f>
        <v>45</v>
      </c>
      <c r="N3408" s="6" t="b">
        <v>0</v>
      </c>
      <c r="O3408" s="6">
        <v>91</v>
      </c>
      <c r="P3408" s="6" t="b">
        <v>1</v>
      </c>
      <c r="Q3408" s="6" t="s">
        <v>8271</v>
      </c>
      <c r="R3408" s="7">
        <f t="shared" si="322"/>
        <v>1.0031000000000001</v>
      </c>
      <c r="S3408" s="8">
        <f t="shared" si="323"/>
        <v>110.23076923076923</v>
      </c>
      <c r="T3408" s="6" t="str">
        <f t="shared" si="324"/>
        <v>theater</v>
      </c>
      <c r="U3408" s="6" t="str">
        <f t="shared" si="325"/>
        <v>plays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14">
        <f t="shared" si="320"/>
        <v>41826.21399305555</v>
      </c>
      <c r="K3409" s="6">
        <v>1402049289</v>
      </c>
      <c r="L3409" s="14">
        <f t="shared" si="321"/>
        <v>41796.21399305555</v>
      </c>
      <c r="M3409" s="88">
        <f>Table1[[#This Row],[Data Ended Conversion]]-Table1[[#This Row],[Data Created Conversion]]</f>
        <v>30</v>
      </c>
      <c r="N3409" s="6" t="b">
        <v>0</v>
      </c>
      <c r="O3409" s="6">
        <v>67</v>
      </c>
      <c r="P3409" s="6" t="b">
        <v>1</v>
      </c>
      <c r="Q3409" s="6" t="s">
        <v>8271</v>
      </c>
      <c r="R3409" s="7">
        <f t="shared" si="322"/>
        <v>1.071</v>
      </c>
      <c r="S3409" s="8">
        <f t="shared" si="323"/>
        <v>31.970149253731343</v>
      </c>
      <c r="T3409" s="6" t="str">
        <f t="shared" si="324"/>
        <v>theater</v>
      </c>
      <c r="U3409" s="6" t="str">
        <f t="shared" si="325"/>
        <v>plays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14">
        <f t="shared" si="320"/>
        <v>41838.78361111111</v>
      </c>
      <c r="K3410" s="6">
        <v>1403135304</v>
      </c>
      <c r="L3410" s="14">
        <f t="shared" si="321"/>
        <v>41808.78361111111</v>
      </c>
      <c r="M3410" s="88">
        <f>Table1[[#This Row],[Data Ended Conversion]]-Table1[[#This Row],[Data Created Conversion]]</f>
        <v>30</v>
      </c>
      <c r="N3410" s="6" t="b">
        <v>0</v>
      </c>
      <c r="O3410" s="6">
        <v>18</v>
      </c>
      <c r="P3410" s="6" t="b">
        <v>1</v>
      </c>
      <c r="Q3410" s="6" t="s">
        <v>8271</v>
      </c>
      <c r="R3410" s="7">
        <f t="shared" si="322"/>
        <v>2.11</v>
      </c>
      <c r="S3410" s="8">
        <f t="shared" si="323"/>
        <v>58.611111111111114</v>
      </c>
      <c r="T3410" s="6" t="str">
        <f t="shared" si="324"/>
        <v>theater</v>
      </c>
      <c r="U3410" s="6" t="str">
        <f t="shared" si="325"/>
        <v>plays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14">
        <f t="shared" si="320"/>
        <v>42582.665277777771</v>
      </c>
      <c r="K3411" s="6">
        <v>1466710358</v>
      </c>
      <c r="L3411" s="14">
        <f t="shared" si="321"/>
        <v>42544.605995370373</v>
      </c>
      <c r="M3411" s="88">
        <f>Table1[[#This Row],[Data Ended Conversion]]-Table1[[#This Row],[Data Created Conversion]]</f>
        <v>38.059282407397404</v>
      </c>
      <c r="N3411" s="6" t="b">
        <v>0</v>
      </c>
      <c r="O3411" s="6">
        <v>21</v>
      </c>
      <c r="P3411" s="6" t="b">
        <v>1</v>
      </c>
      <c r="Q3411" s="6" t="s">
        <v>8271</v>
      </c>
      <c r="R3411" s="7">
        <f t="shared" si="322"/>
        <v>1.236</v>
      </c>
      <c r="S3411" s="8">
        <f t="shared" si="323"/>
        <v>29.428571428571427</v>
      </c>
      <c r="T3411" s="6" t="str">
        <f t="shared" si="324"/>
        <v>theater</v>
      </c>
      <c r="U3411" s="6" t="str">
        <f t="shared" si="325"/>
        <v>plays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14">
        <f t="shared" si="320"/>
        <v>42527.083333333336</v>
      </c>
      <c r="K3412" s="6">
        <v>1462841990</v>
      </c>
      <c r="L3412" s="14">
        <f t="shared" si="321"/>
        <v>42499.83321759259</v>
      </c>
      <c r="M3412" s="88">
        <f>Table1[[#This Row],[Data Ended Conversion]]-Table1[[#This Row],[Data Created Conversion]]</f>
        <v>27.250115740745969</v>
      </c>
      <c r="N3412" s="6" t="b">
        <v>0</v>
      </c>
      <c r="O3412" s="6">
        <v>40</v>
      </c>
      <c r="P3412" s="6" t="b">
        <v>1</v>
      </c>
      <c r="Q3412" s="6" t="s">
        <v>8271</v>
      </c>
      <c r="R3412" s="7">
        <f t="shared" si="322"/>
        <v>1.085</v>
      </c>
      <c r="S3412" s="8">
        <f t="shared" si="323"/>
        <v>81.375</v>
      </c>
      <c r="T3412" s="6" t="str">
        <f t="shared" si="324"/>
        <v>theater</v>
      </c>
      <c r="U3412" s="6" t="str">
        <f t="shared" si="325"/>
        <v>plays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14">
        <f t="shared" si="320"/>
        <v>42284.814490740733</v>
      </c>
      <c r="K3413" s="6">
        <v>1442536372</v>
      </c>
      <c r="L3413" s="14">
        <f t="shared" si="321"/>
        <v>42264.814490740733</v>
      </c>
      <c r="M3413" s="88">
        <f>Table1[[#This Row],[Data Ended Conversion]]-Table1[[#This Row],[Data Created Conversion]]</f>
        <v>20</v>
      </c>
      <c r="N3413" s="6" t="b">
        <v>0</v>
      </c>
      <c r="O3413" s="6">
        <v>78</v>
      </c>
      <c r="P3413" s="6" t="b">
        <v>1</v>
      </c>
      <c r="Q3413" s="6" t="s">
        <v>8271</v>
      </c>
      <c r="R3413" s="7">
        <f t="shared" si="322"/>
        <v>1.0356666666666667</v>
      </c>
      <c r="S3413" s="8">
        <f t="shared" si="323"/>
        <v>199.16666666666666</v>
      </c>
      <c r="T3413" s="6" t="str">
        <f t="shared" si="324"/>
        <v>theater</v>
      </c>
      <c r="U3413" s="6" t="str">
        <f t="shared" si="325"/>
        <v>plays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14">
        <f t="shared" si="320"/>
        <v>41909.750717592593</v>
      </c>
      <c r="K3414" s="6">
        <v>1409266862</v>
      </c>
      <c r="L3414" s="14">
        <f t="shared" si="321"/>
        <v>41879.750717592593</v>
      </c>
      <c r="M3414" s="88">
        <f>Table1[[#This Row],[Data Ended Conversion]]-Table1[[#This Row],[Data Created Conversion]]</f>
        <v>30</v>
      </c>
      <c r="N3414" s="6" t="b">
        <v>0</v>
      </c>
      <c r="O3414" s="6">
        <v>26</v>
      </c>
      <c r="P3414" s="6" t="b">
        <v>1</v>
      </c>
      <c r="Q3414" s="6" t="s">
        <v>8271</v>
      </c>
      <c r="R3414" s="7">
        <f t="shared" si="322"/>
        <v>1</v>
      </c>
      <c r="S3414" s="8">
        <f t="shared" si="323"/>
        <v>115.38461538461539</v>
      </c>
      <c r="T3414" s="6" t="str">
        <f t="shared" si="324"/>
        <v>theater</v>
      </c>
      <c r="U3414" s="6" t="str">
        <f t="shared" si="325"/>
        <v>plays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14">
        <f t="shared" si="320"/>
        <v>42062.999305555553</v>
      </c>
      <c r="K3415" s="6">
        <v>1424280938</v>
      </c>
      <c r="L3415" s="14">
        <f t="shared" si="321"/>
        <v>42053.524745370371</v>
      </c>
      <c r="M3415" s="88">
        <f>Table1[[#This Row],[Data Ended Conversion]]-Table1[[#This Row],[Data Created Conversion]]</f>
        <v>9.4745601851827814</v>
      </c>
      <c r="N3415" s="6" t="b">
        <v>0</v>
      </c>
      <c r="O3415" s="6">
        <v>14</v>
      </c>
      <c r="P3415" s="6" t="b">
        <v>1</v>
      </c>
      <c r="Q3415" s="6" t="s">
        <v>8271</v>
      </c>
      <c r="R3415" s="7">
        <f t="shared" si="322"/>
        <v>1.3</v>
      </c>
      <c r="S3415" s="8">
        <f t="shared" si="323"/>
        <v>46.428571428571431</v>
      </c>
      <c r="T3415" s="6" t="str">
        <f t="shared" si="324"/>
        <v>theater</v>
      </c>
      <c r="U3415" s="6" t="str">
        <f t="shared" si="325"/>
        <v>plays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14">
        <f t="shared" si="320"/>
        <v>42705.124305555553</v>
      </c>
      <c r="K3416" s="6">
        <v>1478030325</v>
      </c>
      <c r="L3416" s="14">
        <f t="shared" si="321"/>
        <v>42675.624131944445</v>
      </c>
      <c r="M3416" s="88">
        <f>Table1[[#This Row],[Data Ended Conversion]]-Table1[[#This Row],[Data Created Conversion]]</f>
        <v>29.500173611108039</v>
      </c>
      <c r="N3416" s="6" t="b">
        <v>0</v>
      </c>
      <c r="O3416" s="6">
        <v>44</v>
      </c>
      <c r="P3416" s="6" t="b">
        <v>1</v>
      </c>
      <c r="Q3416" s="6" t="s">
        <v>8271</v>
      </c>
      <c r="R3416" s="7">
        <f t="shared" si="322"/>
        <v>1.0349999999999999</v>
      </c>
      <c r="S3416" s="8">
        <f t="shared" si="323"/>
        <v>70.568181818181813</v>
      </c>
      <c r="T3416" s="6" t="str">
        <f t="shared" si="324"/>
        <v>theater</v>
      </c>
      <c r="U3416" s="6" t="str">
        <f t="shared" si="325"/>
        <v>plays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14">
        <f t="shared" si="320"/>
        <v>42477.770833333336</v>
      </c>
      <c r="K3417" s="6">
        <v>1459999656</v>
      </c>
      <c r="L3417" s="14">
        <f t="shared" si="321"/>
        <v>42466.935833333329</v>
      </c>
      <c r="M3417" s="88">
        <f>Table1[[#This Row],[Data Ended Conversion]]-Table1[[#This Row],[Data Created Conversion]]</f>
        <v>10.835000000006403</v>
      </c>
      <c r="N3417" s="6" t="b">
        <v>0</v>
      </c>
      <c r="O3417" s="6">
        <v>9</v>
      </c>
      <c r="P3417" s="6" t="b">
        <v>1</v>
      </c>
      <c r="Q3417" s="6" t="s">
        <v>8271</v>
      </c>
      <c r="R3417" s="7">
        <f t="shared" si="322"/>
        <v>1</v>
      </c>
      <c r="S3417" s="8">
        <f t="shared" si="323"/>
        <v>22.222222222222221</v>
      </c>
      <c r="T3417" s="6" t="str">
        <f t="shared" si="324"/>
        <v>theater</v>
      </c>
      <c r="U3417" s="6" t="str">
        <f t="shared" si="325"/>
        <v>plays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14">
        <f t="shared" si="320"/>
        <v>42117.562499999993</v>
      </c>
      <c r="K3418" s="6">
        <v>1427363645</v>
      </c>
      <c r="L3418" s="14">
        <f t="shared" si="321"/>
        <v>42089.204224537032</v>
      </c>
      <c r="M3418" s="88">
        <f>Table1[[#This Row],[Data Ended Conversion]]-Table1[[#This Row],[Data Created Conversion]]</f>
        <v>28.358275462960592</v>
      </c>
      <c r="N3418" s="6" t="b">
        <v>0</v>
      </c>
      <c r="O3418" s="6">
        <v>30</v>
      </c>
      <c r="P3418" s="6" t="b">
        <v>1</v>
      </c>
      <c r="Q3418" s="6" t="s">
        <v>8271</v>
      </c>
      <c r="R3418" s="7">
        <f t="shared" si="322"/>
        <v>1.196</v>
      </c>
      <c r="S3418" s="8">
        <f t="shared" si="323"/>
        <v>159.46666666666667</v>
      </c>
      <c r="T3418" s="6" t="str">
        <f t="shared" si="324"/>
        <v>theater</v>
      </c>
      <c r="U3418" s="6" t="str">
        <f t="shared" si="325"/>
        <v>plays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14">
        <f t="shared" si="320"/>
        <v>41937.821527777778</v>
      </c>
      <c r="K3419" s="6">
        <v>1410558948</v>
      </c>
      <c r="L3419" s="14">
        <f t="shared" si="321"/>
        <v>41894.705416666664</v>
      </c>
      <c r="M3419" s="88">
        <f>Table1[[#This Row],[Data Ended Conversion]]-Table1[[#This Row],[Data Created Conversion]]</f>
        <v>43.116111111114151</v>
      </c>
      <c r="N3419" s="6" t="b">
        <v>0</v>
      </c>
      <c r="O3419" s="6">
        <v>45</v>
      </c>
      <c r="P3419" s="6" t="b">
        <v>1</v>
      </c>
      <c r="Q3419" s="6" t="s">
        <v>8271</v>
      </c>
      <c r="R3419" s="7">
        <f t="shared" si="322"/>
        <v>1.0000058823529412</v>
      </c>
      <c r="S3419" s="8">
        <f t="shared" si="323"/>
        <v>37.777999999999999</v>
      </c>
      <c r="T3419" s="6" t="str">
        <f t="shared" si="324"/>
        <v>theater</v>
      </c>
      <c r="U3419" s="6" t="str">
        <f t="shared" si="325"/>
        <v>plays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14">
        <f t="shared" si="320"/>
        <v>41782.626238425924</v>
      </c>
      <c r="K3420" s="6">
        <v>1398283307</v>
      </c>
      <c r="L3420" s="14">
        <f t="shared" si="321"/>
        <v>41752.626238425924</v>
      </c>
      <c r="M3420" s="88">
        <f>Table1[[#This Row],[Data Ended Conversion]]-Table1[[#This Row],[Data Created Conversion]]</f>
        <v>30</v>
      </c>
      <c r="N3420" s="6" t="b">
        <v>0</v>
      </c>
      <c r="O3420" s="6">
        <v>56</v>
      </c>
      <c r="P3420" s="6" t="b">
        <v>1</v>
      </c>
      <c r="Q3420" s="6" t="s">
        <v>8271</v>
      </c>
      <c r="R3420" s="7">
        <f t="shared" si="322"/>
        <v>1.00875</v>
      </c>
      <c r="S3420" s="8">
        <f t="shared" si="323"/>
        <v>72.053571428571431</v>
      </c>
      <c r="T3420" s="6" t="str">
        <f t="shared" si="324"/>
        <v>theater</v>
      </c>
      <c r="U3420" s="6" t="str">
        <f t="shared" si="325"/>
        <v>plays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14">
        <f t="shared" si="320"/>
        <v>42466.687499999993</v>
      </c>
      <c r="K3421" s="6">
        <v>1458416585</v>
      </c>
      <c r="L3421" s="14">
        <f t="shared" si="321"/>
        <v>42448.613252314812</v>
      </c>
      <c r="M3421" s="88">
        <f>Table1[[#This Row],[Data Ended Conversion]]-Table1[[#This Row],[Data Created Conversion]]</f>
        <v>18.074247685181035</v>
      </c>
      <c r="N3421" s="6" t="b">
        <v>0</v>
      </c>
      <c r="O3421" s="6">
        <v>46</v>
      </c>
      <c r="P3421" s="6" t="b">
        <v>1</v>
      </c>
      <c r="Q3421" s="6" t="s">
        <v>8271</v>
      </c>
      <c r="R3421" s="7">
        <f t="shared" si="322"/>
        <v>1.0654545454545454</v>
      </c>
      <c r="S3421" s="8">
        <f t="shared" si="323"/>
        <v>63.695652173913047</v>
      </c>
      <c r="T3421" s="6" t="str">
        <f t="shared" si="324"/>
        <v>theater</v>
      </c>
      <c r="U3421" s="6" t="str">
        <f t="shared" si="325"/>
        <v>plays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14">
        <f t="shared" si="320"/>
        <v>42413.791666666664</v>
      </c>
      <c r="K3422" s="6">
        <v>1454638202</v>
      </c>
      <c r="L3422" s="14">
        <f t="shared" si="321"/>
        <v>42404.881967592592</v>
      </c>
      <c r="M3422" s="88">
        <f>Table1[[#This Row],[Data Ended Conversion]]-Table1[[#This Row],[Data Created Conversion]]</f>
        <v>8.9096990740727051</v>
      </c>
      <c r="N3422" s="6" t="b">
        <v>0</v>
      </c>
      <c r="O3422" s="6">
        <v>34</v>
      </c>
      <c r="P3422" s="6" t="b">
        <v>1</v>
      </c>
      <c r="Q3422" s="6" t="s">
        <v>8271</v>
      </c>
      <c r="R3422" s="7">
        <f t="shared" si="322"/>
        <v>1.38</v>
      </c>
      <c r="S3422" s="8">
        <f t="shared" si="323"/>
        <v>28.411764705882351</v>
      </c>
      <c r="T3422" s="6" t="str">
        <f t="shared" si="324"/>
        <v>theater</v>
      </c>
      <c r="U3422" s="6" t="str">
        <f t="shared" si="325"/>
        <v>plays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14">
        <f t="shared" si="320"/>
        <v>42067.582905092589</v>
      </c>
      <c r="K3423" s="6">
        <v>1422903563</v>
      </c>
      <c r="L3423" s="14">
        <f t="shared" si="321"/>
        <v>42037.582905092589</v>
      </c>
      <c r="M3423" s="88">
        <f>Table1[[#This Row],[Data Ended Conversion]]-Table1[[#This Row],[Data Created Conversion]]</f>
        <v>30</v>
      </c>
      <c r="N3423" s="6" t="b">
        <v>0</v>
      </c>
      <c r="O3423" s="6">
        <v>98</v>
      </c>
      <c r="P3423" s="6" t="b">
        <v>1</v>
      </c>
      <c r="Q3423" s="6" t="s">
        <v>8271</v>
      </c>
      <c r="R3423" s="7">
        <f t="shared" si="322"/>
        <v>1.0115000000000001</v>
      </c>
      <c r="S3423" s="8">
        <f t="shared" si="323"/>
        <v>103.21428571428571</v>
      </c>
      <c r="T3423" s="6" t="str">
        <f t="shared" si="324"/>
        <v>theater</v>
      </c>
      <c r="U3423" s="6" t="str">
        <f t="shared" si="325"/>
        <v>plays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14">
        <f t="shared" si="320"/>
        <v>42351.791666666664</v>
      </c>
      <c r="K3424" s="6">
        <v>1447594176</v>
      </c>
      <c r="L3424" s="14">
        <f t="shared" si="321"/>
        <v>42323.353888888887</v>
      </c>
      <c r="M3424" s="88">
        <f>Table1[[#This Row],[Data Ended Conversion]]-Table1[[#This Row],[Data Created Conversion]]</f>
        <v>28.437777777777228</v>
      </c>
      <c r="N3424" s="6" t="b">
        <v>0</v>
      </c>
      <c r="O3424" s="6">
        <v>46</v>
      </c>
      <c r="P3424" s="6" t="b">
        <v>1</v>
      </c>
      <c r="Q3424" s="6" t="s">
        <v>8271</v>
      </c>
      <c r="R3424" s="7">
        <f t="shared" si="322"/>
        <v>1.091</v>
      </c>
      <c r="S3424" s="8">
        <f t="shared" si="323"/>
        <v>71.152173913043484</v>
      </c>
      <c r="T3424" s="6" t="str">
        <f t="shared" si="324"/>
        <v>theater</v>
      </c>
      <c r="U3424" s="6" t="str">
        <f t="shared" si="325"/>
        <v>plays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14">
        <f t="shared" si="320"/>
        <v>42118.703020833331</v>
      </c>
      <c r="K3425" s="6">
        <v>1427320341</v>
      </c>
      <c r="L3425" s="14">
        <f t="shared" si="321"/>
        <v>42088.703020833331</v>
      </c>
      <c r="M3425" s="88">
        <f>Table1[[#This Row],[Data Ended Conversion]]-Table1[[#This Row],[Data Created Conversion]]</f>
        <v>30</v>
      </c>
      <c r="N3425" s="6" t="b">
        <v>0</v>
      </c>
      <c r="O3425" s="6">
        <v>10</v>
      </c>
      <c r="P3425" s="6" t="b">
        <v>1</v>
      </c>
      <c r="Q3425" s="6" t="s">
        <v>8271</v>
      </c>
      <c r="R3425" s="7">
        <f t="shared" si="322"/>
        <v>1.4</v>
      </c>
      <c r="S3425" s="8">
        <f t="shared" si="323"/>
        <v>35</v>
      </c>
      <c r="T3425" s="6" t="str">
        <f t="shared" si="324"/>
        <v>theater</v>
      </c>
      <c r="U3425" s="6" t="str">
        <f t="shared" si="325"/>
        <v>plays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14">
        <f t="shared" si="320"/>
        <v>42040.082638888889</v>
      </c>
      <c r="K3426" s="6">
        <v>1421252084</v>
      </c>
      <c r="L3426" s="14">
        <f t="shared" si="321"/>
        <v>42018.468564814808</v>
      </c>
      <c r="M3426" s="88">
        <f>Table1[[#This Row],[Data Ended Conversion]]-Table1[[#This Row],[Data Created Conversion]]</f>
        <v>21.614074074081145</v>
      </c>
      <c r="N3426" s="6" t="b">
        <v>0</v>
      </c>
      <c r="O3426" s="6">
        <v>76</v>
      </c>
      <c r="P3426" s="6" t="b">
        <v>1</v>
      </c>
      <c r="Q3426" s="6" t="s">
        <v>8271</v>
      </c>
      <c r="R3426" s="7">
        <f t="shared" si="322"/>
        <v>1.0358333333333334</v>
      </c>
      <c r="S3426" s="8">
        <f t="shared" si="323"/>
        <v>81.776315789473685</v>
      </c>
      <c r="T3426" s="6" t="str">
        <f t="shared" si="324"/>
        <v>theater</v>
      </c>
      <c r="U3426" s="6" t="str">
        <f t="shared" si="325"/>
        <v>plays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14">
        <f t="shared" si="320"/>
        <v>41916.40898148148</v>
      </c>
      <c r="K3427" s="6">
        <v>1409669336</v>
      </c>
      <c r="L3427" s="14">
        <f t="shared" si="321"/>
        <v>41884.40898148148</v>
      </c>
      <c r="M3427" s="88">
        <f>Table1[[#This Row],[Data Ended Conversion]]-Table1[[#This Row],[Data Created Conversion]]</f>
        <v>32</v>
      </c>
      <c r="N3427" s="6" t="b">
        <v>0</v>
      </c>
      <c r="O3427" s="6">
        <v>104</v>
      </c>
      <c r="P3427" s="6" t="b">
        <v>1</v>
      </c>
      <c r="Q3427" s="6" t="s">
        <v>8271</v>
      </c>
      <c r="R3427" s="7">
        <f t="shared" si="322"/>
        <v>1.0297033333333332</v>
      </c>
      <c r="S3427" s="8">
        <f t="shared" si="323"/>
        <v>297.02980769230766</v>
      </c>
      <c r="T3427" s="6" t="str">
        <f t="shared" si="324"/>
        <v>theater</v>
      </c>
      <c r="U3427" s="6" t="str">
        <f t="shared" si="325"/>
        <v>plays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14">
        <f t="shared" si="320"/>
        <v>41902.875</v>
      </c>
      <c r="K3428" s="6">
        <v>1409620903</v>
      </c>
      <c r="L3428" s="14">
        <f t="shared" si="321"/>
        <v>41883.848414351851</v>
      </c>
      <c r="M3428" s="88">
        <f>Table1[[#This Row],[Data Ended Conversion]]-Table1[[#This Row],[Data Created Conversion]]</f>
        <v>19.026585648149194</v>
      </c>
      <c r="N3428" s="6" t="b">
        <v>0</v>
      </c>
      <c r="O3428" s="6">
        <v>87</v>
      </c>
      <c r="P3428" s="6" t="b">
        <v>1</v>
      </c>
      <c r="Q3428" s="6" t="s">
        <v>8271</v>
      </c>
      <c r="R3428" s="7">
        <f t="shared" si="322"/>
        <v>1.0813333333333333</v>
      </c>
      <c r="S3428" s="8">
        <f t="shared" si="323"/>
        <v>46.609195402298852</v>
      </c>
      <c r="T3428" s="6" t="str">
        <f t="shared" si="324"/>
        <v>theater</v>
      </c>
      <c r="U3428" s="6" t="str">
        <f t="shared" si="325"/>
        <v>plays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14">
        <f t="shared" si="320"/>
        <v>41822.436944444438</v>
      </c>
      <c r="K3429" s="6">
        <v>1401722952</v>
      </c>
      <c r="L3429" s="14">
        <f t="shared" si="321"/>
        <v>41792.436944444438</v>
      </c>
      <c r="M3429" s="88">
        <f>Table1[[#This Row],[Data Ended Conversion]]-Table1[[#This Row],[Data Created Conversion]]</f>
        <v>30</v>
      </c>
      <c r="N3429" s="6" t="b">
        <v>0</v>
      </c>
      <c r="O3429" s="6">
        <v>29</v>
      </c>
      <c r="P3429" s="6" t="b">
        <v>1</v>
      </c>
      <c r="Q3429" s="6" t="s">
        <v>8271</v>
      </c>
      <c r="R3429" s="7">
        <f t="shared" si="322"/>
        <v>1</v>
      </c>
      <c r="S3429" s="8">
        <f t="shared" si="323"/>
        <v>51.724137931034484</v>
      </c>
      <c r="T3429" s="6" t="str">
        <f t="shared" si="324"/>
        <v>theater</v>
      </c>
      <c r="U3429" s="6" t="str">
        <f t="shared" si="325"/>
        <v>plays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14">
        <f t="shared" si="320"/>
        <v>42063.499999999993</v>
      </c>
      <c r="K3430" s="6">
        <v>1422983847</v>
      </c>
      <c r="L3430" s="14">
        <f t="shared" si="321"/>
        <v>42038.512118055551</v>
      </c>
      <c r="M3430" s="88">
        <f>Table1[[#This Row],[Data Ended Conversion]]-Table1[[#This Row],[Data Created Conversion]]</f>
        <v>24.987881944442051</v>
      </c>
      <c r="N3430" s="6" t="b">
        <v>0</v>
      </c>
      <c r="O3430" s="6">
        <v>51</v>
      </c>
      <c r="P3430" s="6" t="b">
        <v>1</v>
      </c>
      <c r="Q3430" s="6" t="s">
        <v>8271</v>
      </c>
      <c r="R3430" s="7">
        <f t="shared" si="322"/>
        <v>1.0275000000000001</v>
      </c>
      <c r="S3430" s="8">
        <f t="shared" si="323"/>
        <v>40.294117647058826</v>
      </c>
      <c r="T3430" s="6" t="str">
        <f t="shared" si="324"/>
        <v>theater</v>
      </c>
      <c r="U3430" s="6" t="str">
        <f t="shared" si="325"/>
        <v>plays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14">
        <f t="shared" si="320"/>
        <v>42675.813206018516</v>
      </c>
      <c r="K3431" s="6">
        <v>1476837061</v>
      </c>
      <c r="L3431" s="14">
        <f t="shared" si="321"/>
        <v>42661.813206018516</v>
      </c>
      <c r="M3431" s="88">
        <f>Table1[[#This Row],[Data Ended Conversion]]-Table1[[#This Row],[Data Created Conversion]]</f>
        <v>14</v>
      </c>
      <c r="N3431" s="6" t="b">
        <v>0</v>
      </c>
      <c r="O3431" s="6">
        <v>12</v>
      </c>
      <c r="P3431" s="6" t="b">
        <v>1</v>
      </c>
      <c r="Q3431" s="6" t="s">
        <v>8271</v>
      </c>
      <c r="R3431" s="7">
        <f t="shared" si="322"/>
        <v>1.3</v>
      </c>
      <c r="S3431" s="8">
        <f t="shared" si="323"/>
        <v>16.25</v>
      </c>
      <c r="T3431" s="6" t="str">
        <f t="shared" si="324"/>
        <v>theater</v>
      </c>
      <c r="U3431" s="6" t="str">
        <f t="shared" si="325"/>
        <v>plays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14">
        <f t="shared" si="320"/>
        <v>41850.737280092588</v>
      </c>
      <c r="K3432" s="6">
        <v>1404168101</v>
      </c>
      <c r="L3432" s="14">
        <f t="shared" si="321"/>
        <v>41820.737280092588</v>
      </c>
      <c r="M3432" s="88">
        <f>Table1[[#This Row],[Data Ended Conversion]]-Table1[[#This Row],[Data Created Conversion]]</f>
        <v>30</v>
      </c>
      <c r="N3432" s="6" t="b">
        <v>0</v>
      </c>
      <c r="O3432" s="6">
        <v>72</v>
      </c>
      <c r="P3432" s="6" t="b">
        <v>1</v>
      </c>
      <c r="Q3432" s="6" t="s">
        <v>8271</v>
      </c>
      <c r="R3432" s="7">
        <f t="shared" si="322"/>
        <v>1.0854949999999999</v>
      </c>
      <c r="S3432" s="8">
        <f t="shared" si="323"/>
        <v>30.152638888888887</v>
      </c>
      <c r="T3432" s="6" t="str">
        <f t="shared" si="324"/>
        <v>theater</v>
      </c>
      <c r="U3432" s="6" t="str">
        <f t="shared" si="325"/>
        <v>plays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14">
        <f t="shared" si="320"/>
        <v>41869.522604166668</v>
      </c>
      <c r="K3433" s="6">
        <v>1405791153</v>
      </c>
      <c r="L3433" s="14">
        <f t="shared" si="321"/>
        <v>41839.522604166668</v>
      </c>
      <c r="M3433" s="88">
        <f>Table1[[#This Row],[Data Ended Conversion]]-Table1[[#This Row],[Data Created Conversion]]</f>
        <v>30</v>
      </c>
      <c r="N3433" s="6" t="b">
        <v>0</v>
      </c>
      <c r="O3433" s="6">
        <v>21</v>
      </c>
      <c r="P3433" s="6" t="b">
        <v>1</v>
      </c>
      <c r="Q3433" s="6" t="s">
        <v>8271</v>
      </c>
      <c r="R3433" s="7">
        <f t="shared" si="322"/>
        <v>1</v>
      </c>
      <c r="S3433" s="8">
        <f t="shared" si="323"/>
        <v>95.238095238095241</v>
      </c>
      <c r="T3433" s="6" t="str">
        <f t="shared" si="324"/>
        <v>theater</v>
      </c>
      <c r="U3433" s="6" t="str">
        <f t="shared" si="325"/>
        <v>plays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14">
        <f t="shared" si="320"/>
        <v>42405.708333333336</v>
      </c>
      <c r="K3434" s="6">
        <v>1452520614</v>
      </c>
      <c r="L3434" s="14">
        <f t="shared" si="321"/>
        <v>42380.372847222221</v>
      </c>
      <c r="M3434" s="88">
        <f>Table1[[#This Row],[Data Ended Conversion]]-Table1[[#This Row],[Data Created Conversion]]</f>
        <v>25.335486111114733</v>
      </c>
      <c r="N3434" s="6" t="b">
        <v>0</v>
      </c>
      <c r="O3434" s="6">
        <v>42</v>
      </c>
      <c r="P3434" s="6" t="b">
        <v>1</v>
      </c>
      <c r="Q3434" s="6" t="s">
        <v>8271</v>
      </c>
      <c r="R3434" s="7">
        <f t="shared" si="322"/>
        <v>1.0965</v>
      </c>
      <c r="S3434" s="8">
        <f t="shared" si="323"/>
        <v>52.214285714285715</v>
      </c>
      <c r="T3434" s="6" t="str">
        <f t="shared" si="324"/>
        <v>theater</v>
      </c>
      <c r="U3434" s="6" t="str">
        <f t="shared" si="325"/>
        <v>plays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14">
        <f t="shared" si="320"/>
        <v>41806.916666666664</v>
      </c>
      <c r="K3435" s="6">
        <v>1400290255</v>
      </c>
      <c r="L3435" s="14">
        <f t="shared" si="321"/>
        <v>41775.854803240742</v>
      </c>
      <c r="M3435" s="88">
        <f>Table1[[#This Row],[Data Ended Conversion]]-Table1[[#This Row],[Data Created Conversion]]</f>
        <v>31.061863425922638</v>
      </c>
      <c r="N3435" s="6" t="b">
        <v>0</v>
      </c>
      <c r="O3435" s="6">
        <v>71</v>
      </c>
      <c r="P3435" s="6" t="b">
        <v>1</v>
      </c>
      <c r="Q3435" s="6" t="s">
        <v>8271</v>
      </c>
      <c r="R3435" s="7">
        <f t="shared" si="322"/>
        <v>1.0026315789473683</v>
      </c>
      <c r="S3435" s="8">
        <f t="shared" si="323"/>
        <v>134.1549295774648</v>
      </c>
      <c r="T3435" s="6" t="str">
        <f t="shared" si="324"/>
        <v>theater</v>
      </c>
      <c r="U3435" s="6" t="str">
        <f t="shared" si="325"/>
        <v>plays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14">
        <f t="shared" si="320"/>
        <v>41830.172094907408</v>
      </c>
      <c r="K3436" s="6">
        <v>1402391269</v>
      </c>
      <c r="L3436" s="14">
        <f t="shared" si="321"/>
        <v>41800.172094907408</v>
      </c>
      <c r="M3436" s="88">
        <f>Table1[[#This Row],[Data Ended Conversion]]-Table1[[#This Row],[Data Created Conversion]]</f>
        <v>30</v>
      </c>
      <c r="N3436" s="6" t="b">
        <v>0</v>
      </c>
      <c r="O3436" s="6">
        <v>168</v>
      </c>
      <c r="P3436" s="6" t="b">
        <v>1</v>
      </c>
      <c r="Q3436" s="6" t="s">
        <v>8271</v>
      </c>
      <c r="R3436" s="7">
        <f t="shared" si="322"/>
        <v>1.0555000000000001</v>
      </c>
      <c r="S3436" s="8">
        <f t="shared" si="323"/>
        <v>62.827380952380949</v>
      </c>
      <c r="T3436" s="6" t="str">
        <f t="shared" si="324"/>
        <v>theater</v>
      </c>
      <c r="U3436" s="6" t="str">
        <f t="shared" si="325"/>
        <v>plays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14">
        <f t="shared" si="320"/>
        <v>42588.916666666664</v>
      </c>
      <c r="K3437" s="6">
        <v>1469112493</v>
      </c>
      <c r="L3437" s="14">
        <f t="shared" si="321"/>
        <v>42572.408483796295</v>
      </c>
      <c r="M3437" s="88">
        <f>Table1[[#This Row],[Data Ended Conversion]]-Table1[[#This Row],[Data Created Conversion]]</f>
        <v>16.508182870369637</v>
      </c>
      <c r="N3437" s="6" t="b">
        <v>0</v>
      </c>
      <c r="O3437" s="6">
        <v>19</v>
      </c>
      <c r="P3437" s="6" t="b">
        <v>1</v>
      </c>
      <c r="Q3437" s="6" t="s">
        <v>8271</v>
      </c>
      <c r="R3437" s="7">
        <f t="shared" si="322"/>
        <v>1.1200000000000001</v>
      </c>
      <c r="S3437" s="8">
        <f t="shared" si="323"/>
        <v>58.94736842105263</v>
      </c>
      <c r="T3437" s="6" t="str">
        <f t="shared" si="324"/>
        <v>theater</v>
      </c>
      <c r="U3437" s="6" t="str">
        <f t="shared" si="325"/>
        <v>plays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14">
        <f t="shared" si="320"/>
        <v>41872.477777777778</v>
      </c>
      <c r="K3438" s="6">
        <v>1406811593</v>
      </c>
      <c r="L3438" s="14">
        <f t="shared" si="321"/>
        <v>41851.333252314813</v>
      </c>
      <c r="M3438" s="88">
        <f>Table1[[#This Row],[Data Ended Conversion]]-Table1[[#This Row],[Data Created Conversion]]</f>
        <v>21.144525462965248</v>
      </c>
      <c r="N3438" s="6" t="b">
        <v>0</v>
      </c>
      <c r="O3438" s="6">
        <v>37</v>
      </c>
      <c r="P3438" s="6" t="b">
        <v>1</v>
      </c>
      <c r="Q3438" s="6" t="s">
        <v>8271</v>
      </c>
      <c r="R3438" s="7">
        <f t="shared" si="322"/>
        <v>1.0589999999999999</v>
      </c>
      <c r="S3438" s="8">
        <f t="shared" si="323"/>
        <v>143.1081081081081</v>
      </c>
      <c r="T3438" s="6" t="str">
        <f t="shared" si="324"/>
        <v>theater</v>
      </c>
      <c r="U3438" s="6" t="str">
        <f t="shared" si="325"/>
        <v>plays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14">
        <f t="shared" si="320"/>
        <v>42235.502546296295</v>
      </c>
      <c r="K3439" s="6">
        <v>1437411820</v>
      </c>
      <c r="L3439" s="14">
        <f t="shared" si="321"/>
        <v>42205.502546296295</v>
      </c>
      <c r="M3439" s="88">
        <f>Table1[[#This Row],[Data Ended Conversion]]-Table1[[#This Row],[Data Created Conversion]]</f>
        <v>30</v>
      </c>
      <c r="N3439" s="6" t="b">
        <v>0</v>
      </c>
      <c r="O3439" s="6">
        <v>36</v>
      </c>
      <c r="P3439" s="6" t="b">
        <v>1</v>
      </c>
      <c r="Q3439" s="6" t="s">
        <v>8271</v>
      </c>
      <c r="R3439" s="7">
        <f t="shared" si="322"/>
        <v>1.01</v>
      </c>
      <c r="S3439" s="8">
        <f t="shared" si="323"/>
        <v>84.166666666666671</v>
      </c>
      <c r="T3439" s="6" t="str">
        <f t="shared" si="324"/>
        <v>theater</v>
      </c>
      <c r="U3439" s="6" t="str">
        <f t="shared" si="325"/>
        <v>plays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14">
        <f t="shared" si="320"/>
        <v>42126.666666666664</v>
      </c>
      <c r="K3440" s="6">
        <v>1428358567</v>
      </c>
      <c r="L3440" s="14">
        <f t="shared" si="321"/>
        <v>42100.719525462955</v>
      </c>
      <c r="M3440" s="88">
        <f>Table1[[#This Row],[Data Ended Conversion]]-Table1[[#This Row],[Data Created Conversion]]</f>
        <v>25.94714120370918</v>
      </c>
      <c r="N3440" s="6" t="b">
        <v>0</v>
      </c>
      <c r="O3440" s="6">
        <v>14</v>
      </c>
      <c r="P3440" s="6" t="b">
        <v>1</v>
      </c>
      <c r="Q3440" s="6" t="s">
        <v>8271</v>
      </c>
      <c r="R3440" s="7">
        <f t="shared" si="322"/>
        <v>1.042</v>
      </c>
      <c r="S3440" s="8">
        <f t="shared" si="323"/>
        <v>186.07142857142858</v>
      </c>
      <c r="T3440" s="6" t="str">
        <f t="shared" si="324"/>
        <v>theater</v>
      </c>
      <c r="U3440" s="6" t="str">
        <f t="shared" si="325"/>
        <v>plays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14">
        <f t="shared" si="320"/>
        <v>42387.999305555553</v>
      </c>
      <c r="K3441" s="6">
        <v>1452030730</v>
      </c>
      <c r="L3441" s="14">
        <f t="shared" si="321"/>
        <v>42374.702893518515</v>
      </c>
      <c r="M3441" s="88">
        <f>Table1[[#This Row],[Data Ended Conversion]]-Table1[[#This Row],[Data Created Conversion]]</f>
        <v>13.296412037037953</v>
      </c>
      <c r="N3441" s="6" t="b">
        <v>0</v>
      </c>
      <c r="O3441" s="6">
        <v>18</v>
      </c>
      <c r="P3441" s="6" t="b">
        <v>1</v>
      </c>
      <c r="Q3441" s="6" t="s">
        <v>8271</v>
      </c>
      <c r="R3441" s="7">
        <f t="shared" si="322"/>
        <v>1.3467833333333334</v>
      </c>
      <c r="S3441" s="8">
        <f t="shared" si="323"/>
        <v>89.785555555555561</v>
      </c>
      <c r="T3441" s="6" t="str">
        <f t="shared" si="324"/>
        <v>theater</v>
      </c>
      <c r="U3441" s="6" t="str">
        <f t="shared" si="325"/>
        <v>plays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14">
        <f t="shared" si="320"/>
        <v>41831.46875</v>
      </c>
      <c r="K3442" s="6">
        <v>1403146628</v>
      </c>
      <c r="L3442" s="14">
        <f t="shared" si="321"/>
        <v>41808.914675925924</v>
      </c>
      <c r="M3442" s="88">
        <f>Table1[[#This Row],[Data Ended Conversion]]-Table1[[#This Row],[Data Created Conversion]]</f>
        <v>22.554074074076198</v>
      </c>
      <c r="N3442" s="6" t="b">
        <v>0</v>
      </c>
      <c r="O3442" s="6">
        <v>82</v>
      </c>
      <c r="P3442" s="6" t="b">
        <v>1</v>
      </c>
      <c r="Q3442" s="6" t="s">
        <v>8271</v>
      </c>
      <c r="R3442" s="7">
        <f t="shared" si="322"/>
        <v>1.052184</v>
      </c>
      <c r="S3442" s="8">
        <f t="shared" si="323"/>
        <v>64.157560975609755</v>
      </c>
      <c r="T3442" s="6" t="str">
        <f t="shared" si="324"/>
        <v>theater</v>
      </c>
      <c r="U3442" s="6" t="str">
        <f t="shared" si="325"/>
        <v>plays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14">
        <f t="shared" si="320"/>
        <v>42321.636805555558</v>
      </c>
      <c r="K3443" s="6">
        <v>1445077121</v>
      </c>
      <c r="L3443" s="14">
        <f t="shared" si="321"/>
        <v>42294.221307870372</v>
      </c>
      <c r="M3443" s="88">
        <f>Table1[[#This Row],[Data Ended Conversion]]-Table1[[#This Row],[Data Created Conversion]]</f>
        <v>27.415497685185983</v>
      </c>
      <c r="N3443" s="6" t="b">
        <v>0</v>
      </c>
      <c r="O3443" s="6">
        <v>43</v>
      </c>
      <c r="P3443" s="6" t="b">
        <v>1</v>
      </c>
      <c r="Q3443" s="6" t="s">
        <v>8271</v>
      </c>
      <c r="R3443" s="7">
        <f t="shared" si="322"/>
        <v>1.026</v>
      </c>
      <c r="S3443" s="8">
        <f t="shared" si="323"/>
        <v>59.651162790697676</v>
      </c>
      <c r="T3443" s="6" t="str">
        <f t="shared" si="324"/>
        <v>theater</v>
      </c>
      <c r="U3443" s="6" t="str">
        <f t="shared" si="325"/>
        <v>plays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14">
        <f t="shared" si="320"/>
        <v>42154.63277777777</v>
      </c>
      <c r="K3444" s="6">
        <v>1430424672</v>
      </c>
      <c r="L3444" s="14">
        <f t="shared" si="321"/>
        <v>42124.63277777777</v>
      </c>
      <c r="M3444" s="88">
        <f>Table1[[#This Row],[Data Ended Conversion]]-Table1[[#This Row],[Data Created Conversion]]</f>
        <v>30</v>
      </c>
      <c r="N3444" s="6" t="b">
        <v>0</v>
      </c>
      <c r="O3444" s="6">
        <v>8</v>
      </c>
      <c r="P3444" s="6" t="b">
        <v>1</v>
      </c>
      <c r="Q3444" s="6" t="s">
        <v>8271</v>
      </c>
      <c r="R3444" s="7">
        <f t="shared" si="322"/>
        <v>1</v>
      </c>
      <c r="S3444" s="8">
        <f t="shared" si="323"/>
        <v>31.25</v>
      </c>
      <c r="T3444" s="6" t="str">
        <f t="shared" si="324"/>
        <v>theater</v>
      </c>
      <c r="U3444" s="6" t="str">
        <f t="shared" si="325"/>
        <v>plays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14">
        <f t="shared" si="320"/>
        <v>41891.316504629627</v>
      </c>
      <c r="K3445" s="6">
        <v>1407674146</v>
      </c>
      <c r="L3445" s="14">
        <f t="shared" si="321"/>
        <v>41861.316504629627</v>
      </c>
      <c r="M3445" s="88">
        <f>Table1[[#This Row],[Data Ended Conversion]]-Table1[[#This Row],[Data Created Conversion]]</f>
        <v>30</v>
      </c>
      <c r="N3445" s="6" t="b">
        <v>0</v>
      </c>
      <c r="O3445" s="6">
        <v>45</v>
      </c>
      <c r="P3445" s="6" t="b">
        <v>1</v>
      </c>
      <c r="Q3445" s="6" t="s">
        <v>8271</v>
      </c>
      <c r="R3445" s="7">
        <f t="shared" si="322"/>
        <v>1.855</v>
      </c>
      <c r="S3445" s="8">
        <f t="shared" si="323"/>
        <v>41.222222222222221</v>
      </c>
      <c r="T3445" s="6" t="str">
        <f t="shared" si="324"/>
        <v>theater</v>
      </c>
      <c r="U3445" s="6" t="str">
        <f t="shared" si="325"/>
        <v>plays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14">
        <f t="shared" si="320"/>
        <v>42529.374305555553</v>
      </c>
      <c r="K3446" s="6">
        <v>1464677986</v>
      </c>
      <c r="L3446" s="14">
        <f t="shared" si="321"/>
        <v>42521.08317129629</v>
      </c>
      <c r="M3446" s="88">
        <f>Table1[[#This Row],[Data Ended Conversion]]-Table1[[#This Row],[Data Created Conversion]]</f>
        <v>8.2911342592633446</v>
      </c>
      <c r="N3446" s="6" t="b">
        <v>0</v>
      </c>
      <c r="O3446" s="6">
        <v>20</v>
      </c>
      <c r="P3446" s="6" t="b">
        <v>1</v>
      </c>
      <c r="Q3446" s="6" t="s">
        <v>8271</v>
      </c>
      <c r="R3446" s="7">
        <f t="shared" si="322"/>
        <v>2.89</v>
      </c>
      <c r="S3446" s="8">
        <f t="shared" si="323"/>
        <v>43.35</v>
      </c>
      <c r="T3446" s="6" t="str">
        <f t="shared" si="324"/>
        <v>theater</v>
      </c>
      <c r="U3446" s="6" t="str">
        <f t="shared" si="325"/>
        <v>plays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14">
        <f t="shared" si="320"/>
        <v>42300.322175925925</v>
      </c>
      <c r="K3447" s="6">
        <v>1443185036</v>
      </c>
      <c r="L3447" s="14">
        <f t="shared" si="321"/>
        <v>42272.322175925925</v>
      </c>
      <c r="M3447" s="88">
        <f>Table1[[#This Row],[Data Ended Conversion]]-Table1[[#This Row],[Data Created Conversion]]</f>
        <v>28</v>
      </c>
      <c r="N3447" s="6" t="b">
        <v>0</v>
      </c>
      <c r="O3447" s="6">
        <v>31</v>
      </c>
      <c r="P3447" s="6" t="b">
        <v>1</v>
      </c>
      <c r="Q3447" s="6" t="s">
        <v>8271</v>
      </c>
      <c r="R3447" s="7">
        <f t="shared" si="322"/>
        <v>1</v>
      </c>
      <c r="S3447" s="8">
        <f t="shared" si="323"/>
        <v>64.516129032258064</v>
      </c>
      <c r="T3447" s="6" t="str">
        <f t="shared" si="324"/>
        <v>theater</v>
      </c>
      <c r="U3447" s="6" t="str">
        <f t="shared" si="325"/>
        <v>plays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14">
        <f t="shared" si="320"/>
        <v>42040.305555555555</v>
      </c>
      <c r="K3448" s="6">
        <v>1421092725</v>
      </c>
      <c r="L3448" s="14">
        <f t="shared" si="321"/>
        <v>42016.624131944445</v>
      </c>
      <c r="M3448" s="88">
        <f>Table1[[#This Row],[Data Ended Conversion]]-Table1[[#This Row],[Data Created Conversion]]</f>
        <v>23.681423611109494</v>
      </c>
      <c r="N3448" s="6" t="b">
        <v>0</v>
      </c>
      <c r="O3448" s="6">
        <v>25</v>
      </c>
      <c r="P3448" s="6" t="b">
        <v>1</v>
      </c>
      <c r="Q3448" s="6" t="s">
        <v>8271</v>
      </c>
      <c r="R3448" s="7">
        <f t="shared" si="322"/>
        <v>1.0820000000000001</v>
      </c>
      <c r="S3448" s="8">
        <f t="shared" si="323"/>
        <v>43.28</v>
      </c>
      <c r="T3448" s="6" t="str">
        <f t="shared" si="324"/>
        <v>theater</v>
      </c>
      <c r="U3448" s="6" t="str">
        <f t="shared" si="325"/>
        <v>plays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14">
        <f t="shared" si="320"/>
        <v>42447.639027777775</v>
      </c>
      <c r="K3449" s="6">
        <v>1454448012</v>
      </c>
      <c r="L3449" s="14">
        <f t="shared" si="321"/>
        <v>42402.680694444447</v>
      </c>
      <c r="M3449" s="88">
        <f>Table1[[#This Row],[Data Ended Conversion]]-Table1[[#This Row],[Data Created Conversion]]</f>
        <v>44.958333333328483</v>
      </c>
      <c r="N3449" s="6" t="b">
        <v>0</v>
      </c>
      <c r="O3449" s="6">
        <v>14</v>
      </c>
      <c r="P3449" s="6" t="b">
        <v>1</v>
      </c>
      <c r="Q3449" s="6" t="s">
        <v>8271</v>
      </c>
      <c r="R3449" s="7">
        <f t="shared" si="322"/>
        <v>1.0780000000000001</v>
      </c>
      <c r="S3449" s="8">
        <f t="shared" si="323"/>
        <v>77</v>
      </c>
      <c r="T3449" s="6" t="str">
        <f t="shared" si="324"/>
        <v>theater</v>
      </c>
      <c r="U3449" s="6" t="str">
        <f t="shared" si="325"/>
        <v>plays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14">
        <f t="shared" si="320"/>
        <v>41989.910752314812</v>
      </c>
      <c r="K3450" s="6">
        <v>1416192689</v>
      </c>
      <c r="L3450" s="14">
        <f t="shared" si="321"/>
        <v>41959.910752314812</v>
      </c>
      <c r="M3450" s="88">
        <f>Table1[[#This Row],[Data Ended Conversion]]-Table1[[#This Row],[Data Created Conversion]]</f>
        <v>30</v>
      </c>
      <c r="N3450" s="6" t="b">
        <v>0</v>
      </c>
      <c r="O3450" s="6">
        <v>45</v>
      </c>
      <c r="P3450" s="6" t="b">
        <v>1</v>
      </c>
      <c r="Q3450" s="6" t="s">
        <v>8271</v>
      </c>
      <c r="R3450" s="7">
        <f t="shared" si="322"/>
        <v>1.0976190476190477</v>
      </c>
      <c r="S3450" s="8">
        <f t="shared" si="323"/>
        <v>51.222222222222221</v>
      </c>
      <c r="T3450" s="6" t="str">
        <f t="shared" si="324"/>
        <v>theater</v>
      </c>
      <c r="U3450" s="6" t="str">
        <f t="shared" si="325"/>
        <v>plays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14">
        <f t="shared" si="320"/>
        <v>42559.958333333336</v>
      </c>
      <c r="K3451" s="6">
        <v>1465607738</v>
      </c>
      <c r="L3451" s="14">
        <f t="shared" si="321"/>
        <v>42531.844189814808</v>
      </c>
      <c r="M3451" s="88">
        <f>Table1[[#This Row],[Data Ended Conversion]]-Table1[[#This Row],[Data Created Conversion]]</f>
        <v>28.114143518527271</v>
      </c>
      <c r="N3451" s="6" t="b">
        <v>0</v>
      </c>
      <c r="O3451" s="6">
        <v>20</v>
      </c>
      <c r="P3451" s="6" t="b">
        <v>1</v>
      </c>
      <c r="Q3451" s="6" t="s">
        <v>8271</v>
      </c>
      <c r="R3451" s="7">
        <f t="shared" si="322"/>
        <v>1.70625</v>
      </c>
      <c r="S3451" s="8">
        <f t="shared" si="323"/>
        <v>68.25</v>
      </c>
      <c r="T3451" s="6" t="str">
        <f t="shared" si="324"/>
        <v>theater</v>
      </c>
      <c r="U3451" s="6" t="str">
        <f t="shared" si="325"/>
        <v>plays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14">
        <f t="shared" si="320"/>
        <v>42096.454525462956</v>
      </c>
      <c r="K3452" s="6">
        <v>1422809671</v>
      </c>
      <c r="L3452" s="14">
        <f t="shared" si="321"/>
        <v>42036.496192129627</v>
      </c>
      <c r="M3452" s="88">
        <f>Table1[[#This Row],[Data Ended Conversion]]-Table1[[#This Row],[Data Created Conversion]]</f>
        <v>59.958333333328483</v>
      </c>
      <c r="N3452" s="6" t="b">
        <v>0</v>
      </c>
      <c r="O3452" s="6">
        <v>39</v>
      </c>
      <c r="P3452" s="6" t="b">
        <v>1</v>
      </c>
      <c r="Q3452" s="6" t="s">
        <v>8271</v>
      </c>
      <c r="R3452" s="7">
        <f t="shared" si="322"/>
        <v>1.52</v>
      </c>
      <c r="S3452" s="8">
        <f t="shared" si="323"/>
        <v>19.487179487179485</v>
      </c>
      <c r="T3452" s="6" t="str">
        <f t="shared" si="324"/>
        <v>theater</v>
      </c>
      <c r="U3452" s="6" t="str">
        <f t="shared" si="325"/>
        <v>plays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14">
        <f t="shared" si="320"/>
        <v>42115.515358796292</v>
      </c>
      <c r="K3453" s="6">
        <v>1427304127</v>
      </c>
      <c r="L3453" s="14">
        <f t="shared" si="321"/>
        <v>42088.515358796292</v>
      </c>
      <c r="M3453" s="88">
        <f>Table1[[#This Row],[Data Ended Conversion]]-Table1[[#This Row],[Data Created Conversion]]</f>
        <v>27</v>
      </c>
      <c r="N3453" s="6" t="b">
        <v>0</v>
      </c>
      <c r="O3453" s="6">
        <v>16</v>
      </c>
      <c r="P3453" s="6" t="b">
        <v>1</v>
      </c>
      <c r="Q3453" s="6" t="s">
        <v>8271</v>
      </c>
      <c r="R3453" s="7">
        <f t="shared" si="322"/>
        <v>1.0123076923076924</v>
      </c>
      <c r="S3453" s="8">
        <f t="shared" si="323"/>
        <v>41.125</v>
      </c>
      <c r="T3453" s="6" t="str">
        <f t="shared" si="324"/>
        <v>theater</v>
      </c>
      <c r="U3453" s="6" t="str">
        <f t="shared" si="325"/>
        <v>plays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14">
        <f t="shared" si="320"/>
        <v>41842.957638888889</v>
      </c>
      <c r="K3454" s="6">
        <v>1404141626</v>
      </c>
      <c r="L3454" s="14">
        <f t="shared" si="321"/>
        <v>41820.430856481478</v>
      </c>
      <c r="M3454" s="88">
        <f>Table1[[#This Row],[Data Ended Conversion]]-Table1[[#This Row],[Data Created Conversion]]</f>
        <v>22.526782407410792</v>
      </c>
      <c r="N3454" s="6" t="b">
        <v>0</v>
      </c>
      <c r="O3454" s="6">
        <v>37</v>
      </c>
      <c r="P3454" s="6" t="b">
        <v>1</v>
      </c>
      <c r="Q3454" s="6" t="s">
        <v>8271</v>
      </c>
      <c r="R3454" s="7">
        <f t="shared" si="322"/>
        <v>1.532</v>
      </c>
      <c r="S3454" s="8">
        <f t="shared" si="323"/>
        <v>41.405405405405403</v>
      </c>
      <c r="T3454" s="6" t="str">
        <f t="shared" si="324"/>
        <v>theater</v>
      </c>
      <c r="U3454" s="6" t="str">
        <f t="shared" si="325"/>
        <v>plays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14">
        <f t="shared" si="320"/>
        <v>42595.770324074074</v>
      </c>
      <c r="K3455" s="6">
        <v>1465946956</v>
      </c>
      <c r="L3455" s="14">
        <f t="shared" si="321"/>
        <v>42535.770324074074</v>
      </c>
      <c r="M3455" s="88">
        <f>Table1[[#This Row],[Data Ended Conversion]]-Table1[[#This Row],[Data Created Conversion]]</f>
        <v>60</v>
      </c>
      <c r="N3455" s="6" t="b">
        <v>0</v>
      </c>
      <c r="O3455" s="6">
        <v>14</v>
      </c>
      <c r="P3455" s="6" t="b">
        <v>1</v>
      </c>
      <c r="Q3455" s="6" t="s">
        <v>8271</v>
      </c>
      <c r="R3455" s="7">
        <f t="shared" si="322"/>
        <v>1.2833333333333334</v>
      </c>
      <c r="S3455" s="8">
        <f t="shared" si="323"/>
        <v>27.5</v>
      </c>
      <c r="T3455" s="6" t="str">
        <f t="shared" si="324"/>
        <v>theater</v>
      </c>
      <c r="U3455" s="6" t="str">
        <f t="shared" si="325"/>
        <v>plays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14">
        <f t="shared" si="320"/>
        <v>41851.490266203698</v>
      </c>
      <c r="K3456" s="6">
        <v>1404233159</v>
      </c>
      <c r="L3456" s="14">
        <f t="shared" si="321"/>
        <v>41821.490266203698</v>
      </c>
      <c r="M3456" s="88">
        <f>Table1[[#This Row],[Data Ended Conversion]]-Table1[[#This Row],[Data Created Conversion]]</f>
        <v>30</v>
      </c>
      <c r="N3456" s="6" t="b">
        <v>0</v>
      </c>
      <c r="O3456" s="6">
        <v>21</v>
      </c>
      <c r="P3456" s="6" t="b">
        <v>1</v>
      </c>
      <c r="Q3456" s="6" t="s">
        <v>8271</v>
      </c>
      <c r="R3456" s="7">
        <f t="shared" si="322"/>
        <v>1.0071428571428571</v>
      </c>
      <c r="S3456" s="8">
        <f t="shared" si="323"/>
        <v>33.571428571428569</v>
      </c>
      <c r="T3456" s="6" t="str">
        <f t="shared" si="324"/>
        <v>theater</v>
      </c>
      <c r="U3456" s="6" t="str">
        <f t="shared" si="325"/>
        <v>plays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14">
        <f t="shared" si="320"/>
        <v>42656.541979166665</v>
      </c>
      <c r="K3457" s="6">
        <v>1473789627</v>
      </c>
      <c r="L3457" s="14">
        <f t="shared" si="321"/>
        <v>42626.541979166665</v>
      </c>
      <c r="M3457" s="88">
        <f>Table1[[#This Row],[Data Ended Conversion]]-Table1[[#This Row],[Data Created Conversion]]</f>
        <v>30</v>
      </c>
      <c r="N3457" s="6" t="b">
        <v>0</v>
      </c>
      <c r="O3457" s="6">
        <v>69</v>
      </c>
      <c r="P3457" s="6" t="b">
        <v>1</v>
      </c>
      <c r="Q3457" s="6" t="s">
        <v>8271</v>
      </c>
      <c r="R3457" s="7">
        <f t="shared" si="322"/>
        <v>1.0065</v>
      </c>
      <c r="S3457" s="8">
        <f t="shared" si="323"/>
        <v>145.86956521739131</v>
      </c>
      <c r="T3457" s="6" t="str">
        <f t="shared" si="324"/>
        <v>theater</v>
      </c>
      <c r="U3457" s="6" t="str">
        <f t="shared" si="325"/>
        <v>plays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14">
        <f t="shared" ref="J3458:J3521" si="326">(((I3458/60)/60)/24)+DATE(1970,1,1)+(-5/24)</f>
        <v>41852.082638888889</v>
      </c>
      <c r="K3458" s="6">
        <v>1404190567</v>
      </c>
      <c r="L3458" s="14">
        <f t="shared" ref="L3458:L3521" si="327">(((K3458/60)/60)/24)+DATE(1970,1,1)+(-5/24)</f>
        <v>41820.997303240736</v>
      </c>
      <c r="M3458" s="88">
        <f>Table1[[#This Row],[Data Ended Conversion]]-Table1[[#This Row],[Data Created Conversion]]</f>
        <v>31.085335648152977</v>
      </c>
      <c r="N3458" s="6" t="b">
        <v>0</v>
      </c>
      <c r="O3458" s="6">
        <v>16</v>
      </c>
      <c r="P3458" s="6" t="b">
        <v>1</v>
      </c>
      <c r="Q3458" s="6" t="s">
        <v>8271</v>
      </c>
      <c r="R3458" s="7">
        <f t="shared" si="322"/>
        <v>1.913</v>
      </c>
      <c r="S3458" s="8">
        <f t="shared" si="323"/>
        <v>358.6875</v>
      </c>
      <c r="T3458" s="6" t="str">
        <f t="shared" si="324"/>
        <v>theater</v>
      </c>
      <c r="U3458" s="6" t="str">
        <f t="shared" si="325"/>
        <v>plays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14">
        <f t="shared" si="326"/>
        <v>42047.040972222218</v>
      </c>
      <c r="K3459" s="6">
        <v>1421081857</v>
      </c>
      <c r="L3459" s="14">
        <f t="shared" si="327"/>
        <v>42016.498344907406</v>
      </c>
      <c r="M3459" s="88">
        <f>Table1[[#This Row],[Data Ended Conversion]]-Table1[[#This Row],[Data Created Conversion]]</f>
        <v>30.542627314811398</v>
      </c>
      <c r="N3459" s="6" t="b">
        <v>0</v>
      </c>
      <c r="O3459" s="6">
        <v>55</v>
      </c>
      <c r="P3459" s="6" t="b">
        <v>1</v>
      </c>
      <c r="Q3459" s="6" t="s">
        <v>8271</v>
      </c>
      <c r="R3459" s="7">
        <f t="shared" ref="R3459:R3522" si="328">IFERROR(E3459/D3459,"-")</f>
        <v>1.4019999999999999</v>
      </c>
      <c r="S3459" s="8">
        <f t="shared" ref="S3459:S3522" si="329">IFERROR(E3459/O3459,"-")</f>
        <v>50.981818181818184</v>
      </c>
      <c r="T3459" s="6" t="str">
        <f t="shared" si="324"/>
        <v>theater</v>
      </c>
      <c r="U3459" s="6" t="str">
        <f t="shared" si="325"/>
        <v>plays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14">
        <f t="shared" si="326"/>
        <v>42037.977083333331</v>
      </c>
      <c r="K3460" s="6">
        <v>1420606303</v>
      </c>
      <c r="L3460" s="14">
        <f t="shared" si="327"/>
        <v>42010.994247685179</v>
      </c>
      <c r="M3460" s="88">
        <f>Table1[[#This Row],[Data Ended Conversion]]-Table1[[#This Row],[Data Created Conversion]]</f>
        <v>26.982835648152104</v>
      </c>
      <c r="N3460" s="6" t="b">
        <v>0</v>
      </c>
      <c r="O3460" s="6">
        <v>27</v>
      </c>
      <c r="P3460" s="6" t="b">
        <v>1</v>
      </c>
      <c r="Q3460" s="6" t="s">
        <v>8271</v>
      </c>
      <c r="R3460" s="7">
        <f t="shared" si="328"/>
        <v>1.2433537832310839</v>
      </c>
      <c r="S3460" s="8">
        <f t="shared" si="329"/>
        <v>45.037037037037038</v>
      </c>
      <c r="T3460" s="6" t="str">
        <f t="shared" si="324"/>
        <v>theater</v>
      </c>
      <c r="U3460" s="6" t="str">
        <f t="shared" si="325"/>
        <v>plays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14">
        <f t="shared" si="326"/>
        <v>42510.271527777775</v>
      </c>
      <c r="K3461" s="6">
        <v>1461151860</v>
      </c>
      <c r="L3461" s="14">
        <f t="shared" si="327"/>
        <v>42480.271527777775</v>
      </c>
      <c r="M3461" s="88">
        <f>Table1[[#This Row],[Data Ended Conversion]]-Table1[[#This Row],[Data Created Conversion]]</f>
        <v>30</v>
      </c>
      <c r="N3461" s="6" t="b">
        <v>0</v>
      </c>
      <c r="O3461" s="6">
        <v>36</v>
      </c>
      <c r="P3461" s="6" t="b">
        <v>1</v>
      </c>
      <c r="Q3461" s="6" t="s">
        <v>8271</v>
      </c>
      <c r="R3461" s="7">
        <f t="shared" si="328"/>
        <v>1.262</v>
      </c>
      <c r="S3461" s="8">
        <f t="shared" si="329"/>
        <v>17.527777777777779</v>
      </c>
      <c r="T3461" s="6" t="str">
        <f t="shared" si="324"/>
        <v>theater</v>
      </c>
      <c r="U3461" s="6" t="str">
        <f t="shared" si="325"/>
        <v>plays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14">
        <f t="shared" si="326"/>
        <v>41866.318888888884</v>
      </c>
      <c r="K3462" s="6">
        <v>1406896752</v>
      </c>
      <c r="L3462" s="14">
        <f t="shared" si="327"/>
        <v>41852.318888888884</v>
      </c>
      <c r="M3462" s="88">
        <f>Table1[[#This Row],[Data Ended Conversion]]-Table1[[#This Row],[Data Created Conversion]]</f>
        <v>14</v>
      </c>
      <c r="N3462" s="6" t="b">
        <v>0</v>
      </c>
      <c r="O3462" s="6">
        <v>19</v>
      </c>
      <c r="P3462" s="6" t="b">
        <v>1</v>
      </c>
      <c r="Q3462" s="6" t="s">
        <v>8271</v>
      </c>
      <c r="R3462" s="7">
        <f t="shared" si="328"/>
        <v>1.9</v>
      </c>
      <c r="S3462" s="8">
        <f t="shared" si="329"/>
        <v>50</v>
      </c>
      <c r="T3462" s="6" t="str">
        <f t="shared" si="324"/>
        <v>theater</v>
      </c>
      <c r="U3462" s="6" t="str">
        <f t="shared" si="325"/>
        <v>plays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14">
        <f t="shared" si="326"/>
        <v>42671.916666666664</v>
      </c>
      <c r="K3463" s="6">
        <v>1475248279</v>
      </c>
      <c r="L3463" s="14">
        <f t="shared" si="327"/>
        <v>42643.424525462957</v>
      </c>
      <c r="M3463" s="88">
        <f>Table1[[#This Row],[Data Ended Conversion]]-Table1[[#This Row],[Data Created Conversion]]</f>
        <v>28.492141203707433</v>
      </c>
      <c r="N3463" s="6" t="b">
        <v>0</v>
      </c>
      <c r="O3463" s="6">
        <v>12</v>
      </c>
      <c r="P3463" s="6" t="b">
        <v>1</v>
      </c>
      <c r="Q3463" s="6" t="s">
        <v>8271</v>
      </c>
      <c r="R3463" s="7">
        <f t="shared" si="328"/>
        <v>1.39</v>
      </c>
      <c r="S3463" s="8">
        <f t="shared" si="329"/>
        <v>57.916666666666664</v>
      </c>
      <c r="T3463" s="6" t="str">
        <f t="shared" si="324"/>
        <v>theater</v>
      </c>
      <c r="U3463" s="6" t="str">
        <f t="shared" si="325"/>
        <v>plays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14">
        <f t="shared" si="326"/>
        <v>42195.541666666664</v>
      </c>
      <c r="K3464" s="6">
        <v>1435181628</v>
      </c>
      <c r="L3464" s="14">
        <f t="shared" si="327"/>
        <v>42179.690138888887</v>
      </c>
      <c r="M3464" s="88">
        <f>Table1[[#This Row],[Data Ended Conversion]]-Table1[[#This Row],[Data Created Conversion]]</f>
        <v>15.851527777776937</v>
      </c>
      <c r="N3464" s="6" t="b">
        <v>0</v>
      </c>
      <c r="O3464" s="6">
        <v>17</v>
      </c>
      <c r="P3464" s="6" t="b">
        <v>1</v>
      </c>
      <c r="Q3464" s="6" t="s">
        <v>8271</v>
      </c>
      <c r="R3464" s="7">
        <f t="shared" si="328"/>
        <v>2.02</v>
      </c>
      <c r="S3464" s="8">
        <f t="shared" si="329"/>
        <v>29.705882352941178</v>
      </c>
      <c r="T3464" s="6" t="str">
        <f t="shared" si="324"/>
        <v>theater</v>
      </c>
      <c r="U3464" s="6" t="str">
        <f t="shared" si="325"/>
        <v>plays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14">
        <f t="shared" si="326"/>
        <v>42653.957638888889</v>
      </c>
      <c r="K3465" s="6">
        <v>1472594585</v>
      </c>
      <c r="L3465" s="14">
        <f t="shared" si="327"/>
        <v>42612.710474537038</v>
      </c>
      <c r="M3465" s="88">
        <f>Table1[[#This Row],[Data Ended Conversion]]-Table1[[#This Row],[Data Created Conversion]]</f>
        <v>41.247164351851097</v>
      </c>
      <c r="N3465" s="6" t="b">
        <v>0</v>
      </c>
      <c r="O3465" s="6">
        <v>114</v>
      </c>
      <c r="P3465" s="6" t="b">
        <v>1</v>
      </c>
      <c r="Q3465" s="6" t="s">
        <v>8271</v>
      </c>
      <c r="R3465" s="7">
        <f t="shared" si="328"/>
        <v>1.0338000000000001</v>
      </c>
      <c r="S3465" s="8">
        <f t="shared" si="329"/>
        <v>90.684210526315795</v>
      </c>
      <c r="T3465" s="6" t="str">
        <f t="shared" si="324"/>
        <v>theater</v>
      </c>
      <c r="U3465" s="6" t="str">
        <f t="shared" si="325"/>
        <v>plays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14">
        <f t="shared" si="326"/>
        <v>42604.921724537031</v>
      </c>
      <c r="K3466" s="6">
        <v>1469329637</v>
      </c>
      <c r="L3466" s="14">
        <f t="shared" si="327"/>
        <v>42574.921724537031</v>
      </c>
      <c r="M3466" s="88">
        <f>Table1[[#This Row],[Data Ended Conversion]]-Table1[[#This Row],[Data Created Conversion]]</f>
        <v>30</v>
      </c>
      <c r="N3466" s="6" t="b">
        <v>0</v>
      </c>
      <c r="O3466" s="6">
        <v>93</v>
      </c>
      <c r="P3466" s="6" t="b">
        <v>1</v>
      </c>
      <c r="Q3466" s="6" t="s">
        <v>8271</v>
      </c>
      <c r="R3466" s="7">
        <f t="shared" si="328"/>
        <v>1.023236</v>
      </c>
      <c r="S3466" s="8">
        <f t="shared" si="329"/>
        <v>55.012688172043013</v>
      </c>
      <c r="T3466" s="6" t="str">
        <f t="shared" si="324"/>
        <v>theater</v>
      </c>
      <c r="U3466" s="6" t="str">
        <f t="shared" si="325"/>
        <v>plays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14">
        <f t="shared" si="326"/>
        <v>42225.458333333336</v>
      </c>
      <c r="K3467" s="6">
        <v>1436972472</v>
      </c>
      <c r="L3467" s="14">
        <f t="shared" si="327"/>
        <v>42200.417499999996</v>
      </c>
      <c r="M3467" s="88">
        <f>Table1[[#This Row],[Data Ended Conversion]]-Table1[[#This Row],[Data Created Conversion]]</f>
        <v>25.040833333339833</v>
      </c>
      <c r="N3467" s="6" t="b">
        <v>0</v>
      </c>
      <c r="O3467" s="6">
        <v>36</v>
      </c>
      <c r="P3467" s="6" t="b">
        <v>1</v>
      </c>
      <c r="Q3467" s="6" t="s">
        <v>8271</v>
      </c>
      <c r="R3467" s="7">
        <f t="shared" si="328"/>
        <v>1.03</v>
      </c>
      <c r="S3467" s="8">
        <f t="shared" si="329"/>
        <v>57.222222222222221</v>
      </c>
      <c r="T3467" s="6" t="str">
        <f t="shared" si="324"/>
        <v>theater</v>
      </c>
      <c r="U3467" s="6" t="str">
        <f t="shared" si="325"/>
        <v>plays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14">
        <f t="shared" si="326"/>
        <v>42479.769097222219</v>
      </c>
      <c r="K3468" s="6">
        <v>1455928050</v>
      </c>
      <c r="L3468" s="14">
        <f t="shared" si="327"/>
        <v>42419.810763888883</v>
      </c>
      <c r="M3468" s="88">
        <f>Table1[[#This Row],[Data Ended Conversion]]-Table1[[#This Row],[Data Created Conversion]]</f>
        <v>59.958333333335759</v>
      </c>
      <c r="N3468" s="6" t="b">
        <v>0</v>
      </c>
      <c r="O3468" s="6">
        <v>61</v>
      </c>
      <c r="P3468" s="6" t="b">
        <v>1</v>
      </c>
      <c r="Q3468" s="6" t="s">
        <v>8271</v>
      </c>
      <c r="R3468" s="7">
        <f t="shared" si="328"/>
        <v>1.2714285714285714</v>
      </c>
      <c r="S3468" s="8">
        <f t="shared" si="329"/>
        <v>72.950819672131146</v>
      </c>
      <c r="T3468" s="6" t="str">
        <f t="shared" si="324"/>
        <v>theater</v>
      </c>
      <c r="U3468" s="6" t="str">
        <f t="shared" si="325"/>
        <v>plays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14">
        <f t="shared" si="326"/>
        <v>42083.421666666669</v>
      </c>
      <c r="K3469" s="6">
        <v>1424275632</v>
      </c>
      <c r="L3469" s="14">
        <f t="shared" si="327"/>
        <v>42053.463333333326</v>
      </c>
      <c r="M3469" s="88">
        <f>Table1[[#This Row],[Data Ended Conversion]]-Table1[[#This Row],[Data Created Conversion]]</f>
        <v>29.958333333343035</v>
      </c>
      <c r="N3469" s="6" t="b">
        <v>0</v>
      </c>
      <c r="O3469" s="6">
        <v>47</v>
      </c>
      <c r="P3469" s="6" t="b">
        <v>1</v>
      </c>
      <c r="Q3469" s="6" t="s">
        <v>8271</v>
      </c>
      <c r="R3469" s="7">
        <f t="shared" si="328"/>
        <v>1.01</v>
      </c>
      <c r="S3469" s="8">
        <f t="shared" si="329"/>
        <v>64.468085106382972</v>
      </c>
      <c r="T3469" s="6" t="str">
        <f t="shared" si="324"/>
        <v>theater</v>
      </c>
      <c r="U3469" s="6" t="str">
        <f t="shared" si="325"/>
        <v>plays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14">
        <f t="shared" si="326"/>
        <v>42633.916666666664</v>
      </c>
      <c r="K3470" s="6">
        <v>1471976529</v>
      </c>
      <c r="L3470" s="14">
        <f t="shared" si="327"/>
        <v>42605.557048611103</v>
      </c>
      <c r="M3470" s="88">
        <f>Table1[[#This Row],[Data Ended Conversion]]-Table1[[#This Row],[Data Created Conversion]]</f>
        <v>28.359618055561441</v>
      </c>
      <c r="N3470" s="6" t="b">
        <v>0</v>
      </c>
      <c r="O3470" s="6">
        <v>17</v>
      </c>
      <c r="P3470" s="6" t="b">
        <v>1</v>
      </c>
      <c r="Q3470" s="6" t="s">
        <v>8271</v>
      </c>
      <c r="R3470" s="7">
        <f t="shared" si="328"/>
        <v>1.2178</v>
      </c>
      <c r="S3470" s="8">
        <f t="shared" si="329"/>
        <v>716.35294117647061</v>
      </c>
      <c r="T3470" s="6" t="str">
        <f t="shared" si="324"/>
        <v>theater</v>
      </c>
      <c r="U3470" s="6" t="str">
        <f t="shared" si="325"/>
        <v>plays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14">
        <f t="shared" si="326"/>
        <v>42488.433391203704</v>
      </c>
      <c r="K3471" s="6">
        <v>1459265045</v>
      </c>
      <c r="L3471" s="14">
        <f t="shared" si="327"/>
        <v>42458.433391203704</v>
      </c>
      <c r="M3471" s="88">
        <f>Table1[[#This Row],[Data Ended Conversion]]-Table1[[#This Row],[Data Created Conversion]]</f>
        <v>30</v>
      </c>
      <c r="N3471" s="6" t="b">
        <v>0</v>
      </c>
      <c r="O3471" s="6">
        <v>63</v>
      </c>
      <c r="P3471" s="6" t="b">
        <v>1</v>
      </c>
      <c r="Q3471" s="6" t="s">
        <v>8271</v>
      </c>
      <c r="R3471" s="7">
        <f t="shared" si="328"/>
        <v>1.1339285714285714</v>
      </c>
      <c r="S3471" s="8">
        <f t="shared" si="329"/>
        <v>50.396825396825399</v>
      </c>
      <c r="T3471" s="6" t="str">
        <f t="shared" ref="T3471:T3534" si="330">LEFT(Q3471,FIND("/",Q3471)-1)</f>
        <v>theater</v>
      </c>
      <c r="U3471" s="6" t="str">
        <f t="shared" ref="U3471:U3534" si="331">RIGHT(Q3471,LEN(Q3471)-FIND("/",Q3471))</f>
        <v>plays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14">
        <f t="shared" si="326"/>
        <v>42566.693055555552</v>
      </c>
      <c r="K3472" s="6">
        <v>1465345902</v>
      </c>
      <c r="L3472" s="14">
        <f t="shared" si="327"/>
        <v>42528.813680555548</v>
      </c>
      <c r="M3472" s="88">
        <f>Table1[[#This Row],[Data Ended Conversion]]-Table1[[#This Row],[Data Created Conversion]]</f>
        <v>37.879375000004075</v>
      </c>
      <c r="N3472" s="6" t="b">
        <v>0</v>
      </c>
      <c r="O3472" s="6">
        <v>9</v>
      </c>
      <c r="P3472" s="6" t="b">
        <v>1</v>
      </c>
      <c r="Q3472" s="6" t="s">
        <v>8271</v>
      </c>
      <c r="R3472" s="7">
        <f t="shared" si="328"/>
        <v>1.5</v>
      </c>
      <c r="S3472" s="8">
        <f t="shared" si="329"/>
        <v>41.666666666666664</v>
      </c>
      <c r="T3472" s="6" t="str">
        <f t="shared" si="330"/>
        <v>theater</v>
      </c>
      <c r="U3472" s="6" t="str">
        <f t="shared" si="331"/>
        <v>plays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14">
        <f t="shared" si="326"/>
        <v>41882.625</v>
      </c>
      <c r="K3473" s="6">
        <v>1405971690</v>
      </c>
      <c r="L3473" s="14">
        <f t="shared" si="327"/>
        <v>41841.612152777772</v>
      </c>
      <c r="M3473" s="88">
        <f>Table1[[#This Row],[Data Ended Conversion]]-Table1[[#This Row],[Data Created Conversion]]</f>
        <v>41.01284722222772</v>
      </c>
      <c r="N3473" s="6" t="b">
        <v>0</v>
      </c>
      <c r="O3473" s="6">
        <v>30</v>
      </c>
      <c r="P3473" s="6" t="b">
        <v>1</v>
      </c>
      <c r="Q3473" s="6" t="s">
        <v>8271</v>
      </c>
      <c r="R3473" s="7">
        <f t="shared" si="328"/>
        <v>2.1459999999999999</v>
      </c>
      <c r="S3473" s="8">
        <f t="shared" si="329"/>
        <v>35.766666666666666</v>
      </c>
      <c r="T3473" s="6" t="str">
        <f t="shared" si="330"/>
        <v>theater</v>
      </c>
      <c r="U3473" s="6" t="str">
        <f t="shared" si="331"/>
        <v>plays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14">
        <f t="shared" si="326"/>
        <v>41949.040972222218</v>
      </c>
      <c r="K3474" s="6">
        <v>1413432331</v>
      </c>
      <c r="L3474" s="14">
        <f t="shared" si="327"/>
        <v>41927.962164351848</v>
      </c>
      <c r="M3474" s="88">
        <f>Table1[[#This Row],[Data Ended Conversion]]-Table1[[#This Row],[Data Created Conversion]]</f>
        <v>21.078807870369928</v>
      </c>
      <c r="N3474" s="6" t="b">
        <v>0</v>
      </c>
      <c r="O3474" s="6">
        <v>23</v>
      </c>
      <c r="P3474" s="6" t="b">
        <v>1</v>
      </c>
      <c r="Q3474" s="6" t="s">
        <v>8271</v>
      </c>
      <c r="R3474" s="7">
        <f t="shared" si="328"/>
        <v>1.0205</v>
      </c>
      <c r="S3474" s="8">
        <f t="shared" si="329"/>
        <v>88.739130434782609</v>
      </c>
      <c r="T3474" s="6" t="str">
        <f t="shared" si="330"/>
        <v>theater</v>
      </c>
      <c r="U3474" s="6" t="str">
        <f t="shared" si="331"/>
        <v>plays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14">
        <f t="shared" si="326"/>
        <v>42083.643749999996</v>
      </c>
      <c r="K3475" s="6">
        <v>1425067296</v>
      </c>
      <c r="L3475" s="14">
        <f t="shared" si="327"/>
        <v>42062.626111111109</v>
      </c>
      <c r="M3475" s="88">
        <f>Table1[[#This Row],[Data Ended Conversion]]-Table1[[#This Row],[Data Created Conversion]]</f>
        <v>21.017638888886722</v>
      </c>
      <c r="N3475" s="6" t="b">
        <v>0</v>
      </c>
      <c r="O3475" s="6">
        <v>33</v>
      </c>
      <c r="P3475" s="6" t="b">
        <v>1</v>
      </c>
      <c r="Q3475" s="6" t="s">
        <v>8271</v>
      </c>
      <c r="R3475" s="7">
        <f t="shared" si="328"/>
        <v>1</v>
      </c>
      <c r="S3475" s="8">
        <f t="shared" si="329"/>
        <v>148.4848484848485</v>
      </c>
      <c r="T3475" s="6" t="str">
        <f t="shared" si="330"/>
        <v>theater</v>
      </c>
      <c r="U3475" s="6" t="str">
        <f t="shared" si="331"/>
        <v>plays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14">
        <f t="shared" si="326"/>
        <v>42571.293182870366</v>
      </c>
      <c r="K3476" s="6">
        <v>1466424131</v>
      </c>
      <c r="L3476" s="14">
        <f t="shared" si="327"/>
        <v>42541.293182870366</v>
      </c>
      <c r="M3476" s="88">
        <f>Table1[[#This Row],[Data Ended Conversion]]-Table1[[#This Row],[Data Created Conversion]]</f>
        <v>30</v>
      </c>
      <c r="N3476" s="6" t="b">
        <v>0</v>
      </c>
      <c r="O3476" s="6">
        <v>39</v>
      </c>
      <c r="P3476" s="6" t="b">
        <v>1</v>
      </c>
      <c r="Q3476" s="6" t="s">
        <v>8271</v>
      </c>
      <c r="R3476" s="7">
        <f t="shared" si="328"/>
        <v>1.01</v>
      </c>
      <c r="S3476" s="8">
        <f t="shared" si="329"/>
        <v>51.794871794871796</v>
      </c>
      <c r="T3476" s="6" t="str">
        <f t="shared" si="330"/>
        <v>theater</v>
      </c>
      <c r="U3476" s="6" t="str">
        <f t="shared" si="331"/>
        <v>plays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14">
        <f t="shared" si="326"/>
        <v>41945.791666666664</v>
      </c>
      <c r="K3477" s="6">
        <v>1412629704</v>
      </c>
      <c r="L3477" s="14">
        <f t="shared" si="327"/>
        <v>41918.672499999993</v>
      </c>
      <c r="M3477" s="88">
        <f>Table1[[#This Row],[Data Ended Conversion]]-Table1[[#This Row],[Data Created Conversion]]</f>
        <v>27.119166666670935</v>
      </c>
      <c r="N3477" s="6" t="b">
        <v>0</v>
      </c>
      <c r="O3477" s="6">
        <v>17</v>
      </c>
      <c r="P3477" s="6" t="b">
        <v>1</v>
      </c>
      <c r="Q3477" s="6" t="s">
        <v>8271</v>
      </c>
      <c r="R3477" s="7">
        <f t="shared" si="328"/>
        <v>1.1333333333333333</v>
      </c>
      <c r="S3477" s="8">
        <f t="shared" si="329"/>
        <v>20</v>
      </c>
      <c r="T3477" s="6" t="str">
        <f t="shared" si="330"/>
        <v>theater</v>
      </c>
      <c r="U3477" s="6" t="str">
        <f t="shared" si="331"/>
        <v>plays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14">
        <f t="shared" si="326"/>
        <v>41938.916666666664</v>
      </c>
      <c r="K3478" s="6">
        <v>1412836990</v>
      </c>
      <c r="L3478" s="14">
        <f t="shared" si="327"/>
        <v>41921.071643518517</v>
      </c>
      <c r="M3478" s="88">
        <f>Table1[[#This Row],[Data Ended Conversion]]-Table1[[#This Row],[Data Created Conversion]]</f>
        <v>17.845023148147448</v>
      </c>
      <c r="N3478" s="6" t="b">
        <v>0</v>
      </c>
      <c r="O3478" s="6">
        <v>6</v>
      </c>
      <c r="P3478" s="6" t="b">
        <v>1</v>
      </c>
      <c r="Q3478" s="6" t="s">
        <v>8271</v>
      </c>
      <c r="R3478" s="7">
        <f t="shared" si="328"/>
        <v>1.04</v>
      </c>
      <c r="S3478" s="8">
        <f t="shared" si="329"/>
        <v>52</v>
      </c>
      <c r="T3478" s="6" t="str">
        <f t="shared" si="330"/>
        <v>theater</v>
      </c>
      <c r="U3478" s="6" t="str">
        <f t="shared" si="331"/>
        <v>plays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14">
        <f t="shared" si="326"/>
        <v>42140.916666666664</v>
      </c>
      <c r="K3479" s="6">
        <v>1430761243</v>
      </c>
      <c r="L3479" s="14">
        <f t="shared" si="327"/>
        <v>42128.528275462959</v>
      </c>
      <c r="M3479" s="88">
        <f>Table1[[#This Row],[Data Ended Conversion]]-Table1[[#This Row],[Data Created Conversion]]</f>
        <v>12.388391203705396</v>
      </c>
      <c r="N3479" s="6" t="b">
        <v>0</v>
      </c>
      <c r="O3479" s="6">
        <v>39</v>
      </c>
      <c r="P3479" s="6" t="b">
        <v>1</v>
      </c>
      <c r="Q3479" s="6" t="s">
        <v>8271</v>
      </c>
      <c r="R3479" s="7">
        <f t="shared" si="328"/>
        <v>1.1533333333333333</v>
      </c>
      <c r="S3479" s="8">
        <f t="shared" si="329"/>
        <v>53.230769230769234</v>
      </c>
      <c r="T3479" s="6" t="str">
        <f t="shared" si="330"/>
        <v>theater</v>
      </c>
      <c r="U3479" s="6" t="str">
        <f t="shared" si="331"/>
        <v>plays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14">
        <f t="shared" si="326"/>
        <v>42079.666666666664</v>
      </c>
      <c r="K3480" s="6">
        <v>1424296822</v>
      </c>
      <c r="L3480" s="14">
        <f t="shared" si="327"/>
        <v>42053.708587962967</v>
      </c>
      <c r="M3480" s="88">
        <f>Table1[[#This Row],[Data Ended Conversion]]-Table1[[#This Row],[Data Created Conversion]]</f>
        <v>25.958078703697538</v>
      </c>
      <c r="N3480" s="6" t="b">
        <v>0</v>
      </c>
      <c r="O3480" s="6">
        <v>57</v>
      </c>
      <c r="P3480" s="6" t="b">
        <v>1</v>
      </c>
      <c r="Q3480" s="6" t="s">
        <v>8271</v>
      </c>
      <c r="R3480" s="7">
        <f t="shared" si="328"/>
        <v>1.1285000000000001</v>
      </c>
      <c r="S3480" s="8">
        <f t="shared" si="329"/>
        <v>39.596491228070178</v>
      </c>
      <c r="T3480" s="6" t="str">
        <f t="shared" si="330"/>
        <v>theater</v>
      </c>
      <c r="U3480" s="6" t="str">
        <f t="shared" si="331"/>
        <v>plays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14">
        <f t="shared" si="326"/>
        <v>41811.646759259253</v>
      </c>
      <c r="K3481" s="6">
        <v>1400790680</v>
      </c>
      <c r="L3481" s="14">
        <f t="shared" si="327"/>
        <v>41781.646759259253</v>
      </c>
      <c r="M3481" s="88">
        <f>Table1[[#This Row],[Data Ended Conversion]]-Table1[[#This Row],[Data Created Conversion]]</f>
        <v>30</v>
      </c>
      <c r="N3481" s="6" t="b">
        <v>0</v>
      </c>
      <c r="O3481" s="6">
        <v>56</v>
      </c>
      <c r="P3481" s="6" t="b">
        <v>1</v>
      </c>
      <c r="Q3481" s="6" t="s">
        <v>8271</v>
      </c>
      <c r="R3481" s="7">
        <f t="shared" si="328"/>
        <v>1.2786666666666666</v>
      </c>
      <c r="S3481" s="8">
        <f t="shared" si="329"/>
        <v>34.25</v>
      </c>
      <c r="T3481" s="6" t="str">
        <f t="shared" si="330"/>
        <v>theater</v>
      </c>
      <c r="U3481" s="6" t="str">
        <f t="shared" si="331"/>
        <v>plays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14">
        <f t="shared" si="326"/>
        <v>42195.666666666664</v>
      </c>
      <c r="K3482" s="6">
        <v>1434440227</v>
      </c>
      <c r="L3482" s="14">
        <f t="shared" si="327"/>
        <v>42171.109108796292</v>
      </c>
      <c r="M3482" s="88">
        <f>Table1[[#This Row],[Data Ended Conversion]]-Table1[[#This Row],[Data Created Conversion]]</f>
        <v>24.557557870371966</v>
      </c>
      <c r="N3482" s="6" t="b">
        <v>0</v>
      </c>
      <c r="O3482" s="6">
        <v>13</v>
      </c>
      <c r="P3482" s="6" t="b">
        <v>1</v>
      </c>
      <c r="Q3482" s="6" t="s">
        <v>8271</v>
      </c>
      <c r="R3482" s="7">
        <f t="shared" si="328"/>
        <v>1.4266666666666667</v>
      </c>
      <c r="S3482" s="8">
        <f t="shared" si="329"/>
        <v>164.61538461538461</v>
      </c>
      <c r="T3482" s="6" t="str">
        <f t="shared" si="330"/>
        <v>theater</v>
      </c>
      <c r="U3482" s="6" t="str">
        <f t="shared" si="331"/>
        <v>plays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14">
        <f t="shared" si="326"/>
        <v>42006.039212962954</v>
      </c>
      <c r="K3483" s="6">
        <v>1418709388</v>
      </c>
      <c r="L3483" s="14">
        <f t="shared" si="327"/>
        <v>41989.039212962954</v>
      </c>
      <c r="M3483" s="88">
        <f>Table1[[#This Row],[Data Ended Conversion]]-Table1[[#This Row],[Data Created Conversion]]</f>
        <v>17</v>
      </c>
      <c r="N3483" s="6" t="b">
        <v>0</v>
      </c>
      <c r="O3483" s="6">
        <v>95</v>
      </c>
      <c r="P3483" s="6" t="b">
        <v>1</v>
      </c>
      <c r="Q3483" s="6" t="s">
        <v>8271</v>
      </c>
      <c r="R3483" s="7">
        <f t="shared" si="328"/>
        <v>1.1879999999999999</v>
      </c>
      <c r="S3483" s="8">
        <f t="shared" si="329"/>
        <v>125.05263157894737</v>
      </c>
      <c r="T3483" s="6" t="str">
        <f t="shared" si="330"/>
        <v>theater</v>
      </c>
      <c r="U3483" s="6" t="str">
        <f t="shared" si="331"/>
        <v>plays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14">
        <f t="shared" si="326"/>
        <v>41826.563263888886</v>
      </c>
      <c r="K3484" s="6">
        <v>1402079466</v>
      </c>
      <c r="L3484" s="14">
        <f t="shared" si="327"/>
        <v>41796.563263888886</v>
      </c>
      <c r="M3484" s="88">
        <f>Table1[[#This Row],[Data Ended Conversion]]-Table1[[#This Row],[Data Created Conversion]]</f>
        <v>30</v>
      </c>
      <c r="N3484" s="6" t="b">
        <v>0</v>
      </c>
      <c r="O3484" s="6">
        <v>80</v>
      </c>
      <c r="P3484" s="6" t="b">
        <v>1</v>
      </c>
      <c r="Q3484" s="6" t="s">
        <v>8271</v>
      </c>
      <c r="R3484" s="7">
        <f t="shared" si="328"/>
        <v>1.3833333333333333</v>
      </c>
      <c r="S3484" s="8">
        <f t="shared" si="329"/>
        <v>51.875</v>
      </c>
      <c r="T3484" s="6" t="str">
        <f t="shared" si="330"/>
        <v>theater</v>
      </c>
      <c r="U3484" s="6" t="str">
        <f t="shared" si="331"/>
        <v>plays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14">
        <f t="shared" si="326"/>
        <v>41823.460428240738</v>
      </c>
      <c r="K3485" s="6">
        <v>1401811381</v>
      </c>
      <c r="L3485" s="14">
        <f t="shared" si="327"/>
        <v>41793.460428240738</v>
      </c>
      <c r="M3485" s="88">
        <f>Table1[[#This Row],[Data Ended Conversion]]-Table1[[#This Row],[Data Created Conversion]]</f>
        <v>30</v>
      </c>
      <c r="N3485" s="6" t="b">
        <v>0</v>
      </c>
      <c r="O3485" s="6">
        <v>133</v>
      </c>
      <c r="P3485" s="6" t="b">
        <v>1</v>
      </c>
      <c r="Q3485" s="6" t="s">
        <v>8271</v>
      </c>
      <c r="R3485" s="7">
        <f t="shared" si="328"/>
        <v>1.599402985074627</v>
      </c>
      <c r="S3485" s="8">
        <f t="shared" si="329"/>
        <v>40.285714285714285</v>
      </c>
      <c r="T3485" s="6" t="str">
        <f t="shared" si="330"/>
        <v>theater</v>
      </c>
      <c r="U3485" s="6" t="str">
        <f t="shared" si="331"/>
        <v>plays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14">
        <f t="shared" si="326"/>
        <v>42536.552071759252</v>
      </c>
      <c r="K3486" s="6">
        <v>1463422499</v>
      </c>
      <c r="L3486" s="14">
        <f t="shared" si="327"/>
        <v>42506.552071759252</v>
      </c>
      <c r="M3486" s="88">
        <f>Table1[[#This Row],[Data Ended Conversion]]-Table1[[#This Row],[Data Created Conversion]]</f>
        <v>30</v>
      </c>
      <c r="N3486" s="6" t="b">
        <v>0</v>
      </c>
      <c r="O3486" s="6">
        <v>44</v>
      </c>
      <c r="P3486" s="6" t="b">
        <v>1</v>
      </c>
      <c r="Q3486" s="6" t="s">
        <v>8271</v>
      </c>
      <c r="R3486" s="7">
        <f t="shared" si="328"/>
        <v>1.1424000000000001</v>
      </c>
      <c r="S3486" s="8">
        <f t="shared" si="329"/>
        <v>64.909090909090907</v>
      </c>
      <c r="T3486" s="6" t="str">
        <f t="shared" si="330"/>
        <v>theater</v>
      </c>
      <c r="U3486" s="6" t="str">
        <f t="shared" si="331"/>
        <v>plays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14">
        <f t="shared" si="326"/>
        <v>42402.484722222223</v>
      </c>
      <c r="K3487" s="6">
        <v>1451839080</v>
      </c>
      <c r="L3487" s="14">
        <f t="shared" si="327"/>
        <v>42372.484722222223</v>
      </c>
      <c r="M3487" s="88">
        <f>Table1[[#This Row],[Data Ended Conversion]]-Table1[[#This Row],[Data Created Conversion]]</f>
        <v>30</v>
      </c>
      <c r="N3487" s="6" t="b">
        <v>0</v>
      </c>
      <c r="O3487" s="6">
        <v>30</v>
      </c>
      <c r="P3487" s="6" t="b">
        <v>1</v>
      </c>
      <c r="Q3487" s="6" t="s">
        <v>8271</v>
      </c>
      <c r="R3487" s="7">
        <f t="shared" si="328"/>
        <v>1.0060606060606061</v>
      </c>
      <c r="S3487" s="8">
        <f t="shared" si="329"/>
        <v>55.333333333333336</v>
      </c>
      <c r="T3487" s="6" t="str">
        <f t="shared" si="330"/>
        <v>theater</v>
      </c>
      <c r="U3487" s="6" t="str">
        <f t="shared" si="331"/>
        <v>plays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14">
        <f t="shared" si="326"/>
        <v>42158.082638888889</v>
      </c>
      <c r="K3488" s="6">
        <v>1430600401</v>
      </c>
      <c r="L3488" s="14">
        <f t="shared" si="327"/>
        <v>42126.666678240734</v>
      </c>
      <c r="M3488" s="88">
        <f>Table1[[#This Row],[Data Ended Conversion]]-Table1[[#This Row],[Data Created Conversion]]</f>
        <v>31.415960648155306</v>
      </c>
      <c r="N3488" s="6" t="b">
        <v>0</v>
      </c>
      <c r="O3488" s="6">
        <v>56</v>
      </c>
      <c r="P3488" s="6" t="b">
        <v>1</v>
      </c>
      <c r="Q3488" s="6" t="s">
        <v>8271</v>
      </c>
      <c r="R3488" s="7">
        <f t="shared" si="328"/>
        <v>1.552</v>
      </c>
      <c r="S3488" s="8">
        <f t="shared" si="329"/>
        <v>83.142857142857139</v>
      </c>
      <c r="T3488" s="6" t="str">
        <f t="shared" si="330"/>
        <v>theater</v>
      </c>
      <c r="U3488" s="6" t="str">
        <f t="shared" si="331"/>
        <v>plays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14">
        <f t="shared" si="326"/>
        <v>42179.732083333329</v>
      </c>
      <c r="K3489" s="6">
        <v>1432593252</v>
      </c>
      <c r="L3489" s="14">
        <f t="shared" si="327"/>
        <v>42149.732083333329</v>
      </c>
      <c r="M3489" s="88">
        <f>Table1[[#This Row],[Data Ended Conversion]]-Table1[[#This Row],[Data Created Conversion]]</f>
        <v>30</v>
      </c>
      <c r="N3489" s="6" t="b">
        <v>0</v>
      </c>
      <c r="O3489" s="6">
        <v>66</v>
      </c>
      <c r="P3489" s="6" t="b">
        <v>1</v>
      </c>
      <c r="Q3489" s="6" t="s">
        <v>8271</v>
      </c>
      <c r="R3489" s="7">
        <f t="shared" si="328"/>
        <v>1.2775000000000001</v>
      </c>
      <c r="S3489" s="8">
        <f t="shared" si="329"/>
        <v>38.712121212121211</v>
      </c>
      <c r="T3489" s="6" t="str">
        <f t="shared" si="330"/>
        <v>theater</v>
      </c>
      <c r="U3489" s="6" t="str">
        <f t="shared" si="331"/>
        <v>plays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14">
        <f t="shared" si="326"/>
        <v>42111.458333333336</v>
      </c>
      <c r="K3490" s="6">
        <v>1427221560</v>
      </c>
      <c r="L3490" s="14">
        <f t="shared" si="327"/>
        <v>42087.55972222222</v>
      </c>
      <c r="M3490" s="88">
        <f>Table1[[#This Row],[Data Ended Conversion]]-Table1[[#This Row],[Data Created Conversion]]</f>
        <v>23.898611111115315</v>
      </c>
      <c r="N3490" s="6" t="b">
        <v>0</v>
      </c>
      <c r="O3490" s="6">
        <v>29</v>
      </c>
      <c r="P3490" s="6" t="b">
        <v>1</v>
      </c>
      <c r="Q3490" s="6" t="s">
        <v>8271</v>
      </c>
      <c r="R3490" s="7">
        <f t="shared" si="328"/>
        <v>1.212</v>
      </c>
      <c r="S3490" s="8">
        <f t="shared" si="329"/>
        <v>125.37931034482759</v>
      </c>
      <c r="T3490" s="6" t="str">
        <f t="shared" si="330"/>
        <v>theater</v>
      </c>
      <c r="U3490" s="6" t="str">
        <f t="shared" si="331"/>
        <v>plays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14">
        <f t="shared" si="326"/>
        <v>41783.666666666664</v>
      </c>
      <c r="K3491" s="6">
        <v>1398352531</v>
      </c>
      <c r="L3491" s="14">
        <f t="shared" si="327"/>
        <v>41753.427442129629</v>
      </c>
      <c r="M3491" s="88">
        <f>Table1[[#This Row],[Data Ended Conversion]]-Table1[[#This Row],[Data Created Conversion]]</f>
        <v>30.239224537035625</v>
      </c>
      <c r="N3491" s="6" t="b">
        <v>0</v>
      </c>
      <c r="O3491" s="6">
        <v>72</v>
      </c>
      <c r="P3491" s="6" t="b">
        <v>1</v>
      </c>
      <c r="Q3491" s="6" t="s">
        <v>8271</v>
      </c>
      <c r="R3491" s="7">
        <f t="shared" si="328"/>
        <v>1.127</v>
      </c>
      <c r="S3491" s="8">
        <f t="shared" si="329"/>
        <v>78.263888888888886</v>
      </c>
      <c r="T3491" s="6" t="str">
        <f t="shared" si="330"/>
        <v>theater</v>
      </c>
      <c r="U3491" s="6" t="str">
        <f t="shared" si="331"/>
        <v>plays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14">
        <f t="shared" si="326"/>
        <v>42473.594027777777</v>
      </c>
      <c r="K3492" s="6">
        <v>1457982924</v>
      </c>
      <c r="L3492" s="14">
        <f t="shared" si="327"/>
        <v>42443.594027777777</v>
      </c>
      <c r="M3492" s="88">
        <f>Table1[[#This Row],[Data Ended Conversion]]-Table1[[#This Row],[Data Created Conversion]]</f>
        <v>30</v>
      </c>
      <c r="N3492" s="6" t="b">
        <v>0</v>
      </c>
      <c r="O3492" s="6">
        <v>27</v>
      </c>
      <c r="P3492" s="6" t="b">
        <v>1</v>
      </c>
      <c r="Q3492" s="6" t="s">
        <v>8271</v>
      </c>
      <c r="R3492" s="7">
        <f t="shared" si="328"/>
        <v>1.2749999999999999</v>
      </c>
      <c r="S3492" s="8">
        <f t="shared" si="329"/>
        <v>47.222222222222221</v>
      </c>
      <c r="T3492" s="6" t="str">
        <f t="shared" si="330"/>
        <v>theater</v>
      </c>
      <c r="U3492" s="6" t="str">
        <f t="shared" si="331"/>
        <v>plays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14">
        <f t="shared" si="326"/>
        <v>42142.041481481479</v>
      </c>
      <c r="K3493" s="6">
        <v>1430114384</v>
      </c>
      <c r="L3493" s="14">
        <f t="shared" si="327"/>
        <v>42121.041481481479</v>
      </c>
      <c r="M3493" s="88">
        <f>Table1[[#This Row],[Data Ended Conversion]]-Table1[[#This Row],[Data Created Conversion]]</f>
        <v>21</v>
      </c>
      <c r="N3493" s="6" t="b">
        <v>0</v>
      </c>
      <c r="O3493" s="6">
        <v>10</v>
      </c>
      <c r="P3493" s="6" t="b">
        <v>1</v>
      </c>
      <c r="Q3493" s="6" t="s">
        <v>8271</v>
      </c>
      <c r="R3493" s="7">
        <f t="shared" si="328"/>
        <v>1.5820000000000001</v>
      </c>
      <c r="S3493" s="8">
        <f t="shared" si="329"/>
        <v>79.099999999999994</v>
      </c>
      <c r="T3493" s="6" t="str">
        <f t="shared" si="330"/>
        <v>theater</v>
      </c>
      <c r="U3493" s="6" t="str">
        <f t="shared" si="331"/>
        <v>plays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14">
        <f t="shared" si="326"/>
        <v>42302.800891203697</v>
      </c>
      <c r="K3494" s="6">
        <v>1442794397</v>
      </c>
      <c r="L3494" s="14">
        <f t="shared" si="327"/>
        <v>42267.800891203697</v>
      </c>
      <c r="M3494" s="88">
        <f>Table1[[#This Row],[Data Ended Conversion]]-Table1[[#This Row],[Data Created Conversion]]</f>
        <v>35</v>
      </c>
      <c r="N3494" s="6" t="b">
        <v>0</v>
      </c>
      <c r="O3494" s="6">
        <v>35</v>
      </c>
      <c r="P3494" s="6" t="b">
        <v>1</v>
      </c>
      <c r="Q3494" s="6" t="s">
        <v>8271</v>
      </c>
      <c r="R3494" s="7">
        <f t="shared" si="328"/>
        <v>1.0526894736842105</v>
      </c>
      <c r="S3494" s="8">
        <f t="shared" si="329"/>
        <v>114.29199999999999</v>
      </c>
      <c r="T3494" s="6" t="str">
        <f t="shared" si="330"/>
        <v>theater</v>
      </c>
      <c r="U3494" s="6" t="str">
        <f t="shared" si="331"/>
        <v>plays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14">
        <f t="shared" si="326"/>
        <v>41868.007638888885</v>
      </c>
      <c r="K3495" s="6">
        <v>1406580436</v>
      </c>
      <c r="L3495" s="14">
        <f t="shared" si="327"/>
        <v>41848.657824074071</v>
      </c>
      <c r="M3495" s="88">
        <f>Table1[[#This Row],[Data Ended Conversion]]-Table1[[#This Row],[Data Created Conversion]]</f>
        <v>19.349814814813726</v>
      </c>
      <c r="N3495" s="6" t="b">
        <v>0</v>
      </c>
      <c r="O3495" s="6">
        <v>29</v>
      </c>
      <c r="P3495" s="6" t="b">
        <v>1</v>
      </c>
      <c r="Q3495" s="6" t="s">
        <v>8271</v>
      </c>
      <c r="R3495" s="7">
        <f t="shared" si="328"/>
        <v>1</v>
      </c>
      <c r="S3495" s="8">
        <f t="shared" si="329"/>
        <v>51.724137931034484</v>
      </c>
      <c r="T3495" s="6" t="str">
        <f t="shared" si="330"/>
        <v>theater</v>
      </c>
      <c r="U3495" s="6" t="str">
        <f t="shared" si="331"/>
        <v>plays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14">
        <f t="shared" si="326"/>
        <v>42700.041666666664</v>
      </c>
      <c r="K3496" s="6">
        <v>1479186575</v>
      </c>
      <c r="L3496" s="14">
        <f t="shared" si="327"/>
        <v>42689.006655092591</v>
      </c>
      <c r="M3496" s="88">
        <f>Table1[[#This Row],[Data Ended Conversion]]-Table1[[#This Row],[Data Created Conversion]]</f>
        <v>11.035011574072996</v>
      </c>
      <c r="N3496" s="6" t="b">
        <v>0</v>
      </c>
      <c r="O3496" s="6">
        <v>13</v>
      </c>
      <c r="P3496" s="6" t="b">
        <v>1</v>
      </c>
      <c r="Q3496" s="6" t="s">
        <v>8271</v>
      </c>
      <c r="R3496" s="7">
        <f t="shared" si="328"/>
        <v>1</v>
      </c>
      <c r="S3496" s="8">
        <f t="shared" si="329"/>
        <v>30.76923076923077</v>
      </c>
      <c r="T3496" s="6" t="str">
        <f t="shared" si="330"/>
        <v>theater</v>
      </c>
      <c r="U3496" s="6" t="str">
        <f t="shared" si="331"/>
        <v>plays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14">
        <f t="shared" si="326"/>
        <v>41944.512499999997</v>
      </c>
      <c r="K3497" s="6">
        <v>1412360309</v>
      </c>
      <c r="L3497" s="14">
        <f t="shared" si="327"/>
        <v>41915.554502314815</v>
      </c>
      <c r="M3497" s="88">
        <f>Table1[[#This Row],[Data Ended Conversion]]-Table1[[#This Row],[Data Created Conversion]]</f>
        <v>28.957997685181908</v>
      </c>
      <c r="N3497" s="6" t="b">
        <v>0</v>
      </c>
      <c r="O3497" s="6">
        <v>72</v>
      </c>
      <c r="P3497" s="6" t="b">
        <v>1</v>
      </c>
      <c r="Q3497" s="6" t="s">
        <v>8271</v>
      </c>
      <c r="R3497" s="7">
        <f t="shared" si="328"/>
        <v>1.0686</v>
      </c>
      <c r="S3497" s="8">
        <f t="shared" si="329"/>
        <v>74.208333333333329</v>
      </c>
      <c r="T3497" s="6" t="str">
        <f t="shared" si="330"/>
        <v>theater</v>
      </c>
      <c r="U3497" s="6" t="str">
        <f t="shared" si="331"/>
        <v>plays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14">
        <f t="shared" si="326"/>
        <v>42624.638495370367</v>
      </c>
      <c r="K3498" s="6">
        <v>1470169166</v>
      </c>
      <c r="L3498" s="14">
        <f t="shared" si="327"/>
        <v>42584.638495370367</v>
      </c>
      <c r="M3498" s="88">
        <f>Table1[[#This Row],[Data Ended Conversion]]-Table1[[#This Row],[Data Created Conversion]]</f>
        <v>40</v>
      </c>
      <c r="N3498" s="6" t="b">
        <v>0</v>
      </c>
      <c r="O3498" s="6">
        <v>78</v>
      </c>
      <c r="P3498" s="6" t="b">
        <v>1</v>
      </c>
      <c r="Q3498" s="6" t="s">
        <v>8271</v>
      </c>
      <c r="R3498" s="7">
        <f t="shared" si="328"/>
        <v>1.244</v>
      </c>
      <c r="S3498" s="8">
        <f t="shared" si="329"/>
        <v>47.846153846153847</v>
      </c>
      <c r="T3498" s="6" t="str">
        <f t="shared" si="330"/>
        <v>theater</v>
      </c>
      <c r="U3498" s="6" t="str">
        <f t="shared" si="331"/>
        <v>plays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14">
        <f t="shared" si="326"/>
        <v>42523.708333333336</v>
      </c>
      <c r="K3499" s="6">
        <v>1463852904</v>
      </c>
      <c r="L3499" s="14">
        <f t="shared" si="327"/>
        <v>42511.533611111103</v>
      </c>
      <c r="M3499" s="88">
        <f>Table1[[#This Row],[Data Ended Conversion]]-Table1[[#This Row],[Data Created Conversion]]</f>
        <v>12.174722222232958</v>
      </c>
      <c r="N3499" s="6" t="b">
        <v>0</v>
      </c>
      <c r="O3499" s="6">
        <v>49</v>
      </c>
      <c r="P3499" s="6" t="b">
        <v>1</v>
      </c>
      <c r="Q3499" s="6" t="s">
        <v>8271</v>
      </c>
      <c r="R3499" s="7">
        <f t="shared" si="328"/>
        <v>1.0870406189555126</v>
      </c>
      <c r="S3499" s="8">
        <f t="shared" si="329"/>
        <v>34.408163265306122</v>
      </c>
      <c r="T3499" s="6" t="str">
        <f t="shared" si="330"/>
        <v>theater</v>
      </c>
      <c r="U3499" s="6" t="str">
        <f t="shared" si="331"/>
        <v>plays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14">
        <f t="shared" si="326"/>
        <v>42518.697222222218</v>
      </c>
      <c r="K3500" s="6">
        <v>1459309704</v>
      </c>
      <c r="L3500" s="14">
        <f t="shared" si="327"/>
        <v>42458.950277777774</v>
      </c>
      <c r="M3500" s="88">
        <f>Table1[[#This Row],[Data Ended Conversion]]-Table1[[#This Row],[Data Created Conversion]]</f>
        <v>59.746944444443216</v>
      </c>
      <c r="N3500" s="6" t="b">
        <v>0</v>
      </c>
      <c r="O3500" s="6">
        <v>42</v>
      </c>
      <c r="P3500" s="6" t="b">
        <v>1</v>
      </c>
      <c r="Q3500" s="6" t="s">
        <v>8271</v>
      </c>
      <c r="R3500" s="7">
        <f t="shared" si="328"/>
        <v>1.0242424242424242</v>
      </c>
      <c r="S3500" s="8">
        <f t="shared" si="329"/>
        <v>40.238095238095241</v>
      </c>
      <c r="T3500" s="6" t="str">
        <f t="shared" si="330"/>
        <v>theater</v>
      </c>
      <c r="U3500" s="6" t="str">
        <f t="shared" si="331"/>
        <v>plays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14">
        <f t="shared" si="326"/>
        <v>42186.082638888889</v>
      </c>
      <c r="K3501" s="6">
        <v>1431046325</v>
      </c>
      <c r="L3501" s="14">
        <f t="shared" si="327"/>
        <v>42131.827835648146</v>
      </c>
      <c r="M3501" s="88">
        <f>Table1[[#This Row],[Data Ended Conversion]]-Table1[[#This Row],[Data Created Conversion]]</f>
        <v>54.254803240743058</v>
      </c>
      <c r="N3501" s="6" t="b">
        <v>0</v>
      </c>
      <c r="O3501" s="6">
        <v>35</v>
      </c>
      <c r="P3501" s="6" t="b">
        <v>1</v>
      </c>
      <c r="Q3501" s="6" t="s">
        <v>8271</v>
      </c>
      <c r="R3501" s="7">
        <f t="shared" si="328"/>
        <v>1.0549999999999999</v>
      </c>
      <c r="S3501" s="8">
        <f t="shared" si="329"/>
        <v>60.285714285714285</v>
      </c>
      <c r="T3501" s="6" t="str">
        <f t="shared" si="330"/>
        <v>theater</v>
      </c>
      <c r="U3501" s="6" t="str">
        <f t="shared" si="331"/>
        <v>plays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14">
        <f t="shared" si="326"/>
        <v>42435.999305555553</v>
      </c>
      <c r="K3502" s="6">
        <v>1455919438</v>
      </c>
      <c r="L3502" s="14">
        <f t="shared" si="327"/>
        <v>42419.711087962954</v>
      </c>
      <c r="M3502" s="88">
        <f>Table1[[#This Row],[Data Ended Conversion]]-Table1[[#This Row],[Data Created Conversion]]</f>
        <v>16.288217592598812</v>
      </c>
      <c r="N3502" s="6" t="b">
        <v>0</v>
      </c>
      <c r="O3502" s="6">
        <v>42</v>
      </c>
      <c r="P3502" s="6" t="b">
        <v>1</v>
      </c>
      <c r="Q3502" s="6" t="s">
        <v>8271</v>
      </c>
      <c r="R3502" s="7">
        <f t="shared" si="328"/>
        <v>1.0629999999999999</v>
      </c>
      <c r="S3502" s="8">
        <f t="shared" si="329"/>
        <v>25.30952380952381</v>
      </c>
      <c r="T3502" s="6" t="str">
        <f t="shared" si="330"/>
        <v>theater</v>
      </c>
      <c r="U3502" s="6" t="str">
        <f t="shared" si="331"/>
        <v>plays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14">
        <f t="shared" si="326"/>
        <v>42258.555497685178</v>
      </c>
      <c r="K3503" s="6">
        <v>1439835595</v>
      </c>
      <c r="L3503" s="14">
        <f t="shared" si="327"/>
        <v>42233.555497685178</v>
      </c>
      <c r="M3503" s="88">
        <f>Table1[[#This Row],[Data Ended Conversion]]-Table1[[#This Row],[Data Created Conversion]]</f>
        <v>25</v>
      </c>
      <c r="N3503" s="6" t="b">
        <v>0</v>
      </c>
      <c r="O3503" s="6">
        <v>42</v>
      </c>
      <c r="P3503" s="6" t="b">
        <v>1</v>
      </c>
      <c r="Q3503" s="6" t="s">
        <v>8271</v>
      </c>
      <c r="R3503" s="7">
        <f t="shared" si="328"/>
        <v>1.0066666666666666</v>
      </c>
      <c r="S3503" s="8">
        <f t="shared" si="329"/>
        <v>35.952380952380949</v>
      </c>
      <c r="T3503" s="6" t="str">
        <f t="shared" si="330"/>
        <v>theater</v>
      </c>
      <c r="U3503" s="6" t="str">
        <f t="shared" si="331"/>
        <v>plays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14">
        <f t="shared" si="326"/>
        <v>42444.957638888889</v>
      </c>
      <c r="K3504" s="6">
        <v>1456862924</v>
      </c>
      <c r="L3504" s="14">
        <f t="shared" si="327"/>
        <v>42430.631064814814</v>
      </c>
      <c r="M3504" s="88">
        <f>Table1[[#This Row],[Data Ended Conversion]]-Table1[[#This Row],[Data Created Conversion]]</f>
        <v>14.326574074075324</v>
      </c>
      <c r="N3504" s="6" t="b">
        <v>0</v>
      </c>
      <c r="O3504" s="6">
        <v>31</v>
      </c>
      <c r="P3504" s="6" t="b">
        <v>1</v>
      </c>
      <c r="Q3504" s="6" t="s">
        <v>8271</v>
      </c>
      <c r="R3504" s="7">
        <f t="shared" si="328"/>
        <v>1.054</v>
      </c>
      <c r="S3504" s="8">
        <f t="shared" si="329"/>
        <v>136</v>
      </c>
      <c r="T3504" s="6" t="str">
        <f t="shared" si="330"/>
        <v>theater</v>
      </c>
      <c r="U3504" s="6" t="str">
        <f t="shared" si="331"/>
        <v>plays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14">
        <f t="shared" si="326"/>
        <v>42575.27</v>
      </c>
      <c r="K3505" s="6">
        <v>1466767728</v>
      </c>
      <c r="L3505" s="14">
        <f t="shared" si="327"/>
        <v>42545.27</v>
      </c>
      <c r="M3505" s="88">
        <f>Table1[[#This Row],[Data Ended Conversion]]-Table1[[#This Row],[Data Created Conversion]]</f>
        <v>30</v>
      </c>
      <c r="N3505" s="6" t="b">
        <v>0</v>
      </c>
      <c r="O3505" s="6">
        <v>38</v>
      </c>
      <c r="P3505" s="6" t="b">
        <v>1</v>
      </c>
      <c r="Q3505" s="6" t="s">
        <v>8271</v>
      </c>
      <c r="R3505" s="7">
        <f t="shared" si="328"/>
        <v>1.0755999999999999</v>
      </c>
      <c r="S3505" s="8">
        <f t="shared" si="329"/>
        <v>70.763157894736835</v>
      </c>
      <c r="T3505" s="6" t="str">
        <f t="shared" si="330"/>
        <v>theater</v>
      </c>
      <c r="U3505" s="6" t="str">
        <f t="shared" si="331"/>
        <v>plays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14">
        <f t="shared" si="326"/>
        <v>42327.582071759258</v>
      </c>
      <c r="K3506" s="6">
        <v>1445363891</v>
      </c>
      <c r="L3506" s="14">
        <f t="shared" si="327"/>
        <v>42297.540405092594</v>
      </c>
      <c r="M3506" s="88">
        <f>Table1[[#This Row],[Data Ended Conversion]]-Table1[[#This Row],[Data Created Conversion]]</f>
        <v>30.041666666664241</v>
      </c>
      <c r="N3506" s="6" t="b">
        <v>0</v>
      </c>
      <c r="O3506" s="6">
        <v>8</v>
      </c>
      <c r="P3506" s="6" t="b">
        <v>1</v>
      </c>
      <c r="Q3506" s="6" t="s">
        <v>8271</v>
      </c>
      <c r="R3506" s="7">
        <f t="shared" si="328"/>
        <v>1</v>
      </c>
      <c r="S3506" s="8">
        <f t="shared" si="329"/>
        <v>125</v>
      </c>
      <c r="T3506" s="6" t="str">
        <f t="shared" si="330"/>
        <v>theater</v>
      </c>
      <c r="U3506" s="6" t="str">
        <f t="shared" si="331"/>
        <v>plays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14">
        <f t="shared" si="326"/>
        <v>41771.958333333328</v>
      </c>
      <c r="K3507" s="6">
        <v>1398983245</v>
      </c>
      <c r="L3507" s="14">
        <f t="shared" si="327"/>
        <v>41760.727372685185</v>
      </c>
      <c r="M3507" s="88">
        <f>Table1[[#This Row],[Data Ended Conversion]]-Table1[[#This Row],[Data Created Conversion]]</f>
        <v>11.230960648143082</v>
      </c>
      <c r="N3507" s="6" t="b">
        <v>0</v>
      </c>
      <c r="O3507" s="6">
        <v>39</v>
      </c>
      <c r="P3507" s="6" t="b">
        <v>1</v>
      </c>
      <c r="Q3507" s="6" t="s">
        <v>8271</v>
      </c>
      <c r="R3507" s="7">
        <f t="shared" si="328"/>
        <v>1.0376000000000001</v>
      </c>
      <c r="S3507" s="8">
        <f t="shared" si="329"/>
        <v>66.512820512820511</v>
      </c>
      <c r="T3507" s="6" t="str">
        <f t="shared" si="330"/>
        <v>theater</v>
      </c>
      <c r="U3507" s="6" t="str">
        <f t="shared" si="331"/>
        <v>plays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14">
        <f t="shared" si="326"/>
        <v>41874.525925925926</v>
      </c>
      <c r="K3508" s="6">
        <v>1404927440</v>
      </c>
      <c r="L3508" s="14">
        <f t="shared" si="327"/>
        <v>41829.525925925926</v>
      </c>
      <c r="M3508" s="88">
        <f>Table1[[#This Row],[Data Ended Conversion]]-Table1[[#This Row],[Data Created Conversion]]</f>
        <v>45</v>
      </c>
      <c r="N3508" s="6" t="b">
        <v>0</v>
      </c>
      <c r="O3508" s="6">
        <v>29</v>
      </c>
      <c r="P3508" s="6" t="b">
        <v>1</v>
      </c>
      <c r="Q3508" s="6" t="s">
        <v>8271</v>
      </c>
      <c r="R3508" s="7">
        <f t="shared" si="328"/>
        <v>1.0149999999999999</v>
      </c>
      <c r="S3508" s="8">
        <f t="shared" si="329"/>
        <v>105</v>
      </c>
      <c r="T3508" s="6" t="str">
        <f t="shared" si="330"/>
        <v>theater</v>
      </c>
      <c r="U3508" s="6" t="str">
        <f t="shared" si="331"/>
        <v>plays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14">
        <f t="shared" si="326"/>
        <v>42521.714548611104</v>
      </c>
      <c r="K3509" s="6">
        <v>1462140537</v>
      </c>
      <c r="L3509" s="14">
        <f t="shared" si="327"/>
        <v>42491.714548611104</v>
      </c>
      <c r="M3509" s="88">
        <f>Table1[[#This Row],[Data Ended Conversion]]-Table1[[#This Row],[Data Created Conversion]]</f>
        <v>30</v>
      </c>
      <c r="N3509" s="6" t="b">
        <v>0</v>
      </c>
      <c r="O3509" s="6">
        <v>72</v>
      </c>
      <c r="P3509" s="6" t="b">
        <v>1</v>
      </c>
      <c r="Q3509" s="6" t="s">
        <v>8271</v>
      </c>
      <c r="R3509" s="7">
        <f t="shared" si="328"/>
        <v>1.044</v>
      </c>
      <c r="S3509" s="8">
        <f t="shared" si="329"/>
        <v>145</v>
      </c>
      <c r="T3509" s="6" t="str">
        <f t="shared" si="330"/>
        <v>theater</v>
      </c>
      <c r="U3509" s="6" t="str">
        <f t="shared" si="331"/>
        <v>plays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14">
        <f t="shared" si="326"/>
        <v>42500.666666666664</v>
      </c>
      <c r="K3510" s="6">
        <v>1460914253</v>
      </c>
      <c r="L3510" s="14">
        <f t="shared" si="327"/>
        <v>42477.521446759252</v>
      </c>
      <c r="M3510" s="88">
        <f>Table1[[#This Row],[Data Ended Conversion]]-Table1[[#This Row],[Data Created Conversion]]</f>
        <v>23.145219907411956</v>
      </c>
      <c r="N3510" s="6" t="b">
        <v>0</v>
      </c>
      <c r="O3510" s="6">
        <v>15</v>
      </c>
      <c r="P3510" s="6" t="b">
        <v>1</v>
      </c>
      <c r="Q3510" s="6" t="s">
        <v>8271</v>
      </c>
      <c r="R3510" s="7">
        <f t="shared" si="328"/>
        <v>1.8</v>
      </c>
      <c r="S3510" s="8">
        <f t="shared" si="329"/>
        <v>12</v>
      </c>
      <c r="T3510" s="6" t="str">
        <f t="shared" si="330"/>
        <v>theater</v>
      </c>
      <c r="U3510" s="6" t="str">
        <f t="shared" si="331"/>
        <v>plays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14">
        <f t="shared" si="326"/>
        <v>41963.996527777774</v>
      </c>
      <c r="K3511" s="6">
        <v>1415392666</v>
      </c>
      <c r="L3511" s="14">
        <f t="shared" si="327"/>
        <v>41950.651226851849</v>
      </c>
      <c r="M3511" s="88">
        <f>Table1[[#This Row],[Data Ended Conversion]]-Table1[[#This Row],[Data Created Conversion]]</f>
        <v>13.345300925924676</v>
      </c>
      <c r="N3511" s="6" t="b">
        <v>0</v>
      </c>
      <c r="O3511" s="6">
        <v>33</v>
      </c>
      <c r="P3511" s="6" t="b">
        <v>1</v>
      </c>
      <c r="Q3511" s="6" t="s">
        <v>8271</v>
      </c>
      <c r="R3511" s="7">
        <f t="shared" si="328"/>
        <v>1.0633333333333332</v>
      </c>
      <c r="S3511" s="8">
        <f t="shared" si="329"/>
        <v>96.666666666666671</v>
      </c>
      <c r="T3511" s="6" t="str">
        <f t="shared" si="330"/>
        <v>theater</v>
      </c>
      <c r="U3511" s="6" t="str">
        <f t="shared" si="331"/>
        <v>plays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14">
        <f t="shared" si="326"/>
        <v>41822.412569444445</v>
      </c>
      <c r="K3512" s="6">
        <v>1402584846</v>
      </c>
      <c r="L3512" s="14">
        <f t="shared" si="327"/>
        <v>41802.412569444445</v>
      </c>
      <c r="M3512" s="88">
        <f>Table1[[#This Row],[Data Ended Conversion]]-Table1[[#This Row],[Data Created Conversion]]</f>
        <v>20</v>
      </c>
      <c r="N3512" s="6" t="b">
        <v>0</v>
      </c>
      <c r="O3512" s="6">
        <v>15</v>
      </c>
      <c r="P3512" s="6" t="b">
        <v>1</v>
      </c>
      <c r="Q3512" s="6" t="s">
        <v>8271</v>
      </c>
      <c r="R3512" s="7">
        <f t="shared" si="328"/>
        <v>1.0055555555555555</v>
      </c>
      <c r="S3512" s="8">
        <f t="shared" si="329"/>
        <v>60.333333333333336</v>
      </c>
      <c r="T3512" s="6" t="str">
        <f t="shared" si="330"/>
        <v>theater</v>
      </c>
      <c r="U3512" s="6" t="str">
        <f t="shared" si="331"/>
        <v>plays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14">
        <f t="shared" si="326"/>
        <v>41950.5625</v>
      </c>
      <c r="K3513" s="6">
        <v>1413406695</v>
      </c>
      <c r="L3513" s="14">
        <f t="shared" si="327"/>
        <v>41927.665451388886</v>
      </c>
      <c r="M3513" s="88">
        <f>Table1[[#This Row],[Data Ended Conversion]]-Table1[[#This Row],[Data Created Conversion]]</f>
        <v>22.89704861111386</v>
      </c>
      <c r="N3513" s="6" t="b">
        <v>0</v>
      </c>
      <c r="O3513" s="6">
        <v>19</v>
      </c>
      <c r="P3513" s="6" t="b">
        <v>1</v>
      </c>
      <c r="Q3513" s="6" t="s">
        <v>8271</v>
      </c>
      <c r="R3513" s="7">
        <f t="shared" si="328"/>
        <v>1.012</v>
      </c>
      <c r="S3513" s="8">
        <f t="shared" si="329"/>
        <v>79.89473684210526</v>
      </c>
      <c r="T3513" s="6" t="str">
        <f t="shared" si="330"/>
        <v>theater</v>
      </c>
      <c r="U3513" s="6" t="str">
        <f t="shared" si="331"/>
        <v>plays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14">
        <f t="shared" si="326"/>
        <v>42117.286944444444</v>
      </c>
      <c r="K3514" s="6">
        <v>1424609592</v>
      </c>
      <c r="L3514" s="14">
        <f t="shared" si="327"/>
        <v>42057.328611111108</v>
      </c>
      <c r="M3514" s="88">
        <f>Table1[[#This Row],[Data Ended Conversion]]-Table1[[#This Row],[Data Created Conversion]]</f>
        <v>59.958333333335759</v>
      </c>
      <c r="N3514" s="6" t="b">
        <v>0</v>
      </c>
      <c r="O3514" s="6">
        <v>17</v>
      </c>
      <c r="P3514" s="6" t="b">
        <v>1</v>
      </c>
      <c r="Q3514" s="6" t="s">
        <v>8271</v>
      </c>
      <c r="R3514" s="7">
        <f t="shared" si="328"/>
        <v>1</v>
      </c>
      <c r="S3514" s="8">
        <f t="shared" si="329"/>
        <v>58.823529411764703</v>
      </c>
      <c r="T3514" s="6" t="str">
        <f t="shared" si="330"/>
        <v>theater</v>
      </c>
      <c r="U3514" s="6" t="str">
        <f t="shared" si="331"/>
        <v>plays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14">
        <f t="shared" si="326"/>
        <v>41793.999305555553</v>
      </c>
      <c r="K3515" s="6">
        <v>1400725112</v>
      </c>
      <c r="L3515" s="14">
        <f t="shared" si="327"/>
        <v>41780.887870370367</v>
      </c>
      <c r="M3515" s="88">
        <f>Table1[[#This Row],[Data Ended Conversion]]-Table1[[#This Row],[Data Created Conversion]]</f>
        <v>13.111435185186565</v>
      </c>
      <c r="N3515" s="6" t="b">
        <v>0</v>
      </c>
      <c r="O3515" s="6">
        <v>44</v>
      </c>
      <c r="P3515" s="6" t="b">
        <v>1</v>
      </c>
      <c r="Q3515" s="6" t="s">
        <v>8271</v>
      </c>
      <c r="R3515" s="7">
        <f t="shared" si="328"/>
        <v>1.1839285714285714</v>
      </c>
      <c r="S3515" s="8">
        <f t="shared" si="329"/>
        <v>75.340909090909093</v>
      </c>
      <c r="T3515" s="6" t="str">
        <f t="shared" si="330"/>
        <v>theater</v>
      </c>
      <c r="U3515" s="6" t="str">
        <f t="shared" si="331"/>
        <v>plays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14">
        <f t="shared" si="326"/>
        <v>42036.999305555553</v>
      </c>
      <c r="K3516" s="6">
        <v>1421439552</v>
      </c>
      <c r="L3516" s="14">
        <f t="shared" si="327"/>
        <v>42020.638333333329</v>
      </c>
      <c r="M3516" s="88">
        <f>Table1[[#This Row],[Data Ended Conversion]]-Table1[[#This Row],[Data Created Conversion]]</f>
        <v>16.360972222224518</v>
      </c>
      <c r="N3516" s="6" t="b">
        <v>0</v>
      </c>
      <c r="O3516" s="6">
        <v>10</v>
      </c>
      <c r="P3516" s="6" t="b">
        <v>1</v>
      </c>
      <c r="Q3516" s="6" t="s">
        <v>8271</v>
      </c>
      <c r="R3516" s="7">
        <f t="shared" si="328"/>
        <v>1.1000000000000001</v>
      </c>
      <c r="S3516" s="8">
        <f t="shared" si="329"/>
        <v>55</v>
      </c>
      <c r="T3516" s="6" t="str">
        <f t="shared" si="330"/>
        <v>theater</v>
      </c>
      <c r="U3516" s="6" t="str">
        <f t="shared" si="331"/>
        <v>plays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14">
        <f t="shared" si="326"/>
        <v>42155.564479166664</v>
      </c>
      <c r="K3517" s="6">
        <v>1430505171</v>
      </c>
      <c r="L3517" s="14">
        <f t="shared" si="327"/>
        <v>42125.564479166664</v>
      </c>
      <c r="M3517" s="88">
        <f>Table1[[#This Row],[Data Ended Conversion]]-Table1[[#This Row],[Data Created Conversion]]</f>
        <v>30</v>
      </c>
      <c r="N3517" s="6" t="b">
        <v>0</v>
      </c>
      <c r="O3517" s="6">
        <v>46</v>
      </c>
      <c r="P3517" s="6" t="b">
        <v>1</v>
      </c>
      <c r="Q3517" s="6" t="s">
        <v>8271</v>
      </c>
      <c r="R3517" s="7">
        <f t="shared" si="328"/>
        <v>1.0266666666666666</v>
      </c>
      <c r="S3517" s="8">
        <f t="shared" si="329"/>
        <v>66.956521739130437</v>
      </c>
      <c r="T3517" s="6" t="str">
        <f t="shared" si="330"/>
        <v>theater</v>
      </c>
      <c r="U3517" s="6" t="str">
        <f t="shared" si="331"/>
        <v>plays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14">
        <f t="shared" si="326"/>
        <v>41889.916666666664</v>
      </c>
      <c r="K3518" s="6">
        <v>1407197670</v>
      </c>
      <c r="L3518" s="14">
        <f t="shared" si="327"/>
        <v>41855.801736111105</v>
      </c>
      <c r="M3518" s="88">
        <f>Table1[[#This Row],[Data Ended Conversion]]-Table1[[#This Row],[Data Created Conversion]]</f>
        <v>34.114930555559113</v>
      </c>
      <c r="N3518" s="6" t="b">
        <v>0</v>
      </c>
      <c r="O3518" s="6">
        <v>11</v>
      </c>
      <c r="P3518" s="6" t="b">
        <v>1</v>
      </c>
      <c r="Q3518" s="6" t="s">
        <v>8271</v>
      </c>
      <c r="R3518" s="7">
        <f t="shared" si="328"/>
        <v>1</v>
      </c>
      <c r="S3518" s="8">
        <f t="shared" si="329"/>
        <v>227.27272727272728</v>
      </c>
      <c r="T3518" s="6" t="str">
        <f t="shared" si="330"/>
        <v>theater</v>
      </c>
      <c r="U3518" s="6" t="str">
        <f t="shared" si="331"/>
        <v>plays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14">
        <f t="shared" si="326"/>
        <v>41824.25</v>
      </c>
      <c r="K3519" s="6">
        <v>1401910634</v>
      </c>
      <c r="L3519" s="14">
        <f t="shared" si="327"/>
        <v>41794.609189814815</v>
      </c>
      <c r="M3519" s="88">
        <f>Table1[[#This Row],[Data Ended Conversion]]-Table1[[#This Row],[Data Created Conversion]]</f>
        <v>29.640810185184819</v>
      </c>
      <c r="N3519" s="6" t="b">
        <v>0</v>
      </c>
      <c r="O3519" s="6">
        <v>13</v>
      </c>
      <c r="P3519" s="6" t="b">
        <v>1</v>
      </c>
      <c r="Q3519" s="6" t="s">
        <v>8271</v>
      </c>
      <c r="R3519" s="7">
        <f t="shared" si="328"/>
        <v>1</v>
      </c>
      <c r="S3519" s="8">
        <f t="shared" si="329"/>
        <v>307.69230769230768</v>
      </c>
      <c r="T3519" s="6" t="str">
        <f t="shared" si="330"/>
        <v>theater</v>
      </c>
      <c r="U3519" s="6" t="str">
        <f t="shared" si="331"/>
        <v>plays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14">
        <f t="shared" si="326"/>
        <v>41914.38958333333</v>
      </c>
      <c r="K3520" s="6">
        <v>1410461299</v>
      </c>
      <c r="L3520" s="14">
        <f t="shared" si="327"/>
        <v>41893.575219907405</v>
      </c>
      <c r="M3520" s="88">
        <f>Table1[[#This Row],[Data Ended Conversion]]-Table1[[#This Row],[Data Created Conversion]]</f>
        <v>20.814363425924967</v>
      </c>
      <c r="N3520" s="6" t="b">
        <v>0</v>
      </c>
      <c r="O3520" s="6">
        <v>33</v>
      </c>
      <c r="P3520" s="6" t="b">
        <v>1</v>
      </c>
      <c r="Q3520" s="6" t="s">
        <v>8271</v>
      </c>
      <c r="R3520" s="7">
        <f t="shared" si="328"/>
        <v>1.10046</v>
      </c>
      <c r="S3520" s="8">
        <f t="shared" si="329"/>
        <v>50.020909090909093</v>
      </c>
      <c r="T3520" s="6" t="str">
        <f t="shared" si="330"/>
        <v>theater</v>
      </c>
      <c r="U3520" s="6" t="str">
        <f t="shared" si="331"/>
        <v>plays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14">
        <f t="shared" si="326"/>
        <v>42067.390624999993</v>
      </c>
      <c r="K3521" s="6">
        <v>1422886950</v>
      </c>
      <c r="L3521" s="14">
        <f t="shared" si="327"/>
        <v>42037.390624999993</v>
      </c>
      <c r="M3521" s="88">
        <f>Table1[[#This Row],[Data Ended Conversion]]-Table1[[#This Row],[Data Created Conversion]]</f>
        <v>30</v>
      </c>
      <c r="N3521" s="6" t="b">
        <v>0</v>
      </c>
      <c r="O3521" s="6">
        <v>28</v>
      </c>
      <c r="P3521" s="6" t="b">
        <v>1</v>
      </c>
      <c r="Q3521" s="6" t="s">
        <v>8271</v>
      </c>
      <c r="R3521" s="7">
        <f t="shared" si="328"/>
        <v>1.0135000000000001</v>
      </c>
      <c r="S3521" s="8">
        <f t="shared" si="329"/>
        <v>72.392857142857139</v>
      </c>
      <c r="T3521" s="6" t="str">
        <f t="shared" si="330"/>
        <v>theater</v>
      </c>
      <c r="U3521" s="6" t="str">
        <f t="shared" si="331"/>
        <v>plays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14">
        <f t="shared" ref="J3522:J3585" si="332">(((I3522/60)/60)/24)+DATE(1970,1,1)+(-5/24)</f>
        <v>42253.365972222215</v>
      </c>
      <c r="K3522" s="6">
        <v>1439322412</v>
      </c>
      <c r="L3522" s="14">
        <f t="shared" ref="L3522:L3585" si="333">(((K3522/60)/60)/24)+DATE(1970,1,1)+(-5/24)</f>
        <v>42227.615879629629</v>
      </c>
      <c r="M3522" s="88">
        <f>Table1[[#This Row],[Data Ended Conversion]]-Table1[[#This Row],[Data Created Conversion]]</f>
        <v>25.750092592585133</v>
      </c>
      <c r="N3522" s="6" t="b">
        <v>0</v>
      </c>
      <c r="O3522" s="6">
        <v>21</v>
      </c>
      <c r="P3522" s="6" t="b">
        <v>1</v>
      </c>
      <c r="Q3522" s="6" t="s">
        <v>8271</v>
      </c>
      <c r="R3522" s="7">
        <f t="shared" si="328"/>
        <v>1.0075000000000001</v>
      </c>
      <c r="S3522" s="8">
        <f t="shared" si="329"/>
        <v>95.952380952380949</v>
      </c>
      <c r="T3522" s="6" t="str">
        <f t="shared" si="330"/>
        <v>theater</v>
      </c>
      <c r="U3522" s="6" t="str">
        <f t="shared" si="331"/>
        <v>plays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14">
        <f t="shared" si="332"/>
        <v>41911.153009259258</v>
      </c>
      <c r="K3523" s="6">
        <v>1409388020</v>
      </c>
      <c r="L3523" s="14">
        <f t="shared" si="333"/>
        <v>41881.153009259258</v>
      </c>
      <c r="M3523" s="88">
        <f>Table1[[#This Row],[Data Ended Conversion]]-Table1[[#This Row],[Data Created Conversion]]</f>
        <v>30</v>
      </c>
      <c r="N3523" s="6" t="b">
        <v>0</v>
      </c>
      <c r="O3523" s="6">
        <v>13</v>
      </c>
      <c r="P3523" s="6" t="b">
        <v>1</v>
      </c>
      <c r="Q3523" s="6" t="s">
        <v>8271</v>
      </c>
      <c r="R3523" s="7">
        <f t="shared" ref="R3523:R3586" si="334">IFERROR(E3523/D3523,"-")</f>
        <v>1.6942857142857144</v>
      </c>
      <c r="S3523" s="8">
        <f t="shared" ref="S3523:S3586" si="335">IFERROR(E3523/O3523,"-")</f>
        <v>45.615384615384613</v>
      </c>
      <c r="T3523" s="6" t="str">
        <f t="shared" si="330"/>
        <v>theater</v>
      </c>
      <c r="U3523" s="6" t="str">
        <f t="shared" si="331"/>
        <v>plays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14">
        <f t="shared" si="332"/>
        <v>42262.212500000001</v>
      </c>
      <c r="K3524" s="6">
        <v>1439924246</v>
      </c>
      <c r="L3524" s="14">
        <f t="shared" si="333"/>
        <v>42234.581550925919</v>
      </c>
      <c r="M3524" s="88">
        <f>Table1[[#This Row],[Data Ended Conversion]]-Table1[[#This Row],[Data Created Conversion]]</f>
        <v>27.630949074082309</v>
      </c>
      <c r="N3524" s="6" t="b">
        <v>0</v>
      </c>
      <c r="O3524" s="6">
        <v>34</v>
      </c>
      <c r="P3524" s="6" t="b">
        <v>1</v>
      </c>
      <c r="Q3524" s="6" t="s">
        <v>8271</v>
      </c>
      <c r="R3524" s="7">
        <f t="shared" si="334"/>
        <v>1</v>
      </c>
      <c r="S3524" s="8">
        <f t="shared" si="335"/>
        <v>41.029411764705884</v>
      </c>
      <c r="T3524" s="6" t="str">
        <f t="shared" si="330"/>
        <v>theater</v>
      </c>
      <c r="U3524" s="6" t="str">
        <f t="shared" si="331"/>
        <v>plays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14">
        <f t="shared" si="332"/>
        <v>42638.749999999993</v>
      </c>
      <c r="K3525" s="6">
        <v>1469871148</v>
      </c>
      <c r="L3525" s="14">
        <f t="shared" si="333"/>
        <v>42581.189212962963</v>
      </c>
      <c r="M3525" s="88">
        <f>Table1[[#This Row],[Data Ended Conversion]]-Table1[[#This Row],[Data Created Conversion]]</f>
        <v>57.560787037029513</v>
      </c>
      <c r="N3525" s="6" t="b">
        <v>0</v>
      </c>
      <c r="O3525" s="6">
        <v>80</v>
      </c>
      <c r="P3525" s="6" t="b">
        <v>1</v>
      </c>
      <c r="Q3525" s="6" t="s">
        <v>8271</v>
      </c>
      <c r="R3525" s="7">
        <f t="shared" si="334"/>
        <v>1.1365000000000001</v>
      </c>
      <c r="S3525" s="8">
        <f t="shared" si="335"/>
        <v>56.825000000000003</v>
      </c>
      <c r="T3525" s="6" t="str">
        <f t="shared" si="330"/>
        <v>theater</v>
      </c>
      <c r="U3525" s="6" t="str">
        <f t="shared" si="331"/>
        <v>plays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14">
        <f t="shared" si="332"/>
        <v>41894.958333333328</v>
      </c>
      <c r="K3526" s="6">
        <v>1409336373</v>
      </c>
      <c r="L3526" s="14">
        <f t="shared" si="333"/>
        <v>41880.555243055554</v>
      </c>
      <c r="M3526" s="88">
        <f>Table1[[#This Row],[Data Ended Conversion]]-Table1[[#This Row],[Data Created Conversion]]</f>
        <v>14.403090277774027</v>
      </c>
      <c r="N3526" s="6" t="b">
        <v>0</v>
      </c>
      <c r="O3526" s="6">
        <v>74</v>
      </c>
      <c r="P3526" s="6" t="b">
        <v>1</v>
      </c>
      <c r="Q3526" s="6" t="s">
        <v>8271</v>
      </c>
      <c r="R3526" s="7">
        <f t="shared" si="334"/>
        <v>1.0156000000000001</v>
      </c>
      <c r="S3526" s="8">
        <f t="shared" si="335"/>
        <v>137.24324324324326</v>
      </c>
      <c r="T3526" s="6" t="str">
        <f t="shared" si="330"/>
        <v>theater</v>
      </c>
      <c r="U3526" s="6" t="str">
        <f t="shared" si="331"/>
        <v>plays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14">
        <f t="shared" si="332"/>
        <v>42225.458333333336</v>
      </c>
      <c r="K3527" s="6">
        <v>1438188106</v>
      </c>
      <c r="L3527" s="14">
        <f t="shared" si="333"/>
        <v>42214.487337962964</v>
      </c>
      <c r="M3527" s="88">
        <f>Table1[[#This Row],[Data Ended Conversion]]-Table1[[#This Row],[Data Created Conversion]]</f>
        <v>10.970995370371384</v>
      </c>
      <c r="N3527" s="6" t="b">
        <v>0</v>
      </c>
      <c r="O3527" s="6">
        <v>7</v>
      </c>
      <c r="P3527" s="6" t="b">
        <v>1</v>
      </c>
      <c r="Q3527" s="6" t="s">
        <v>8271</v>
      </c>
      <c r="R3527" s="7">
        <f t="shared" si="334"/>
        <v>1.06</v>
      </c>
      <c r="S3527" s="8">
        <f t="shared" si="335"/>
        <v>75.714285714285708</v>
      </c>
      <c r="T3527" s="6" t="str">
        <f t="shared" si="330"/>
        <v>theater</v>
      </c>
      <c r="U3527" s="6" t="str">
        <f t="shared" si="331"/>
        <v>plays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14">
        <f t="shared" si="332"/>
        <v>42488.040972222218</v>
      </c>
      <c r="K3528" s="6">
        <v>1459411371</v>
      </c>
      <c r="L3528" s="14">
        <f t="shared" si="333"/>
        <v>42460.126979166664</v>
      </c>
      <c r="M3528" s="88">
        <f>Table1[[#This Row],[Data Ended Conversion]]-Table1[[#This Row],[Data Created Conversion]]</f>
        <v>27.913993055553874</v>
      </c>
      <c r="N3528" s="6" t="b">
        <v>0</v>
      </c>
      <c r="O3528" s="6">
        <v>34</v>
      </c>
      <c r="P3528" s="6" t="b">
        <v>1</v>
      </c>
      <c r="Q3528" s="6" t="s">
        <v>8271</v>
      </c>
      <c r="R3528" s="7">
        <f t="shared" si="334"/>
        <v>1.02</v>
      </c>
      <c r="S3528" s="8">
        <f t="shared" si="335"/>
        <v>99</v>
      </c>
      <c r="T3528" s="6" t="str">
        <f t="shared" si="330"/>
        <v>theater</v>
      </c>
      <c r="U3528" s="6" t="str">
        <f t="shared" si="331"/>
        <v>plays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14">
        <f t="shared" si="332"/>
        <v>42195.957638888889</v>
      </c>
      <c r="K3529" s="6">
        <v>1434069205</v>
      </c>
      <c r="L3529" s="14">
        <f t="shared" si="333"/>
        <v>42166.814872685187</v>
      </c>
      <c r="M3529" s="88">
        <f>Table1[[#This Row],[Data Ended Conversion]]-Table1[[#This Row],[Data Created Conversion]]</f>
        <v>29.142766203702195</v>
      </c>
      <c r="N3529" s="6" t="b">
        <v>0</v>
      </c>
      <c r="O3529" s="6">
        <v>86</v>
      </c>
      <c r="P3529" s="6" t="b">
        <v>1</v>
      </c>
      <c r="Q3529" s="6" t="s">
        <v>8271</v>
      </c>
      <c r="R3529" s="7">
        <f t="shared" si="334"/>
        <v>1.1691666666666667</v>
      </c>
      <c r="S3529" s="8">
        <f t="shared" si="335"/>
        <v>81.569767441860463</v>
      </c>
      <c r="T3529" s="6" t="str">
        <f t="shared" si="330"/>
        <v>theater</v>
      </c>
      <c r="U3529" s="6" t="str">
        <f t="shared" si="331"/>
        <v>plays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14">
        <f t="shared" si="332"/>
        <v>42753.293032407404</v>
      </c>
      <c r="K3530" s="6">
        <v>1483012918</v>
      </c>
      <c r="L3530" s="14">
        <f t="shared" si="333"/>
        <v>42733.293032407404</v>
      </c>
      <c r="M3530" s="88">
        <f>Table1[[#This Row],[Data Ended Conversion]]-Table1[[#This Row],[Data Created Conversion]]</f>
        <v>20</v>
      </c>
      <c r="N3530" s="6" t="b">
        <v>0</v>
      </c>
      <c r="O3530" s="6">
        <v>37</v>
      </c>
      <c r="P3530" s="6" t="b">
        <v>1</v>
      </c>
      <c r="Q3530" s="6" t="s">
        <v>8271</v>
      </c>
      <c r="R3530" s="7">
        <f t="shared" si="334"/>
        <v>1.0115151515151515</v>
      </c>
      <c r="S3530" s="8">
        <f t="shared" si="335"/>
        <v>45.108108108108105</v>
      </c>
      <c r="T3530" s="6" t="str">
        <f t="shared" si="330"/>
        <v>theater</v>
      </c>
      <c r="U3530" s="6" t="str">
        <f t="shared" si="331"/>
        <v>plays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14">
        <f t="shared" si="332"/>
        <v>42197.833333333336</v>
      </c>
      <c r="K3531" s="6">
        <v>1434997018</v>
      </c>
      <c r="L3531" s="14">
        <f t="shared" si="333"/>
        <v>42177.553449074076</v>
      </c>
      <c r="M3531" s="88">
        <f>Table1[[#This Row],[Data Ended Conversion]]-Table1[[#This Row],[Data Created Conversion]]</f>
        <v>20.279884259260143</v>
      </c>
      <c r="N3531" s="6" t="b">
        <v>0</v>
      </c>
      <c r="O3531" s="6">
        <v>18</v>
      </c>
      <c r="P3531" s="6" t="b">
        <v>1</v>
      </c>
      <c r="Q3531" s="6" t="s">
        <v>8271</v>
      </c>
      <c r="R3531" s="7">
        <f t="shared" si="334"/>
        <v>1.32</v>
      </c>
      <c r="S3531" s="8">
        <f t="shared" si="335"/>
        <v>36.666666666666664</v>
      </c>
      <c r="T3531" s="6" t="str">
        <f t="shared" si="330"/>
        <v>theater</v>
      </c>
      <c r="U3531" s="6" t="str">
        <f t="shared" si="331"/>
        <v>plays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14">
        <f t="shared" si="332"/>
        <v>42470.624999999993</v>
      </c>
      <c r="K3532" s="6">
        <v>1457881057</v>
      </c>
      <c r="L3532" s="14">
        <f t="shared" si="333"/>
        <v>42442.41501157407</v>
      </c>
      <c r="M3532" s="88">
        <f>Table1[[#This Row],[Data Ended Conversion]]-Table1[[#This Row],[Data Created Conversion]]</f>
        <v>28.209988425922347</v>
      </c>
      <c r="N3532" s="6" t="b">
        <v>0</v>
      </c>
      <c r="O3532" s="6">
        <v>22</v>
      </c>
      <c r="P3532" s="6" t="b">
        <v>1</v>
      </c>
      <c r="Q3532" s="6" t="s">
        <v>8271</v>
      </c>
      <c r="R3532" s="7">
        <f t="shared" si="334"/>
        <v>1</v>
      </c>
      <c r="S3532" s="8">
        <f t="shared" si="335"/>
        <v>125</v>
      </c>
      <c r="T3532" s="6" t="str">
        <f t="shared" si="330"/>
        <v>theater</v>
      </c>
      <c r="U3532" s="6" t="str">
        <f t="shared" si="331"/>
        <v>plays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14">
        <f t="shared" si="332"/>
        <v>42551.44599537037</v>
      </c>
      <c r="K3533" s="6">
        <v>1464709334</v>
      </c>
      <c r="L3533" s="14">
        <f t="shared" si="333"/>
        <v>42521.44599537037</v>
      </c>
      <c r="M3533" s="88">
        <f>Table1[[#This Row],[Data Ended Conversion]]-Table1[[#This Row],[Data Created Conversion]]</f>
        <v>30</v>
      </c>
      <c r="N3533" s="6" t="b">
        <v>0</v>
      </c>
      <c r="O3533" s="6">
        <v>26</v>
      </c>
      <c r="P3533" s="6" t="b">
        <v>1</v>
      </c>
      <c r="Q3533" s="6" t="s">
        <v>8271</v>
      </c>
      <c r="R3533" s="7">
        <f t="shared" si="334"/>
        <v>1.28</v>
      </c>
      <c r="S3533" s="8">
        <f t="shared" si="335"/>
        <v>49.230769230769234</v>
      </c>
      <c r="T3533" s="6" t="str">
        <f t="shared" si="330"/>
        <v>theater</v>
      </c>
      <c r="U3533" s="6" t="str">
        <f t="shared" si="331"/>
        <v>plays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14">
        <f t="shared" si="332"/>
        <v>41899.957638888889</v>
      </c>
      <c r="K3534" s="6">
        <v>1409667827</v>
      </c>
      <c r="L3534" s="14">
        <f t="shared" si="333"/>
        <v>41884.391516203701</v>
      </c>
      <c r="M3534" s="88">
        <f>Table1[[#This Row],[Data Ended Conversion]]-Table1[[#This Row],[Data Created Conversion]]</f>
        <v>15.56612268518802</v>
      </c>
      <c r="N3534" s="6" t="b">
        <v>0</v>
      </c>
      <c r="O3534" s="6">
        <v>27</v>
      </c>
      <c r="P3534" s="6" t="b">
        <v>1</v>
      </c>
      <c r="Q3534" s="6" t="s">
        <v>8271</v>
      </c>
      <c r="R3534" s="7">
        <f t="shared" si="334"/>
        <v>1.1895833333333334</v>
      </c>
      <c r="S3534" s="8">
        <f t="shared" si="335"/>
        <v>42.296296296296298</v>
      </c>
      <c r="T3534" s="6" t="str">
        <f t="shared" si="330"/>
        <v>theater</v>
      </c>
      <c r="U3534" s="6" t="str">
        <f t="shared" si="331"/>
        <v>plays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14">
        <f t="shared" si="332"/>
        <v>42319.594525462955</v>
      </c>
      <c r="K3535" s="6">
        <v>1444673767</v>
      </c>
      <c r="L3535" s="14">
        <f t="shared" si="333"/>
        <v>42289.552858796298</v>
      </c>
      <c r="M3535" s="88">
        <f>Table1[[#This Row],[Data Ended Conversion]]-Table1[[#This Row],[Data Created Conversion]]</f>
        <v>30.041666666656965</v>
      </c>
      <c r="N3535" s="6" t="b">
        <v>0</v>
      </c>
      <c r="O3535" s="6">
        <v>8</v>
      </c>
      <c r="P3535" s="6" t="b">
        <v>1</v>
      </c>
      <c r="Q3535" s="6" t="s">
        <v>8271</v>
      </c>
      <c r="R3535" s="7">
        <f t="shared" si="334"/>
        <v>1.262</v>
      </c>
      <c r="S3535" s="8">
        <f t="shared" si="335"/>
        <v>78.875</v>
      </c>
      <c r="T3535" s="6" t="str">
        <f t="shared" ref="T3535:T3598" si="336">LEFT(Q3535,FIND("/",Q3535)-1)</f>
        <v>theater</v>
      </c>
      <c r="U3535" s="6" t="str">
        <f t="shared" ref="U3535:U3598" si="337">RIGHT(Q3535,LEN(Q3535)-FIND("/",Q3535))</f>
        <v>plays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14">
        <f t="shared" si="332"/>
        <v>42278.416932870365</v>
      </c>
      <c r="K3536" s="6">
        <v>1440687623</v>
      </c>
      <c r="L3536" s="14">
        <f t="shared" si="333"/>
        <v>42243.416932870365</v>
      </c>
      <c r="M3536" s="88">
        <f>Table1[[#This Row],[Data Ended Conversion]]-Table1[[#This Row],[Data Created Conversion]]</f>
        <v>35</v>
      </c>
      <c r="N3536" s="6" t="b">
        <v>0</v>
      </c>
      <c r="O3536" s="6">
        <v>204</v>
      </c>
      <c r="P3536" s="6" t="b">
        <v>1</v>
      </c>
      <c r="Q3536" s="6" t="s">
        <v>8271</v>
      </c>
      <c r="R3536" s="7">
        <f t="shared" si="334"/>
        <v>1.5620000000000001</v>
      </c>
      <c r="S3536" s="8">
        <f t="shared" si="335"/>
        <v>38.284313725490193</v>
      </c>
      <c r="T3536" s="6" t="str">
        <f t="shared" si="336"/>
        <v>theater</v>
      </c>
      <c r="U3536" s="6" t="str">
        <f t="shared" si="337"/>
        <v>plays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14">
        <f t="shared" si="332"/>
        <v>42279.541666666664</v>
      </c>
      <c r="K3537" s="6">
        <v>1441120910</v>
      </c>
      <c r="L3537" s="14">
        <f t="shared" si="333"/>
        <v>42248.431828703695</v>
      </c>
      <c r="M3537" s="88">
        <f>Table1[[#This Row],[Data Ended Conversion]]-Table1[[#This Row],[Data Created Conversion]]</f>
        <v>31.109837962969323</v>
      </c>
      <c r="N3537" s="6" t="b">
        <v>0</v>
      </c>
      <c r="O3537" s="6">
        <v>46</v>
      </c>
      <c r="P3537" s="6" t="b">
        <v>1</v>
      </c>
      <c r="Q3537" s="6" t="s">
        <v>8271</v>
      </c>
      <c r="R3537" s="7">
        <f t="shared" si="334"/>
        <v>1.0315000000000001</v>
      </c>
      <c r="S3537" s="8">
        <f t="shared" si="335"/>
        <v>44.847826086956523</v>
      </c>
      <c r="T3537" s="6" t="str">
        <f t="shared" si="336"/>
        <v>theater</v>
      </c>
      <c r="U3537" s="6" t="str">
        <f t="shared" si="337"/>
        <v>plays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14">
        <f t="shared" si="332"/>
        <v>42358.290972222218</v>
      </c>
      <c r="K3538" s="6">
        <v>1448040425</v>
      </c>
      <c r="L3538" s="14">
        <f t="shared" si="333"/>
        <v>42328.518807870372</v>
      </c>
      <c r="M3538" s="88">
        <f>Table1[[#This Row],[Data Ended Conversion]]-Table1[[#This Row],[Data Created Conversion]]</f>
        <v>29.772164351845277</v>
      </c>
      <c r="N3538" s="6" t="b">
        <v>0</v>
      </c>
      <c r="O3538" s="6">
        <v>17</v>
      </c>
      <c r="P3538" s="6" t="b">
        <v>1</v>
      </c>
      <c r="Q3538" s="6" t="s">
        <v>8271</v>
      </c>
      <c r="R3538" s="7">
        <f t="shared" si="334"/>
        <v>1.5333333333333334</v>
      </c>
      <c r="S3538" s="8">
        <f t="shared" si="335"/>
        <v>13.529411764705882</v>
      </c>
      <c r="T3538" s="6" t="str">
        <f t="shared" si="336"/>
        <v>theater</v>
      </c>
      <c r="U3538" s="6" t="str">
        <f t="shared" si="337"/>
        <v>plays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14">
        <f t="shared" si="332"/>
        <v>41960.124305555553</v>
      </c>
      <c r="K3539" s="6">
        <v>1413016216</v>
      </c>
      <c r="L3539" s="14">
        <f t="shared" si="333"/>
        <v>41923.146018518513</v>
      </c>
      <c r="M3539" s="88">
        <f>Table1[[#This Row],[Data Ended Conversion]]-Table1[[#This Row],[Data Created Conversion]]</f>
        <v>36.978287037039991</v>
      </c>
      <c r="N3539" s="6" t="b">
        <v>0</v>
      </c>
      <c r="O3539" s="6">
        <v>28</v>
      </c>
      <c r="P3539" s="6" t="b">
        <v>1</v>
      </c>
      <c r="Q3539" s="6" t="s">
        <v>8271</v>
      </c>
      <c r="R3539" s="7">
        <f t="shared" si="334"/>
        <v>1.8044444444444445</v>
      </c>
      <c r="S3539" s="8">
        <f t="shared" si="335"/>
        <v>43.5</v>
      </c>
      <c r="T3539" s="6" t="str">
        <f t="shared" si="336"/>
        <v>theater</v>
      </c>
      <c r="U3539" s="6" t="str">
        <f t="shared" si="337"/>
        <v>plays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14">
        <f t="shared" si="332"/>
        <v>42599.212268518517</v>
      </c>
      <c r="K3540" s="6">
        <v>1469009140</v>
      </c>
      <c r="L3540" s="14">
        <f t="shared" si="333"/>
        <v>42571.212268518517</v>
      </c>
      <c r="M3540" s="88">
        <f>Table1[[#This Row],[Data Ended Conversion]]-Table1[[#This Row],[Data Created Conversion]]</f>
        <v>28</v>
      </c>
      <c r="N3540" s="6" t="b">
        <v>0</v>
      </c>
      <c r="O3540" s="6">
        <v>83</v>
      </c>
      <c r="P3540" s="6" t="b">
        <v>1</v>
      </c>
      <c r="Q3540" s="6" t="s">
        <v>8271</v>
      </c>
      <c r="R3540" s="7">
        <f t="shared" si="334"/>
        <v>1.2845</v>
      </c>
      <c r="S3540" s="8">
        <f t="shared" si="335"/>
        <v>30.951807228915662</v>
      </c>
      <c r="T3540" s="6" t="str">
        <f t="shared" si="336"/>
        <v>theater</v>
      </c>
      <c r="U3540" s="6" t="str">
        <f t="shared" si="337"/>
        <v>plays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14">
        <f t="shared" si="332"/>
        <v>42621.547708333332</v>
      </c>
      <c r="K3541" s="6">
        <v>1471543722</v>
      </c>
      <c r="L3541" s="14">
        <f t="shared" si="333"/>
        <v>42600.547708333332</v>
      </c>
      <c r="M3541" s="88">
        <f>Table1[[#This Row],[Data Ended Conversion]]-Table1[[#This Row],[Data Created Conversion]]</f>
        <v>21</v>
      </c>
      <c r="N3541" s="6" t="b">
        <v>0</v>
      </c>
      <c r="O3541" s="6">
        <v>13</v>
      </c>
      <c r="P3541" s="6" t="b">
        <v>1</v>
      </c>
      <c r="Q3541" s="6" t="s">
        <v>8271</v>
      </c>
      <c r="R3541" s="7">
        <f t="shared" si="334"/>
        <v>1.1966666666666668</v>
      </c>
      <c r="S3541" s="8">
        <f t="shared" si="335"/>
        <v>55.230769230769234</v>
      </c>
      <c r="T3541" s="6" t="str">
        <f t="shared" si="336"/>
        <v>theater</v>
      </c>
      <c r="U3541" s="6" t="str">
        <f t="shared" si="337"/>
        <v>plays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14">
        <f t="shared" si="332"/>
        <v>42546.795034722221</v>
      </c>
      <c r="K3542" s="6">
        <v>1464307491</v>
      </c>
      <c r="L3542" s="14">
        <f t="shared" si="333"/>
        <v>42516.795034722221</v>
      </c>
      <c r="M3542" s="88">
        <f>Table1[[#This Row],[Data Ended Conversion]]-Table1[[#This Row],[Data Created Conversion]]</f>
        <v>30</v>
      </c>
      <c r="N3542" s="6" t="b">
        <v>0</v>
      </c>
      <c r="O3542" s="6">
        <v>8</v>
      </c>
      <c r="P3542" s="6" t="b">
        <v>1</v>
      </c>
      <c r="Q3542" s="6" t="s">
        <v>8271</v>
      </c>
      <c r="R3542" s="7">
        <f t="shared" si="334"/>
        <v>1.23</v>
      </c>
      <c r="S3542" s="8">
        <f t="shared" si="335"/>
        <v>46.125</v>
      </c>
      <c r="T3542" s="6" t="str">
        <f t="shared" si="336"/>
        <v>theater</v>
      </c>
      <c r="U3542" s="6" t="str">
        <f t="shared" si="337"/>
        <v>plays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14">
        <f t="shared" si="332"/>
        <v>42247.521701388883</v>
      </c>
      <c r="K3543" s="6">
        <v>1438882275</v>
      </c>
      <c r="L3543" s="14">
        <f t="shared" si="333"/>
        <v>42222.521701388883</v>
      </c>
      <c r="M3543" s="88">
        <f>Table1[[#This Row],[Data Ended Conversion]]-Table1[[#This Row],[Data Created Conversion]]</f>
        <v>25</v>
      </c>
      <c r="N3543" s="6" t="b">
        <v>0</v>
      </c>
      <c r="O3543" s="6">
        <v>32</v>
      </c>
      <c r="P3543" s="6" t="b">
        <v>1</v>
      </c>
      <c r="Q3543" s="6" t="s">
        <v>8271</v>
      </c>
      <c r="R3543" s="7">
        <f t="shared" si="334"/>
        <v>1.05</v>
      </c>
      <c r="S3543" s="8">
        <f t="shared" si="335"/>
        <v>39.375</v>
      </c>
      <c r="T3543" s="6" t="str">
        <f t="shared" si="336"/>
        <v>theater</v>
      </c>
      <c r="U3543" s="6" t="str">
        <f t="shared" si="337"/>
        <v>plays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14">
        <f t="shared" si="332"/>
        <v>41889.391458333332</v>
      </c>
      <c r="K3544" s="6">
        <v>1404915822</v>
      </c>
      <c r="L3544" s="14">
        <f t="shared" si="333"/>
        <v>41829.391458333332</v>
      </c>
      <c r="M3544" s="88">
        <f>Table1[[#This Row],[Data Ended Conversion]]-Table1[[#This Row],[Data Created Conversion]]</f>
        <v>60</v>
      </c>
      <c r="N3544" s="6" t="b">
        <v>0</v>
      </c>
      <c r="O3544" s="6">
        <v>85</v>
      </c>
      <c r="P3544" s="6" t="b">
        <v>1</v>
      </c>
      <c r="Q3544" s="6" t="s">
        <v>8271</v>
      </c>
      <c r="R3544" s="7">
        <f t="shared" si="334"/>
        <v>1.0223636363636364</v>
      </c>
      <c r="S3544" s="8">
        <f t="shared" si="335"/>
        <v>66.152941176470591</v>
      </c>
      <c r="T3544" s="6" t="str">
        <f t="shared" si="336"/>
        <v>theater</v>
      </c>
      <c r="U3544" s="6" t="str">
        <f t="shared" si="337"/>
        <v>plays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14">
        <f t="shared" si="332"/>
        <v>42180.546979166662</v>
      </c>
      <c r="K3545" s="6">
        <v>1432663659</v>
      </c>
      <c r="L3545" s="14">
        <f t="shared" si="333"/>
        <v>42150.546979166662</v>
      </c>
      <c r="M3545" s="88">
        <f>Table1[[#This Row],[Data Ended Conversion]]-Table1[[#This Row],[Data Created Conversion]]</f>
        <v>30</v>
      </c>
      <c r="N3545" s="6" t="b">
        <v>0</v>
      </c>
      <c r="O3545" s="6">
        <v>29</v>
      </c>
      <c r="P3545" s="6" t="b">
        <v>1</v>
      </c>
      <c r="Q3545" s="6" t="s">
        <v>8271</v>
      </c>
      <c r="R3545" s="7">
        <f t="shared" si="334"/>
        <v>1.0466666666666666</v>
      </c>
      <c r="S3545" s="8">
        <f t="shared" si="335"/>
        <v>54.137931034482762</v>
      </c>
      <c r="T3545" s="6" t="str">
        <f t="shared" si="336"/>
        <v>theater</v>
      </c>
      <c r="U3545" s="6" t="str">
        <f t="shared" si="337"/>
        <v>plays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14">
        <f t="shared" si="332"/>
        <v>42070.623344907406</v>
      </c>
      <c r="K3546" s="6">
        <v>1423166257</v>
      </c>
      <c r="L3546" s="14">
        <f t="shared" si="333"/>
        <v>42040.623344907406</v>
      </c>
      <c r="M3546" s="88">
        <f>Table1[[#This Row],[Data Ended Conversion]]-Table1[[#This Row],[Data Created Conversion]]</f>
        <v>30</v>
      </c>
      <c r="N3546" s="6" t="b">
        <v>0</v>
      </c>
      <c r="O3546" s="6">
        <v>24</v>
      </c>
      <c r="P3546" s="6" t="b">
        <v>1</v>
      </c>
      <c r="Q3546" s="6" t="s">
        <v>8271</v>
      </c>
      <c r="R3546" s="7">
        <f t="shared" si="334"/>
        <v>1</v>
      </c>
      <c r="S3546" s="8">
        <f t="shared" si="335"/>
        <v>104.16666666666667</v>
      </c>
      <c r="T3546" s="6" t="str">
        <f t="shared" si="336"/>
        <v>theater</v>
      </c>
      <c r="U3546" s="6" t="str">
        <f t="shared" si="337"/>
        <v>plays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14">
        <f t="shared" si="332"/>
        <v>42105.599062499998</v>
      </c>
      <c r="K3547" s="6">
        <v>1426188159</v>
      </c>
      <c r="L3547" s="14">
        <f t="shared" si="333"/>
        <v>42075.599062499998</v>
      </c>
      <c r="M3547" s="88">
        <f>Table1[[#This Row],[Data Ended Conversion]]-Table1[[#This Row],[Data Created Conversion]]</f>
        <v>30</v>
      </c>
      <c r="N3547" s="6" t="b">
        <v>0</v>
      </c>
      <c r="O3547" s="6">
        <v>8</v>
      </c>
      <c r="P3547" s="6" t="b">
        <v>1</v>
      </c>
      <c r="Q3547" s="6" t="s">
        <v>8271</v>
      </c>
      <c r="R3547" s="7">
        <f t="shared" si="334"/>
        <v>1.004</v>
      </c>
      <c r="S3547" s="8">
        <f t="shared" si="335"/>
        <v>31.375</v>
      </c>
      <c r="T3547" s="6" t="str">
        <f t="shared" si="336"/>
        <v>theater</v>
      </c>
      <c r="U3547" s="6" t="str">
        <f t="shared" si="337"/>
        <v>plays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14">
        <f t="shared" si="332"/>
        <v>42094.957638888889</v>
      </c>
      <c r="K3548" s="6">
        <v>1426002684</v>
      </c>
      <c r="L3548" s="14">
        <f t="shared" si="333"/>
        <v>42073.452361111107</v>
      </c>
      <c r="M3548" s="88">
        <f>Table1[[#This Row],[Data Ended Conversion]]-Table1[[#This Row],[Data Created Conversion]]</f>
        <v>21.505277777781885</v>
      </c>
      <c r="N3548" s="6" t="b">
        <v>0</v>
      </c>
      <c r="O3548" s="6">
        <v>19</v>
      </c>
      <c r="P3548" s="6" t="b">
        <v>1</v>
      </c>
      <c r="Q3548" s="6" t="s">
        <v>8271</v>
      </c>
      <c r="R3548" s="7">
        <f t="shared" si="334"/>
        <v>1.0227272727272727</v>
      </c>
      <c r="S3548" s="8">
        <f t="shared" si="335"/>
        <v>59.210526315789473</v>
      </c>
      <c r="T3548" s="6" t="str">
        <f t="shared" si="336"/>
        <v>theater</v>
      </c>
      <c r="U3548" s="6" t="str">
        <f t="shared" si="337"/>
        <v>plays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14">
        <f t="shared" si="332"/>
        <v>42503.957638888889</v>
      </c>
      <c r="K3549" s="6">
        <v>1461117201</v>
      </c>
      <c r="L3549" s="14">
        <f t="shared" si="333"/>
        <v>42479.870381944442</v>
      </c>
      <c r="M3549" s="88">
        <f>Table1[[#This Row],[Data Ended Conversion]]-Table1[[#This Row],[Data Created Conversion]]</f>
        <v>24.08725694444729</v>
      </c>
      <c r="N3549" s="6" t="b">
        <v>0</v>
      </c>
      <c r="O3549" s="6">
        <v>336</v>
      </c>
      <c r="P3549" s="6" t="b">
        <v>1</v>
      </c>
      <c r="Q3549" s="6" t="s">
        <v>8271</v>
      </c>
      <c r="R3549" s="7">
        <f t="shared" si="334"/>
        <v>1.1440928571428572</v>
      </c>
      <c r="S3549" s="8">
        <f t="shared" si="335"/>
        <v>119.17633928571429</v>
      </c>
      <c r="T3549" s="6" t="str">
        <f t="shared" si="336"/>
        <v>theater</v>
      </c>
      <c r="U3549" s="6" t="str">
        <f t="shared" si="337"/>
        <v>plays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14">
        <f t="shared" si="332"/>
        <v>42433.833333333336</v>
      </c>
      <c r="K3550" s="6">
        <v>1455230214</v>
      </c>
      <c r="L3550" s="14">
        <f t="shared" si="333"/>
        <v>42411.733958333331</v>
      </c>
      <c r="M3550" s="88">
        <f>Table1[[#This Row],[Data Ended Conversion]]-Table1[[#This Row],[Data Created Conversion]]</f>
        <v>22.099375000005239</v>
      </c>
      <c r="N3550" s="6" t="b">
        <v>0</v>
      </c>
      <c r="O3550" s="6">
        <v>13</v>
      </c>
      <c r="P3550" s="6" t="b">
        <v>1</v>
      </c>
      <c r="Q3550" s="6" t="s">
        <v>8271</v>
      </c>
      <c r="R3550" s="7">
        <f t="shared" si="334"/>
        <v>1.019047619047619</v>
      </c>
      <c r="S3550" s="8">
        <f t="shared" si="335"/>
        <v>164.61538461538461</v>
      </c>
      <c r="T3550" s="6" t="str">
        <f t="shared" si="336"/>
        <v>theater</v>
      </c>
      <c r="U3550" s="6" t="str">
        <f t="shared" si="337"/>
        <v>plays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14">
        <f t="shared" si="332"/>
        <v>42251.186030092591</v>
      </c>
      <c r="K3551" s="6">
        <v>1438939673</v>
      </c>
      <c r="L3551" s="14">
        <f t="shared" si="333"/>
        <v>42223.186030092591</v>
      </c>
      <c r="M3551" s="88">
        <f>Table1[[#This Row],[Data Ended Conversion]]-Table1[[#This Row],[Data Created Conversion]]</f>
        <v>28</v>
      </c>
      <c r="N3551" s="6" t="b">
        <v>0</v>
      </c>
      <c r="O3551" s="6">
        <v>42</v>
      </c>
      <c r="P3551" s="6" t="b">
        <v>1</v>
      </c>
      <c r="Q3551" s="6" t="s">
        <v>8271</v>
      </c>
      <c r="R3551" s="7">
        <f t="shared" si="334"/>
        <v>1.02</v>
      </c>
      <c r="S3551" s="8">
        <f t="shared" si="335"/>
        <v>24.285714285714285</v>
      </c>
      <c r="T3551" s="6" t="str">
        <f t="shared" si="336"/>
        <v>theater</v>
      </c>
      <c r="U3551" s="6" t="str">
        <f t="shared" si="337"/>
        <v>plays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14">
        <f t="shared" si="332"/>
        <v>42492.685162037036</v>
      </c>
      <c r="K3552" s="6">
        <v>1459632398</v>
      </c>
      <c r="L3552" s="14">
        <f t="shared" si="333"/>
        <v>42462.685162037036</v>
      </c>
      <c r="M3552" s="88">
        <f>Table1[[#This Row],[Data Ended Conversion]]-Table1[[#This Row],[Data Created Conversion]]</f>
        <v>30</v>
      </c>
      <c r="N3552" s="6" t="b">
        <v>0</v>
      </c>
      <c r="O3552" s="6">
        <v>64</v>
      </c>
      <c r="P3552" s="6" t="b">
        <v>1</v>
      </c>
      <c r="Q3552" s="6" t="s">
        <v>8271</v>
      </c>
      <c r="R3552" s="7">
        <f t="shared" si="334"/>
        <v>1.048</v>
      </c>
      <c r="S3552" s="8">
        <f t="shared" si="335"/>
        <v>40.9375</v>
      </c>
      <c r="T3552" s="6" t="str">
        <f t="shared" si="336"/>
        <v>theater</v>
      </c>
      <c r="U3552" s="6" t="str">
        <f t="shared" si="337"/>
        <v>plays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14">
        <f t="shared" si="332"/>
        <v>41781.713194444441</v>
      </c>
      <c r="K3553" s="6">
        <v>1398342170</v>
      </c>
      <c r="L3553" s="14">
        <f t="shared" si="333"/>
        <v>41753.307523148142</v>
      </c>
      <c r="M3553" s="88">
        <f>Table1[[#This Row],[Data Ended Conversion]]-Table1[[#This Row],[Data Created Conversion]]</f>
        <v>28.405671296299261</v>
      </c>
      <c r="N3553" s="6" t="b">
        <v>0</v>
      </c>
      <c r="O3553" s="6">
        <v>25</v>
      </c>
      <c r="P3553" s="6" t="b">
        <v>1</v>
      </c>
      <c r="Q3553" s="6" t="s">
        <v>8271</v>
      </c>
      <c r="R3553" s="7">
        <f t="shared" si="334"/>
        <v>1.0183333333333333</v>
      </c>
      <c r="S3553" s="8">
        <f t="shared" si="335"/>
        <v>61.1</v>
      </c>
      <c r="T3553" s="6" t="str">
        <f t="shared" si="336"/>
        <v>theater</v>
      </c>
      <c r="U3553" s="6" t="str">
        <f t="shared" si="337"/>
        <v>plays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14">
        <f t="shared" si="332"/>
        <v>41818.378749999996</v>
      </c>
      <c r="K3554" s="6">
        <v>1401372324</v>
      </c>
      <c r="L3554" s="14">
        <f t="shared" si="333"/>
        <v>41788.378749999996</v>
      </c>
      <c r="M3554" s="88">
        <f>Table1[[#This Row],[Data Ended Conversion]]-Table1[[#This Row],[Data Created Conversion]]</f>
        <v>30</v>
      </c>
      <c r="N3554" s="6" t="b">
        <v>0</v>
      </c>
      <c r="O3554" s="6">
        <v>20</v>
      </c>
      <c r="P3554" s="6" t="b">
        <v>1</v>
      </c>
      <c r="Q3554" s="6" t="s">
        <v>8271</v>
      </c>
      <c r="R3554" s="7">
        <f t="shared" si="334"/>
        <v>1</v>
      </c>
      <c r="S3554" s="8">
        <f t="shared" si="335"/>
        <v>38.65</v>
      </c>
      <c r="T3554" s="6" t="str">
        <f t="shared" si="336"/>
        <v>theater</v>
      </c>
      <c r="U3554" s="6" t="str">
        <f t="shared" si="337"/>
        <v>plays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14">
        <f t="shared" si="332"/>
        <v>42227.791666666664</v>
      </c>
      <c r="K3555" s="6">
        <v>1436575280</v>
      </c>
      <c r="L3555" s="14">
        <f t="shared" si="333"/>
        <v>42195.820370370369</v>
      </c>
      <c r="M3555" s="88">
        <f>Table1[[#This Row],[Data Ended Conversion]]-Table1[[#This Row],[Data Created Conversion]]</f>
        <v>31.971296296294895</v>
      </c>
      <c r="N3555" s="6" t="b">
        <v>0</v>
      </c>
      <c r="O3555" s="6">
        <v>104</v>
      </c>
      <c r="P3555" s="6" t="b">
        <v>1</v>
      </c>
      <c r="Q3555" s="6" t="s">
        <v>8271</v>
      </c>
      <c r="R3555" s="7">
        <f t="shared" si="334"/>
        <v>1.0627272727272727</v>
      </c>
      <c r="S3555" s="8">
        <f t="shared" si="335"/>
        <v>56.20192307692308</v>
      </c>
      <c r="T3555" s="6" t="str">
        <f t="shared" si="336"/>
        <v>theater</v>
      </c>
      <c r="U3555" s="6" t="str">
        <f t="shared" si="337"/>
        <v>plays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14">
        <f t="shared" si="332"/>
        <v>42046.499999999993</v>
      </c>
      <c r="K3556" s="6">
        <v>1421025159</v>
      </c>
      <c r="L3556" s="14">
        <f t="shared" si="333"/>
        <v>42015.842118055552</v>
      </c>
      <c r="M3556" s="88">
        <f>Table1[[#This Row],[Data Ended Conversion]]-Table1[[#This Row],[Data Created Conversion]]</f>
        <v>30.657881944440305</v>
      </c>
      <c r="N3556" s="6" t="b">
        <v>0</v>
      </c>
      <c r="O3556" s="6">
        <v>53</v>
      </c>
      <c r="P3556" s="6" t="b">
        <v>1</v>
      </c>
      <c r="Q3556" s="6" t="s">
        <v>8271</v>
      </c>
      <c r="R3556" s="7">
        <f t="shared" si="334"/>
        <v>1.1342219999999998</v>
      </c>
      <c r="S3556" s="8">
        <f t="shared" si="335"/>
        <v>107.00207547169811</v>
      </c>
      <c r="T3556" s="6" t="str">
        <f t="shared" si="336"/>
        <v>theater</v>
      </c>
      <c r="U3556" s="6" t="str">
        <f t="shared" si="337"/>
        <v>plays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14">
        <f t="shared" si="332"/>
        <v>42691.27539351851</v>
      </c>
      <c r="K3557" s="6">
        <v>1476786994</v>
      </c>
      <c r="L3557" s="14">
        <f t="shared" si="333"/>
        <v>42661.233726851853</v>
      </c>
      <c r="M3557" s="88">
        <f>Table1[[#This Row],[Data Ended Conversion]]-Table1[[#This Row],[Data Created Conversion]]</f>
        <v>30.041666666656965</v>
      </c>
      <c r="N3557" s="6" t="b">
        <v>0</v>
      </c>
      <c r="O3557" s="6">
        <v>14</v>
      </c>
      <c r="P3557" s="6" t="b">
        <v>1</v>
      </c>
      <c r="Q3557" s="6" t="s">
        <v>8271</v>
      </c>
      <c r="R3557" s="7">
        <f t="shared" si="334"/>
        <v>1</v>
      </c>
      <c r="S3557" s="8">
        <f t="shared" si="335"/>
        <v>171.42857142857142</v>
      </c>
      <c r="T3557" s="6" t="str">
        <f t="shared" si="336"/>
        <v>theater</v>
      </c>
      <c r="U3557" s="6" t="str">
        <f t="shared" si="337"/>
        <v>plays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14">
        <f t="shared" si="332"/>
        <v>41868.441249999996</v>
      </c>
      <c r="K3558" s="6">
        <v>1403105724</v>
      </c>
      <c r="L3558" s="14">
        <f t="shared" si="333"/>
        <v>41808.441249999996</v>
      </c>
      <c r="M3558" s="88">
        <f>Table1[[#This Row],[Data Ended Conversion]]-Table1[[#This Row],[Data Created Conversion]]</f>
        <v>60</v>
      </c>
      <c r="N3558" s="6" t="b">
        <v>0</v>
      </c>
      <c r="O3558" s="6">
        <v>20</v>
      </c>
      <c r="P3558" s="6" t="b">
        <v>1</v>
      </c>
      <c r="Q3558" s="6" t="s">
        <v>8271</v>
      </c>
      <c r="R3558" s="7">
        <f t="shared" si="334"/>
        <v>1.0045454545454546</v>
      </c>
      <c r="S3558" s="8">
        <f t="shared" si="335"/>
        <v>110.5</v>
      </c>
      <c r="T3558" s="6" t="str">
        <f t="shared" si="336"/>
        <v>theater</v>
      </c>
      <c r="U3558" s="6" t="str">
        <f t="shared" si="337"/>
        <v>plays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14">
        <f t="shared" si="332"/>
        <v>41764.068414351852</v>
      </c>
      <c r="K3559" s="6">
        <v>1396334311</v>
      </c>
      <c r="L3559" s="14">
        <f t="shared" si="333"/>
        <v>41730.068414351852</v>
      </c>
      <c r="M3559" s="88">
        <f>Table1[[#This Row],[Data Ended Conversion]]-Table1[[#This Row],[Data Created Conversion]]</f>
        <v>34</v>
      </c>
      <c r="N3559" s="6" t="b">
        <v>0</v>
      </c>
      <c r="O3559" s="6">
        <v>558</v>
      </c>
      <c r="P3559" s="6" t="b">
        <v>1</v>
      </c>
      <c r="Q3559" s="6" t="s">
        <v>8271</v>
      </c>
      <c r="R3559" s="7">
        <f t="shared" si="334"/>
        <v>1.0003599999999999</v>
      </c>
      <c r="S3559" s="8">
        <f t="shared" si="335"/>
        <v>179.27598566308242</v>
      </c>
      <c r="T3559" s="6" t="str">
        <f t="shared" si="336"/>
        <v>theater</v>
      </c>
      <c r="U3559" s="6" t="str">
        <f t="shared" si="337"/>
        <v>plays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14">
        <f t="shared" si="332"/>
        <v>42181.666666666664</v>
      </c>
      <c r="K3560" s="6">
        <v>1431718575</v>
      </c>
      <c r="L3560" s="14">
        <f t="shared" si="333"/>
        <v>42139.608506944445</v>
      </c>
      <c r="M3560" s="88">
        <f>Table1[[#This Row],[Data Ended Conversion]]-Table1[[#This Row],[Data Created Conversion]]</f>
        <v>42.058159722218988</v>
      </c>
      <c r="N3560" s="6" t="b">
        <v>0</v>
      </c>
      <c r="O3560" s="6">
        <v>22</v>
      </c>
      <c r="P3560" s="6" t="b">
        <v>1</v>
      </c>
      <c r="Q3560" s="6" t="s">
        <v>8271</v>
      </c>
      <c r="R3560" s="7">
        <f t="shared" si="334"/>
        <v>1.44</v>
      </c>
      <c r="S3560" s="8">
        <f t="shared" si="335"/>
        <v>22.90909090909091</v>
      </c>
      <c r="T3560" s="6" t="str">
        <f t="shared" si="336"/>
        <v>theater</v>
      </c>
      <c r="U3560" s="6" t="str">
        <f t="shared" si="337"/>
        <v>plays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14">
        <f t="shared" si="332"/>
        <v>42216.165277777771</v>
      </c>
      <c r="K3561" s="6">
        <v>1436408308</v>
      </c>
      <c r="L3561" s="14">
        <f t="shared" si="333"/>
        <v>42193.887824074067</v>
      </c>
      <c r="M3561" s="88">
        <f>Table1[[#This Row],[Data Ended Conversion]]-Table1[[#This Row],[Data Created Conversion]]</f>
        <v>22.277453703703941</v>
      </c>
      <c r="N3561" s="6" t="b">
        <v>0</v>
      </c>
      <c r="O3561" s="6">
        <v>24</v>
      </c>
      <c r="P3561" s="6" t="b">
        <v>1</v>
      </c>
      <c r="Q3561" s="6" t="s">
        <v>8271</v>
      </c>
      <c r="R3561" s="7">
        <f t="shared" si="334"/>
        <v>1.0349999999999999</v>
      </c>
      <c r="S3561" s="8">
        <f t="shared" si="335"/>
        <v>43.125</v>
      </c>
      <c r="T3561" s="6" t="str">
        <f t="shared" si="336"/>
        <v>theater</v>
      </c>
      <c r="U3561" s="6" t="str">
        <f t="shared" si="337"/>
        <v>plays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14">
        <f t="shared" si="332"/>
        <v>42150.906249999993</v>
      </c>
      <c r="K3562" s="6">
        <v>1429651266</v>
      </c>
      <c r="L3562" s="14">
        <f t="shared" si="333"/>
        <v>42115.681319444448</v>
      </c>
      <c r="M3562" s="88">
        <f>Table1[[#This Row],[Data Ended Conversion]]-Table1[[#This Row],[Data Created Conversion]]</f>
        <v>35.224930555545143</v>
      </c>
      <c r="N3562" s="6" t="b">
        <v>0</v>
      </c>
      <c r="O3562" s="6">
        <v>74</v>
      </c>
      <c r="P3562" s="6" t="b">
        <v>1</v>
      </c>
      <c r="Q3562" s="6" t="s">
        <v>8271</v>
      </c>
      <c r="R3562" s="7">
        <f t="shared" si="334"/>
        <v>1.0843750000000001</v>
      </c>
      <c r="S3562" s="8">
        <f t="shared" si="335"/>
        <v>46.891891891891895</v>
      </c>
      <c r="T3562" s="6" t="str">
        <f t="shared" si="336"/>
        <v>theater</v>
      </c>
      <c r="U3562" s="6" t="str">
        <f t="shared" si="337"/>
        <v>plays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14">
        <f t="shared" si="332"/>
        <v>42221.566666666658</v>
      </c>
      <c r="K3563" s="6">
        <v>1437236378</v>
      </c>
      <c r="L3563" s="14">
        <f t="shared" si="333"/>
        <v>42203.471967592595</v>
      </c>
      <c r="M3563" s="88">
        <f>Table1[[#This Row],[Data Ended Conversion]]-Table1[[#This Row],[Data Created Conversion]]</f>
        <v>18.094699074063101</v>
      </c>
      <c r="N3563" s="6" t="b">
        <v>0</v>
      </c>
      <c r="O3563" s="6">
        <v>54</v>
      </c>
      <c r="P3563" s="6" t="b">
        <v>1</v>
      </c>
      <c r="Q3563" s="6" t="s">
        <v>8271</v>
      </c>
      <c r="R3563" s="7">
        <f t="shared" si="334"/>
        <v>1.024</v>
      </c>
      <c r="S3563" s="8">
        <f t="shared" si="335"/>
        <v>47.407407407407405</v>
      </c>
      <c r="T3563" s="6" t="str">
        <f t="shared" si="336"/>
        <v>theater</v>
      </c>
      <c r="U3563" s="6" t="str">
        <f t="shared" si="337"/>
        <v>plays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14">
        <f t="shared" si="332"/>
        <v>42442.708333333336</v>
      </c>
      <c r="K3564" s="6">
        <v>1457115427</v>
      </c>
      <c r="L3564" s="14">
        <f t="shared" si="333"/>
        <v>42433.553553240738</v>
      </c>
      <c r="M3564" s="88">
        <f>Table1[[#This Row],[Data Ended Conversion]]-Table1[[#This Row],[Data Created Conversion]]</f>
        <v>9.1547800925982301</v>
      </c>
      <c r="N3564" s="6" t="b">
        <v>0</v>
      </c>
      <c r="O3564" s="6">
        <v>31</v>
      </c>
      <c r="P3564" s="6" t="b">
        <v>1</v>
      </c>
      <c r="Q3564" s="6" t="s">
        <v>8271</v>
      </c>
      <c r="R3564" s="7">
        <f t="shared" si="334"/>
        <v>1.4888888888888889</v>
      </c>
      <c r="S3564" s="8">
        <f t="shared" si="335"/>
        <v>15.129032258064516</v>
      </c>
      <c r="T3564" s="6" t="str">
        <f t="shared" si="336"/>
        <v>theater</v>
      </c>
      <c r="U3564" s="6" t="str">
        <f t="shared" si="337"/>
        <v>plays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14">
        <f t="shared" si="332"/>
        <v>42583.583333333336</v>
      </c>
      <c r="K3565" s="6">
        <v>1467648456</v>
      </c>
      <c r="L3565" s="14">
        <f t="shared" si="333"/>
        <v>42555.46361111111</v>
      </c>
      <c r="M3565" s="88">
        <f>Table1[[#This Row],[Data Ended Conversion]]-Table1[[#This Row],[Data Created Conversion]]</f>
        <v>28.119722222225391</v>
      </c>
      <c r="N3565" s="6" t="b">
        <v>0</v>
      </c>
      <c r="O3565" s="6">
        <v>25</v>
      </c>
      <c r="P3565" s="6" t="b">
        <v>1</v>
      </c>
      <c r="Q3565" s="6" t="s">
        <v>8271</v>
      </c>
      <c r="R3565" s="7">
        <f t="shared" si="334"/>
        <v>1.0549000000000002</v>
      </c>
      <c r="S3565" s="8">
        <f t="shared" si="335"/>
        <v>21.098000000000003</v>
      </c>
      <c r="T3565" s="6" t="str">
        <f t="shared" si="336"/>
        <v>theater</v>
      </c>
      <c r="U3565" s="6" t="str">
        <f t="shared" si="337"/>
        <v>plays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14">
        <f t="shared" si="332"/>
        <v>42282.458333333336</v>
      </c>
      <c r="K3566" s="6">
        <v>1440082649</v>
      </c>
      <c r="L3566" s="14">
        <f t="shared" si="333"/>
        <v>42236.414918981485</v>
      </c>
      <c r="M3566" s="88">
        <f>Table1[[#This Row],[Data Ended Conversion]]-Table1[[#This Row],[Data Created Conversion]]</f>
        <v>46.043414351850515</v>
      </c>
      <c r="N3566" s="6" t="b">
        <v>0</v>
      </c>
      <c r="O3566" s="6">
        <v>17</v>
      </c>
      <c r="P3566" s="6" t="b">
        <v>1</v>
      </c>
      <c r="Q3566" s="6" t="s">
        <v>8271</v>
      </c>
      <c r="R3566" s="7">
        <f t="shared" si="334"/>
        <v>1.0049999999999999</v>
      </c>
      <c r="S3566" s="8">
        <f t="shared" si="335"/>
        <v>59.117647058823529</v>
      </c>
      <c r="T3566" s="6" t="str">
        <f t="shared" si="336"/>
        <v>theater</v>
      </c>
      <c r="U3566" s="6" t="str">
        <f t="shared" si="337"/>
        <v>plays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14">
        <f t="shared" si="332"/>
        <v>42004.534814814811</v>
      </c>
      <c r="K3567" s="6">
        <v>1417456208</v>
      </c>
      <c r="L3567" s="14">
        <f t="shared" si="333"/>
        <v>41974.534814814811</v>
      </c>
      <c r="M3567" s="88">
        <f>Table1[[#This Row],[Data Ended Conversion]]-Table1[[#This Row],[Data Created Conversion]]</f>
        <v>30</v>
      </c>
      <c r="N3567" s="6" t="b">
        <v>0</v>
      </c>
      <c r="O3567" s="6">
        <v>12</v>
      </c>
      <c r="P3567" s="6" t="b">
        <v>1</v>
      </c>
      <c r="Q3567" s="6" t="s">
        <v>8271</v>
      </c>
      <c r="R3567" s="7">
        <f t="shared" si="334"/>
        <v>1.3055555555555556</v>
      </c>
      <c r="S3567" s="8">
        <f t="shared" si="335"/>
        <v>97.916666666666671</v>
      </c>
      <c r="T3567" s="6" t="str">
        <f t="shared" si="336"/>
        <v>theater</v>
      </c>
      <c r="U3567" s="6" t="str">
        <f t="shared" si="337"/>
        <v>plays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14">
        <f t="shared" si="332"/>
        <v>42027.299571759257</v>
      </c>
      <c r="K3568" s="6">
        <v>1419423083</v>
      </c>
      <c r="L3568" s="14">
        <f t="shared" si="333"/>
        <v>41997.299571759257</v>
      </c>
      <c r="M3568" s="88">
        <f>Table1[[#This Row],[Data Ended Conversion]]-Table1[[#This Row],[Data Created Conversion]]</f>
        <v>30</v>
      </c>
      <c r="N3568" s="6" t="b">
        <v>0</v>
      </c>
      <c r="O3568" s="6">
        <v>38</v>
      </c>
      <c r="P3568" s="6" t="b">
        <v>1</v>
      </c>
      <c r="Q3568" s="6" t="s">
        <v>8271</v>
      </c>
      <c r="R3568" s="7">
        <f t="shared" si="334"/>
        <v>1.0475000000000001</v>
      </c>
      <c r="S3568" s="8">
        <f t="shared" si="335"/>
        <v>55.131578947368418</v>
      </c>
      <c r="T3568" s="6" t="str">
        <f t="shared" si="336"/>
        <v>theater</v>
      </c>
      <c r="U3568" s="6" t="str">
        <f t="shared" si="337"/>
        <v>plays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14">
        <f t="shared" si="332"/>
        <v>42165.602361111109</v>
      </c>
      <c r="K3569" s="6">
        <v>1431372444</v>
      </c>
      <c r="L3569" s="14">
        <f t="shared" si="333"/>
        <v>42135.602361111109</v>
      </c>
      <c r="M3569" s="88">
        <f>Table1[[#This Row],[Data Ended Conversion]]-Table1[[#This Row],[Data Created Conversion]]</f>
        <v>30</v>
      </c>
      <c r="N3569" s="6" t="b">
        <v>0</v>
      </c>
      <c r="O3569" s="6">
        <v>41</v>
      </c>
      <c r="P3569" s="6" t="b">
        <v>1</v>
      </c>
      <c r="Q3569" s="6" t="s">
        <v>8271</v>
      </c>
      <c r="R3569" s="7">
        <f t="shared" si="334"/>
        <v>1.0880000000000001</v>
      </c>
      <c r="S3569" s="8">
        <f t="shared" si="335"/>
        <v>26.536585365853657</v>
      </c>
      <c r="T3569" s="6" t="str">
        <f t="shared" si="336"/>
        <v>theater</v>
      </c>
      <c r="U3569" s="6" t="str">
        <f t="shared" si="337"/>
        <v>plays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14">
        <f t="shared" si="332"/>
        <v>41899.532337962963</v>
      </c>
      <c r="K3570" s="6">
        <v>1408383994</v>
      </c>
      <c r="L3570" s="14">
        <f t="shared" si="333"/>
        <v>41869.532337962963</v>
      </c>
      <c r="M3570" s="88">
        <f>Table1[[#This Row],[Data Ended Conversion]]-Table1[[#This Row],[Data Created Conversion]]</f>
        <v>30</v>
      </c>
      <c r="N3570" s="6" t="b">
        <v>0</v>
      </c>
      <c r="O3570" s="6">
        <v>19</v>
      </c>
      <c r="P3570" s="6" t="b">
        <v>1</v>
      </c>
      <c r="Q3570" s="6" t="s">
        <v>8271</v>
      </c>
      <c r="R3570" s="7">
        <f t="shared" si="334"/>
        <v>1.1100000000000001</v>
      </c>
      <c r="S3570" s="8">
        <f t="shared" si="335"/>
        <v>58.421052631578945</v>
      </c>
      <c r="T3570" s="6" t="str">
        <f t="shared" si="336"/>
        <v>theater</v>
      </c>
      <c r="U3570" s="6" t="str">
        <f t="shared" si="337"/>
        <v>plays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14">
        <f t="shared" si="332"/>
        <v>42012.480277777773</v>
      </c>
      <c r="K3571" s="6">
        <v>1418142696</v>
      </c>
      <c r="L3571" s="14">
        <f t="shared" si="333"/>
        <v>41982.480277777773</v>
      </c>
      <c r="M3571" s="88">
        <f>Table1[[#This Row],[Data Ended Conversion]]-Table1[[#This Row],[Data Created Conversion]]</f>
        <v>30</v>
      </c>
      <c r="N3571" s="6" t="b">
        <v>0</v>
      </c>
      <c r="O3571" s="6">
        <v>41</v>
      </c>
      <c r="P3571" s="6" t="b">
        <v>1</v>
      </c>
      <c r="Q3571" s="6" t="s">
        <v>8271</v>
      </c>
      <c r="R3571" s="7">
        <f t="shared" si="334"/>
        <v>1.0047999999999999</v>
      </c>
      <c r="S3571" s="8">
        <f t="shared" si="335"/>
        <v>122.53658536585365</v>
      </c>
      <c r="T3571" s="6" t="str">
        <f t="shared" si="336"/>
        <v>theater</v>
      </c>
      <c r="U3571" s="6" t="str">
        <f t="shared" si="337"/>
        <v>plays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14">
        <f t="shared" si="332"/>
        <v>42004.083333333336</v>
      </c>
      <c r="K3572" s="6">
        <v>1417593483</v>
      </c>
      <c r="L3572" s="14">
        <f t="shared" si="333"/>
        <v>41976.123645833337</v>
      </c>
      <c r="M3572" s="88">
        <f>Table1[[#This Row],[Data Ended Conversion]]-Table1[[#This Row],[Data Created Conversion]]</f>
        <v>27.959687499998836</v>
      </c>
      <c r="N3572" s="6" t="b">
        <v>0</v>
      </c>
      <c r="O3572" s="6">
        <v>26</v>
      </c>
      <c r="P3572" s="6" t="b">
        <v>1</v>
      </c>
      <c r="Q3572" s="6" t="s">
        <v>8271</v>
      </c>
      <c r="R3572" s="7">
        <f t="shared" si="334"/>
        <v>1.1435</v>
      </c>
      <c r="S3572" s="8">
        <f t="shared" si="335"/>
        <v>87.961538461538467</v>
      </c>
      <c r="T3572" s="6" t="str">
        <f t="shared" si="336"/>
        <v>theater</v>
      </c>
      <c r="U3572" s="6" t="str">
        <f t="shared" si="337"/>
        <v>plays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14">
        <f t="shared" si="332"/>
        <v>41942.650613425925</v>
      </c>
      <c r="K3573" s="6">
        <v>1412109413</v>
      </c>
      <c r="L3573" s="14">
        <f t="shared" si="333"/>
        <v>41912.650613425925</v>
      </c>
      <c r="M3573" s="88">
        <f>Table1[[#This Row],[Data Ended Conversion]]-Table1[[#This Row],[Data Created Conversion]]</f>
        <v>30</v>
      </c>
      <c r="N3573" s="6" t="b">
        <v>0</v>
      </c>
      <c r="O3573" s="6">
        <v>25</v>
      </c>
      <c r="P3573" s="6" t="b">
        <v>1</v>
      </c>
      <c r="Q3573" s="6" t="s">
        <v>8271</v>
      </c>
      <c r="R3573" s="7">
        <f t="shared" si="334"/>
        <v>1.2206666666666666</v>
      </c>
      <c r="S3573" s="8">
        <f t="shared" si="335"/>
        <v>73.239999999999995</v>
      </c>
      <c r="T3573" s="6" t="str">
        <f t="shared" si="336"/>
        <v>theater</v>
      </c>
      <c r="U3573" s="6" t="str">
        <f t="shared" si="337"/>
        <v>plays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14">
        <f t="shared" si="332"/>
        <v>42176.36206018518</v>
      </c>
      <c r="K3574" s="6">
        <v>1432302082</v>
      </c>
      <c r="L3574" s="14">
        <f t="shared" si="333"/>
        <v>42146.36206018518</v>
      </c>
      <c r="M3574" s="88">
        <f>Table1[[#This Row],[Data Ended Conversion]]-Table1[[#This Row],[Data Created Conversion]]</f>
        <v>30</v>
      </c>
      <c r="N3574" s="6" t="b">
        <v>0</v>
      </c>
      <c r="O3574" s="6">
        <v>9</v>
      </c>
      <c r="P3574" s="6" t="b">
        <v>1</v>
      </c>
      <c r="Q3574" s="6" t="s">
        <v>8271</v>
      </c>
      <c r="R3574" s="7">
        <f t="shared" si="334"/>
        <v>1</v>
      </c>
      <c r="S3574" s="8">
        <f t="shared" si="335"/>
        <v>55.555555555555557</v>
      </c>
      <c r="T3574" s="6" t="str">
        <f t="shared" si="336"/>
        <v>theater</v>
      </c>
      <c r="U3574" s="6" t="str">
        <f t="shared" si="337"/>
        <v>plays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14">
        <f t="shared" si="332"/>
        <v>41951.208865740737</v>
      </c>
      <c r="K3575" s="6">
        <v>1412845246</v>
      </c>
      <c r="L3575" s="14">
        <f t="shared" si="333"/>
        <v>41921.167199074072</v>
      </c>
      <c r="M3575" s="88">
        <f>Table1[[#This Row],[Data Ended Conversion]]-Table1[[#This Row],[Data Created Conversion]]</f>
        <v>30.041666666664241</v>
      </c>
      <c r="N3575" s="6" t="b">
        <v>0</v>
      </c>
      <c r="O3575" s="6">
        <v>78</v>
      </c>
      <c r="P3575" s="6" t="b">
        <v>1</v>
      </c>
      <c r="Q3575" s="6" t="s">
        <v>8271</v>
      </c>
      <c r="R3575" s="7">
        <f t="shared" si="334"/>
        <v>1.028</v>
      </c>
      <c r="S3575" s="8">
        <f t="shared" si="335"/>
        <v>39.53846153846154</v>
      </c>
      <c r="T3575" s="6" t="str">
        <f t="shared" si="336"/>
        <v>theater</v>
      </c>
      <c r="U3575" s="6" t="str">
        <f t="shared" si="337"/>
        <v>plays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14">
        <f t="shared" si="332"/>
        <v>41956.776018518511</v>
      </c>
      <c r="K3576" s="6">
        <v>1413326248</v>
      </c>
      <c r="L3576" s="14">
        <f t="shared" si="333"/>
        <v>41926.734351851846</v>
      </c>
      <c r="M3576" s="88">
        <f>Table1[[#This Row],[Data Ended Conversion]]-Table1[[#This Row],[Data Created Conversion]]</f>
        <v>30.041666666664241</v>
      </c>
      <c r="N3576" s="6" t="b">
        <v>0</v>
      </c>
      <c r="O3576" s="6">
        <v>45</v>
      </c>
      <c r="P3576" s="6" t="b">
        <v>1</v>
      </c>
      <c r="Q3576" s="6" t="s">
        <v>8271</v>
      </c>
      <c r="R3576" s="7">
        <f t="shared" si="334"/>
        <v>1.0612068965517241</v>
      </c>
      <c r="S3576" s="8">
        <f t="shared" si="335"/>
        <v>136.77777777777777</v>
      </c>
      <c r="T3576" s="6" t="str">
        <f t="shared" si="336"/>
        <v>theater</v>
      </c>
      <c r="U3576" s="6" t="str">
        <f t="shared" si="337"/>
        <v>plays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14">
        <f t="shared" si="332"/>
        <v>42592.957638888889</v>
      </c>
      <c r="K3577" s="6">
        <v>1468176527</v>
      </c>
      <c r="L3577" s="14">
        <f t="shared" si="333"/>
        <v>42561.575543981475</v>
      </c>
      <c r="M3577" s="88">
        <f>Table1[[#This Row],[Data Ended Conversion]]-Table1[[#This Row],[Data Created Conversion]]</f>
        <v>31.382094907414285</v>
      </c>
      <c r="N3577" s="6" t="b">
        <v>0</v>
      </c>
      <c r="O3577" s="6">
        <v>102</v>
      </c>
      <c r="P3577" s="6" t="b">
        <v>1</v>
      </c>
      <c r="Q3577" s="6" t="s">
        <v>8271</v>
      </c>
      <c r="R3577" s="7">
        <f t="shared" si="334"/>
        <v>1.0133000000000001</v>
      </c>
      <c r="S3577" s="8">
        <f t="shared" si="335"/>
        <v>99.343137254901961</v>
      </c>
      <c r="T3577" s="6" t="str">
        <f t="shared" si="336"/>
        <v>theater</v>
      </c>
      <c r="U3577" s="6" t="str">
        <f t="shared" si="337"/>
        <v>plays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14">
        <f t="shared" si="332"/>
        <v>42709.382569444446</v>
      </c>
      <c r="K3578" s="6">
        <v>1475759454</v>
      </c>
      <c r="L3578" s="14">
        <f t="shared" si="333"/>
        <v>42649.340902777774</v>
      </c>
      <c r="M3578" s="88">
        <f>Table1[[#This Row],[Data Ended Conversion]]-Table1[[#This Row],[Data Created Conversion]]</f>
        <v>60.041666666671517</v>
      </c>
      <c r="N3578" s="6" t="b">
        <v>0</v>
      </c>
      <c r="O3578" s="6">
        <v>5</v>
      </c>
      <c r="P3578" s="6" t="b">
        <v>1</v>
      </c>
      <c r="Q3578" s="6" t="s">
        <v>8271</v>
      </c>
      <c r="R3578" s="7">
        <f t="shared" si="334"/>
        <v>1</v>
      </c>
      <c r="S3578" s="8">
        <f t="shared" si="335"/>
        <v>20</v>
      </c>
      <c r="T3578" s="6" t="str">
        <f t="shared" si="336"/>
        <v>theater</v>
      </c>
      <c r="U3578" s="6" t="str">
        <f t="shared" si="337"/>
        <v>plays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14">
        <f t="shared" si="332"/>
        <v>42120.061111111114</v>
      </c>
      <c r="K3579" s="6">
        <v>1427741583</v>
      </c>
      <c r="L3579" s="14">
        <f t="shared" si="333"/>
        <v>42093.578506944446</v>
      </c>
      <c r="M3579" s="88">
        <f>Table1[[#This Row],[Data Ended Conversion]]-Table1[[#This Row],[Data Created Conversion]]</f>
        <v>26.482604166667443</v>
      </c>
      <c r="N3579" s="6" t="b">
        <v>0</v>
      </c>
      <c r="O3579" s="6">
        <v>27</v>
      </c>
      <c r="P3579" s="6" t="b">
        <v>1</v>
      </c>
      <c r="Q3579" s="6" t="s">
        <v>8271</v>
      </c>
      <c r="R3579" s="7">
        <f t="shared" si="334"/>
        <v>1.3</v>
      </c>
      <c r="S3579" s="8">
        <f t="shared" si="335"/>
        <v>28.888888888888889</v>
      </c>
      <c r="T3579" s="6" t="str">
        <f t="shared" si="336"/>
        <v>theater</v>
      </c>
      <c r="U3579" s="6" t="str">
        <f t="shared" si="337"/>
        <v>plays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14">
        <f t="shared" si="332"/>
        <v>42490.525196759256</v>
      </c>
      <c r="K3580" s="6">
        <v>1459445777</v>
      </c>
      <c r="L3580" s="14">
        <f t="shared" si="333"/>
        <v>42460.525196759256</v>
      </c>
      <c r="M3580" s="88">
        <f>Table1[[#This Row],[Data Ended Conversion]]-Table1[[#This Row],[Data Created Conversion]]</f>
        <v>30</v>
      </c>
      <c r="N3580" s="6" t="b">
        <v>0</v>
      </c>
      <c r="O3580" s="6">
        <v>37</v>
      </c>
      <c r="P3580" s="6" t="b">
        <v>1</v>
      </c>
      <c r="Q3580" s="6" t="s">
        <v>8271</v>
      </c>
      <c r="R3580" s="7">
        <f t="shared" si="334"/>
        <v>1.0001333333333333</v>
      </c>
      <c r="S3580" s="8">
        <f t="shared" si="335"/>
        <v>40.545945945945945</v>
      </c>
      <c r="T3580" s="6" t="str">
        <f t="shared" si="336"/>
        <v>theater</v>
      </c>
      <c r="U3580" s="6" t="str">
        <f t="shared" si="337"/>
        <v>plays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14">
        <f t="shared" si="332"/>
        <v>42460.51222222222</v>
      </c>
      <c r="K3581" s="6">
        <v>1456856256</v>
      </c>
      <c r="L3581" s="14">
        <f t="shared" si="333"/>
        <v>42430.553888888891</v>
      </c>
      <c r="M3581" s="88">
        <f>Table1[[#This Row],[Data Ended Conversion]]-Table1[[#This Row],[Data Created Conversion]]</f>
        <v>29.958333333328483</v>
      </c>
      <c r="N3581" s="6" t="b">
        <v>0</v>
      </c>
      <c r="O3581" s="6">
        <v>14</v>
      </c>
      <c r="P3581" s="6" t="b">
        <v>1</v>
      </c>
      <c r="Q3581" s="6" t="s">
        <v>8271</v>
      </c>
      <c r="R3581" s="7">
        <f t="shared" si="334"/>
        <v>1</v>
      </c>
      <c r="S3581" s="8">
        <f t="shared" si="335"/>
        <v>35.714285714285715</v>
      </c>
      <c r="T3581" s="6" t="str">
        <f t="shared" si="336"/>
        <v>theater</v>
      </c>
      <c r="U3581" s="6" t="str">
        <f t="shared" si="337"/>
        <v>plays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14">
        <f t="shared" si="332"/>
        <v>42063.999305555553</v>
      </c>
      <c r="K3582" s="6">
        <v>1421900022</v>
      </c>
      <c r="L3582" s="14">
        <f t="shared" si="333"/>
        <v>42025.967847222222</v>
      </c>
      <c r="M3582" s="88">
        <f>Table1[[#This Row],[Data Ended Conversion]]-Table1[[#This Row],[Data Created Conversion]]</f>
        <v>38.031458333331102</v>
      </c>
      <c r="N3582" s="6" t="b">
        <v>0</v>
      </c>
      <c r="O3582" s="6">
        <v>27</v>
      </c>
      <c r="P3582" s="6" t="b">
        <v>1</v>
      </c>
      <c r="Q3582" s="6" t="s">
        <v>8271</v>
      </c>
      <c r="R3582" s="7">
        <f t="shared" si="334"/>
        <v>1.1388888888888888</v>
      </c>
      <c r="S3582" s="8">
        <f t="shared" si="335"/>
        <v>37.962962962962962</v>
      </c>
      <c r="T3582" s="6" t="str">
        <f t="shared" si="336"/>
        <v>theater</v>
      </c>
      <c r="U3582" s="6" t="str">
        <f t="shared" si="337"/>
        <v>plays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14">
        <f t="shared" si="332"/>
        <v>41850.26284722222</v>
      </c>
      <c r="K3583" s="6">
        <v>1405509510</v>
      </c>
      <c r="L3583" s="14">
        <f t="shared" si="333"/>
        <v>41836.26284722222</v>
      </c>
      <c r="M3583" s="88">
        <f>Table1[[#This Row],[Data Ended Conversion]]-Table1[[#This Row],[Data Created Conversion]]</f>
        <v>14</v>
      </c>
      <c r="N3583" s="6" t="b">
        <v>0</v>
      </c>
      <c r="O3583" s="6">
        <v>45</v>
      </c>
      <c r="P3583" s="6" t="b">
        <v>1</v>
      </c>
      <c r="Q3583" s="6" t="s">
        <v>8271</v>
      </c>
      <c r="R3583" s="7">
        <f t="shared" si="334"/>
        <v>1</v>
      </c>
      <c r="S3583" s="8">
        <f t="shared" si="335"/>
        <v>33.333333333333336</v>
      </c>
      <c r="T3583" s="6" t="str">
        <f t="shared" si="336"/>
        <v>theater</v>
      </c>
      <c r="U3583" s="6" t="str">
        <f t="shared" si="337"/>
        <v>plays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14">
        <f t="shared" si="332"/>
        <v>42464.887523148143</v>
      </c>
      <c r="K3584" s="6">
        <v>1458613082</v>
      </c>
      <c r="L3584" s="14">
        <f t="shared" si="333"/>
        <v>42450.887523148143</v>
      </c>
      <c r="M3584" s="88">
        <f>Table1[[#This Row],[Data Ended Conversion]]-Table1[[#This Row],[Data Created Conversion]]</f>
        <v>14</v>
      </c>
      <c r="N3584" s="6" t="b">
        <v>0</v>
      </c>
      <c r="O3584" s="6">
        <v>49</v>
      </c>
      <c r="P3584" s="6" t="b">
        <v>1</v>
      </c>
      <c r="Q3584" s="6" t="s">
        <v>8271</v>
      </c>
      <c r="R3584" s="7">
        <f t="shared" si="334"/>
        <v>2.87</v>
      </c>
      <c r="S3584" s="8">
        <f t="shared" si="335"/>
        <v>58.571428571428569</v>
      </c>
      <c r="T3584" s="6" t="str">
        <f t="shared" si="336"/>
        <v>theater</v>
      </c>
      <c r="U3584" s="6" t="str">
        <f t="shared" si="337"/>
        <v>plays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14">
        <f t="shared" si="332"/>
        <v>42478.175983796296</v>
      </c>
      <c r="K3585" s="6">
        <v>1455790405</v>
      </c>
      <c r="L3585" s="14">
        <f t="shared" si="333"/>
        <v>42418.217650462961</v>
      </c>
      <c r="M3585" s="88">
        <f>Table1[[#This Row],[Data Ended Conversion]]-Table1[[#This Row],[Data Created Conversion]]</f>
        <v>59.958333333335759</v>
      </c>
      <c r="N3585" s="6" t="b">
        <v>0</v>
      </c>
      <c r="O3585" s="6">
        <v>24</v>
      </c>
      <c r="P3585" s="6" t="b">
        <v>1</v>
      </c>
      <c r="Q3585" s="6" t="s">
        <v>8271</v>
      </c>
      <c r="R3585" s="7">
        <f t="shared" si="334"/>
        <v>1.085</v>
      </c>
      <c r="S3585" s="8">
        <f t="shared" si="335"/>
        <v>135.625</v>
      </c>
      <c r="T3585" s="6" t="str">
        <f t="shared" si="336"/>
        <v>theater</v>
      </c>
      <c r="U3585" s="6" t="str">
        <f t="shared" si="337"/>
        <v>plays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14">
        <f t="shared" ref="J3586:J3649" si="338">(((I3586/60)/60)/24)+DATE(1970,1,1)+(-5/24)</f>
        <v>42198.108148148145</v>
      </c>
      <c r="K3586" s="6">
        <v>1434180944</v>
      </c>
      <c r="L3586" s="14">
        <f t="shared" ref="L3586:L3649" si="339">(((K3586/60)/60)/24)+DATE(1970,1,1)+(-5/24)</f>
        <v>42168.108148148145</v>
      </c>
      <c r="M3586" s="88">
        <f>Table1[[#This Row],[Data Ended Conversion]]-Table1[[#This Row],[Data Created Conversion]]</f>
        <v>30</v>
      </c>
      <c r="N3586" s="6" t="b">
        <v>0</v>
      </c>
      <c r="O3586" s="6">
        <v>112</v>
      </c>
      <c r="P3586" s="6" t="b">
        <v>1</v>
      </c>
      <c r="Q3586" s="6" t="s">
        <v>8271</v>
      </c>
      <c r="R3586" s="7">
        <f t="shared" si="334"/>
        <v>1.155</v>
      </c>
      <c r="S3586" s="8">
        <f t="shared" si="335"/>
        <v>30.9375</v>
      </c>
      <c r="T3586" s="6" t="str">
        <f t="shared" si="336"/>
        <v>theater</v>
      </c>
      <c r="U3586" s="6" t="str">
        <f t="shared" si="337"/>
        <v>plays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14">
        <f t="shared" si="338"/>
        <v>41994.507986111108</v>
      </c>
      <c r="K3587" s="6">
        <v>1416589890</v>
      </c>
      <c r="L3587" s="14">
        <f t="shared" si="339"/>
        <v>41964.507986111108</v>
      </c>
      <c r="M3587" s="88">
        <f>Table1[[#This Row],[Data Ended Conversion]]-Table1[[#This Row],[Data Created Conversion]]</f>
        <v>30</v>
      </c>
      <c r="N3587" s="6" t="b">
        <v>0</v>
      </c>
      <c r="O3587" s="6">
        <v>23</v>
      </c>
      <c r="P3587" s="6" t="b">
        <v>1</v>
      </c>
      <c r="Q3587" s="6" t="s">
        <v>8271</v>
      </c>
      <c r="R3587" s="7">
        <f t="shared" ref="R3587:R3650" si="340">IFERROR(E3587/D3587,"-")</f>
        <v>1.1911764705882353</v>
      </c>
      <c r="S3587" s="8">
        <f t="shared" ref="S3587:S3650" si="341">IFERROR(E3587/O3587,"-")</f>
        <v>176.08695652173913</v>
      </c>
      <c r="T3587" s="6" t="str">
        <f t="shared" si="336"/>
        <v>theater</v>
      </c>
      <c r="U3587" s="6" t="str">
        <f t="shared" si="337"/>
        <v>plays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14">
        <f t="shared" si="338"/>
        <v>42636.489236111105</v>
      </c>
      <c r="K3588" s="6">
        <v>1469465070</v>
      </c>
      <c r="L3588" s="14">
        <f t="shared" si="339"/>
        <v>42576.489236111105</v>
      </c>
      <c r="M3588" s="88">
        <f>Table1[[#This Row],[Data Ended Conversion]]-Table1[[#This Row],[Data Created Conversion]]</f>
        <v>60</v>
      </c>
      <c r="N3588" s="6" t="b">
        <v>0</v>
      </c>
      <c r="O3588" s="6">
        <v>54</v>
      </c>
      <c r="P3588" s="6" t="b">
        <v>1</v>
      </c>
      <c r="Q3588" s="6" t="s">
        <v>8271</v>
      </c>
      <c r="R3588" s="7">
        <f t="shared" si="340"/>
        <v>1.0942666666666667</v>
      </c>
      <c r="S3588" s="8">
        <f t="shared" si="341"/>
        <v>151.9814814814815</v>
      </c>
      <c r="T3588" s="6" t="str">
        <f t="shared" si="336"/>
        <v>theater</v>
      </c>
      <c r="U3588" s="6" t="str">
        <f t="shared" si="337"/>
        <v>plays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14">
        <f t="shared" si="338"/>
        <v>42548.583333333336</v>
      </c>
      <c r="K3589" s="6">
        <v>1463144254</v>
      </c>
      <c r="L3589" s="14">
        <f t="shared" si="339"/>
        <v>42503.331643518519</v>
      </c>
      <c r="M3589" s="88">
        <f>Table1[[#This Row],[Data Ended Conversion]]-Table1[[#This Row],[Data Created Conversion]]</f>
        <v>45.251689814816928</v>
      </c>
      <c r="N3589" s="6" t="b">
        <v>0</v>
      </c>
      <c r="O3589" s="6">
        <v>28</v>
      </c>
      <c r="P3589" s="6" t="b">
        <v>1</v>
      </c>
      <c r="Q3589" s="6" t="s">
        <v>8271</v>
      </c>
      <c r="R3589" s="7">
        <f t="shared" si="340"/>
        <v>1.266</v>
      </c>
      <c r="S3589" s="8">
        <f t="shared" si="341"/>
        <v>22.607142857142858</v>
      </c>
      <c r="T3589" s="6" t="str">
        <f t="shared" si="336"/>
        <v>theater</v>
      </c>
      <c r="U3589" s="6" t="str">
        <f t="shared" si="337"/>
        <v>plays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14">
        <f t="shared" si="338"/>
        <v>42123.749999999993</v>
      </c>
      <c r="K3590" s="6">
        <v>1428436410</v>
      </c>
      <c r="L3590" s="14">
        <f t="shared" si="339"/>
        <v>42101.620486111111</v>
      </c>
      <c r="M3590" s="88">
        <f>Table1[[#This Row],[Data Ended Conversion]]-Table1[[#This Row],[Data Created Conversion]]</f>
        <v>22.129513888881775</v>
      </c>
      <c r="N3590" s="6" t="b">
        <v>0</v>
      </c>
      <c r="O3590" s="6">
        <v>11</v>
      </c>
      <c r="P3590" s="6" t="b">
        <v>1</v>
      </c>
      <c r="Q3590" s="6" t="s">
        <v>8271</v>
      </c>
      <c r="R3590" s="7">
        <f t="shared" si="340"/>
        <v>1.0049999999999999</v>
      </c>
      <c r="S3590" s="8">
        <f t="shared" si="341"/>
        <v>18.272727272727273</v>
      </c>
      <c r="T3590" s="6" t="str">
        <f t="shared" si="336"/>
        <v>theater</v>
      </c>
      <c r="U3590" s="6" t="str">
        <f t="shared" si="337"/>
        <v>plays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14">
        <f t="shared" si="338"/>
        <v>42150.439201388886</v>
      </c>
      <c r="K3591" s="6">
        <v>1430494347</v>
      </c>
      <c r="L3591" s="14">
        <f t="shared" si="339"/>
        <v>42125.439201388886</v>
      </c>
      <c r="M3591" s="88">
        <f>Table1[[#This Row],[Data Ended Conversion]]-Table1[[#This Row],[Data Created Conversion]]</f>
        <v>25</v>
      </c>
      <c r="N3591" s="6" t="b">
        <v>0</v>
      </c>
      <c r="O3591" s="6">
        <v>62</v>
      </c>
      <c r="P3591" s="6" t="b">
        <v>1</v>
      </c>
      <c r="Q3591" s="6" t="s">
        <v>8271</v>
      </c>
      <c r="R3591" s="7">
        <f t="shared" si="340"/>
        <v>1.2749999999999999</v>
      </c>
      <c r="S3591" s="8">
        <f t="shared" si="341"/>
        <v>82.258064516129039</v>
      </c>
      <c r="T3591" s="6" t="str">
        <f t="shared" si="336"/>
        <v>theater</v>
      </c>
      <c r="U3591" s="6" t="str">
        <f t="shared" si="337"/>
        <v>plays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14">
        <f t="shared" si="338"/>
        <v>41932.125393518516</v>
      </c>
      <c r="K3592" s="6">
        <v>1411200034</v>
      </c>
      <c r="L3592" s="14">
        <f t="shared" si="339"/>
        <v>41902.125393518516</v>
      </c>
      <c r="M3592" s="88">
        <f>Table1[[#This Row],[Data Ended Conversion]]-Table1[[#This Row],[Data Created Conversion]]</f>
        <v>30</v>
      </c>
      <c r="N3592" s="6" t="b">
        <v>0</v>
      </c>
      <c r="O3592" s="6">
        <v>73</v>
      </c>
      <c r="P3592" s="6" t="b">
        <v>1</v>
      </c>
      <c r="Q3592" s="6" t="s">
        <v>8271</v>
      </c>
      <c r="R3592" s="7">
        <f t="shared" si="340"/>
        <v>1.0005999999999999</v>
      </c>
      <c r="S3592" s="8">
        <f t="shared" si="341"/>
        <v>68.534246575342465</v>
      </c>
      <c r="T3592" s="6" t="str">
        <f t="shared" si="336"/>
        <v>theater</v>
      </c>
      <c r="U3592" s="6" t="str">
        <f t="shared" si="337"/>
        <v>plays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14">
        <f t="shared" si="338"/>
        <v>42027.999305555553</v>
      </c>
      <c r="K3593" s="6">
        <v>1419979544</v>
      </c>
      <c r="L3593" s="14">
        <f t="shared" si="339"/>
        <v>42003.74009259259</v>
      </c>
      <c r="M3593" s="88">
        <f>Table1[[#This Row],[Data Ended Conversion]]-Table1[[#This Row],[Data Created Conversion]]</f>
        <v>24.25921296296292</v>
      </c>
      <c r="N3593" s="6" t="b">
        <v>0</v>
      </c>
      <c r="O3593" s="6">
        <v>18</v>
      </c>
      <c r="P3593" s="6" t="b">
        <v>1</v>
      </c>
      <c r="Q3593" s="6" t="s">
        <v>8271</v>
      </c>
      <c r="R3593" s="7">
        <f t="shared" si="340"/>
        <v>1.75</v>
      </c>
      <c r="S3593" s="8">
        <f t="shared" si="341"/>
        <v>68.055555555555557</v>
      </c>
      <c r="T3593" s="6" t="str">
        <f t="shared" si="336"/>
        <v>theater</v>
      </c>
      <c r="U3593" s="6" t="str">
        <f t="shared" si="337"/>
        <v>plays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14">
        <f t="shared" si="338"/>
        <v>42045.999305555553</v>
      </c>
      <c r="K3594" s="6">
        <v>1418673307</v>
      </c>
      <c r="L3594" s="14">
        <f t="shared" si="339"/>
        <v>41988.621608796289</v>
      </c>
      <c r="M3594" s="88">
        <f>Table1[[#This Row],[Data Ended Conversion]]-Table1[[#This Row],[Data Created Conversion]]</f>
        <v>57.377696759263927</v>
      </c>
      <c r="N3594" s="6" t="b">
        <v>0</v>
      </c>
      <c r="O3594" s="6">
        <v>35</v>
      </c>
      <c r="P3594" s="6" t="b">
        <v>1</v>
      </c>
      <c r="Q3594" s="6" t="s">
        <v>8271</v>
      </c>
      <c r="R3594" s="7">
        <f t="shared" si="340"/>
        <v>1.2725</v>
      </c>
      <c r="S3594" s="8">
        <f t="shared" si="341"/>
        <v>72.714285714285708</v>
      </c>
      <c r="T3594" s="6" t="str">
        <f t="shared" si="336"/>
        <v>theater</v>
      </c>
      <c r="U3594" s="6" t="str">
        <f t="shared" si="337"/>
        <v>plays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14">
        <f t="shared" si="338"/>
        <v>42009.643055555549</v>
      </c>
      <c r="K3595" s="6">
        <v>1417469639</v>
      </c>
      <c r="L3595" s="14">
        <f t="shared" si="339"/>
        <v>41974.690266203703</v>
      </c>
      <c r="M3595" s="88">
        <f>Table1[[#This Row],[Data Ended Conversion]]-Table1[[#This Row],[Data Created Conversion]]</f>
        <v>34.95278935184615</v>
      </c>
      <c r="N3595" s="6" t="b">
        <v>0</v>
      </c>
      <c r="O3595" s="6">
        <v>43</v>
      </c>
      <c r="P3595" s="6" t="b">
        <v>1</v>
      </c>
      <c r="Q3595" s="6" t="s">
        <v>8271</v>
      </c>
      <c r="R3595" s="7">
        <f t="shared" si="340"/>
        <v>1.1063333333333334</v>
      </c>
      <c r="S3595" s="8">
        <f t="shared" si="341"/>
        <v>77.186046511627907</v>
      </c>
      <c r="T3595" s="6" t="str">
        <f t="shared" si="336"/>
        <v>theater</v>
      </c>
      <c r="U3595" s="6" t="str">
        <f t="shared" si="337"/>
        <v>plays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14">
        <f t="shared" si="338"/>
        <v>42616.858587962961</v>
      </c>
      <c r="K3596" s="6">
        <v>1470792982</v>
      </c>
      <c r="L3596" s="14">
        <f t="shared" si="339"/>
        <v>42591.858587962961</v>
      </c>
      <c r="M3596" s="88">
        <f>Table1[[#This Row],[Data Ended Conversion]]-Table1[[#This Row],[Data Created Conversion]]</f>
        <v>25</v>
      </c>
      <c r="N3596" s="6" t="b">
        <v>0</v>
      </c>
      <c r="O3596" s="6">
        <v>36</v>
      </c>
      <c r="P3596" s="6" t="b">
        <v>1</v>
      </c>
      <c r="Q3596" s="6" t="s">
        <v>8271</v>
      </c>
      <c r="R3596" s="7">
        <f t="shared" si="340"/>
        <v>1.2593749999999999</v>
      </c>
      <c r="S3596" s="8">
        <f t="shared" si="341"/>
        <v>55.972222222222221</v>
      </c>
      <c r="T3596" s="6" t="str">
        <f t="shared" si="336"/>
        <v>theater</v>
      </c>
      <c r="U3596" s="6" t="str">
        <f t="shared" si="337"/>
        <v>plays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14">
        <f t="shared" si="338"/>
        <v>42076.082638888889</v>
      </c>
      <c r="K3597" s="6">
        <v>1423959123</v>
      </c>
      <c r="L3597" s="14">
        <f t="shared" si="339"/>
        <v>42049.800034722219</v>
      </c>
      <c r="M3597" s="88">
        <f>Table1[[#This Row],[Data Ended Conversion]]-Table1[[#This Row],[Data Created Conversion]]</f>
        <v>26.282604166670353</v>
      </c>
      <c r="N3597" s="6" t="b">
        <v>0</v>
      </c>
      <c r="O3597" s="6">
        <v>62</v>
      </c>
      <c r="P3597" s="6" t="b">
        <v>1</v>
      </c>
      <c r="Q3597" s="6" t="s">
        <v>8271</v>
      </c>
      <c r="R3597" s="7">
        <f t="shared" si="340"/>
        <v>1.1850000000000001</v>
      </c>
      <c r="S3597" s="8">
        <f t="shared" si="341"/>
        <v>49.693548387096776</v>
      </c>
      <c r="T3597" s="6" t="str">
        <f t="shared" si="336"/>
        <v>theater</v>
      </c>
      <c r="U3597" s="6" t="str">
        <f t="shared" si="337"/>
        <v>plays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14">
        <f t="shared" si="338"/>
        <v>41877.506736111107</v>
      </c>
      <c r="K3598" s="6">
        <v>1407258582</v>
      </c>
      <c r="L3598" s="14">
        <f t="shared" si="339"/>
        <v>41856.506736111107</v>
      </c>
      <c r="M3598" s="88">
        <f>Table1[[#This Row],[Data Ended Conversion]]-Table1[[#This Row],[Data Created Conversion]]</f>
        <v>21</v>
      </c>
      <c r="N3598" s="6" t="b">
        <v>0</v>
      </c>
      <c r="O3598" s="6">
        <v>15</v>
      </c>
      <c r="P3598" s="6" t="b">
        <v>1</v>
      </c>
      <c r="Q3598" s="6" t="s">
        <v>8271</v>
      </c>
      <c r="R3598" s="7">
        <f t="shared" si="340"/>
        <v>1.0772727272727274</v>
      </c>
      <c r="S3598" s="8">
        <f t="shared" si="341"/>
        <v>79</v>
      </c>
      <c r="T3598" s="6" t="str">
        <f t="shared" si="336"/>
        <v>theater</v>
      </c>
      <c r="U3598" s="6" t="str">
        <f t="shared" si="337"/>
        <v>plays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14">
        <f t="shared" si="338"/>
        <v>42432.040972222218</v>
      </c>
      <c r="K3599" s="6">
        <v>1455717790</v>
      </c>
      <c r="L3599" s="14">
        <f t="shared" si="339"/>
        <v>42417.377199074072</v>
      </c>
      <c r="M3599" s="88">
        <f>Table1[[#This Row],[Data Ended Conversion]]-Table1[[#This Row],[Data Created Conversion]]</f>
        <v>14.663773148145992</v>
      </c>
      <c r="N3599" s="6" t="b">
        <v>0</v>
      </c>
      <c r="O3599" s="6">
        <v>33</v>
      </c>
      <c r="P3599" s="6" t="b">
        <v>1</v>
      </c>
      <c r="Q3599" s="6" t="s">
        <v>8271</v>
      </c>
      <c r="R3599" s="7">
        <f t="shared" si="340"/>
        <v>1.026</v>
      </c>
      <c r="S3599" s="8">
        <f t="shared" si="341"/>
        <v>77.727272727272734</v>
      </c>
      <c r="T3599" s="6" t="str">
        <f t="shared" ref="T3599:T3662" si="342">LEFT(Q3599,FIND("/",Q3599)-1)</f>
        <v>theater</v>
      </c>
      <c r="U3599" s="6" t="str">
        <f t="shared" ref="U3599:U3662" si="343">RIGHT(Q3599,LEN(Q3599)-FIND("/",Q3599))</f>
        <v>plays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14">
        <f t="shared" si="338"/>
        <v>41884.999305555553</v>
      </c>
      <c r="K3600" s="6">
        <v>1408129822</v>
      </c>
      <c r="L3600" s="14">
        <f t="shared" si="339"/>
        <v>41866.590532407405</v>
      </c>
      <c r="M3600" s="88">
        <f>Table1[[#This Row],[Data Ended Conversion]]-Table1[[#This Row],[Data Created Conversion]]</f>
        <v>18.408773148148612</v>
      </c>
      <c r="N3600" s="6" t="b">
        <v>0</v>
      </c>
      <c r="O3600" s="6">
        <v>27</v>
      </c>
      <c r="P3600" s="6" t="b">
        <v>1</v>
      </c>
      <c r="Q3600" s="6" t="s">
        <v>8271</v>
      </c>
      <c r="R3600" s="7">
        <f t="shared" si="340"/>
        <v>1.101</v>
      </c>
      <c r="S3600" s="8">
        <f t="shared" si="341"/>
        <v>40.777777777777779</v>
      </c>
      <c r="T3600" s="6" t="str">
        <f t="shared" si="342"/>
        <v>theater</v>
      </c>
      <c r="U3600" s="6" t="str">
        <f t="shared" si="343"/>
        <v>plays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14">
        <f t="shared" si="338"/>
        <v>42245.791666666664</v>
      </c>
      <c r="K3601" s="6">
        <v>1438715077</v>
      </c>
      <c r="L3601" s="14">
        <f t="shared" si="339"/>
        <v>42220.586539351854</v>
      </c>
      <c r="M3601" s="88">
        <f>Table1[[#This Row],[Data Ended Conversion]]-Table1[[#This Row],[Data Created Conversion]]</f>
        <v>25.205127314809943</v>
      </c>
      <c r="N3601" s="6" t="b">
        <v>0</v>
      </c>
      <c r="O3601" s="6">
        <v>17</v>
      </c>
      <c r="P3601" s="6" t="b">
        <v>1</v>
      </c>
      <c r="Q3601" s="6" t="s">
        <v>8271</v>
      </c>
      <c r="R3601" s="7">
        <f t="shared" si="340"/>
        <v>2.02</v>
      </c>
      <c r="S3601" s="8">
        <f t="shared" si="341"/>
        <v>59.411764705882355</v>
      </c>
      <c r="T3601" s="6" t="str">
        <f t="shared" si="342"/>
        <v>theater</v>
      </c>
      <c r="U3601" s="6" t="str">
        <f t="shared" si="343"/>
        <v>plays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14">
        <f t="shared" si="338"/>
        <v>42656.640787037039</v>
      </c>
      <c r="K3602" s="6">
        <v>1473970964</v>
      </c>
      <c r="L3602" s="14">
        <f t="shared" si="339"/>
        <v>42628.640787037039</v>
      </c>
      <c r="M3602" s="88">
        <f>Table1[[#This Row],[Data Ended Conversion]]-Table1[[#This Row],[Data Created Conversion]]</f>
        <v>28</v>
      </c>
      <c r="N3602" s="6" t="b">
        <v>0</v>
      </c>
      <c r="O3602" s="6">
        <v>4</v>
      </c>
      <c r="P3602" s="6" t="b">
        <v>1</v>
      </c>
      <c r="Q3602" s="6" t="s">
        <v>8271</v>
      </c>
      <c r="R3602" s="7">
        <f t="shared" si="340"/>
        <v>1.3</v>
      </c>
      <c r="S3602" s="8">
        <f t="shared" si="341"/>
        <v>3.25</v>
      </c>
      <c r="T3602" s="6" t="str">
        <f t="shared" si="342"/>
        <v>theater</v>
      </c>
      <c r="U3602" s="6" t="str">
        <f t="shared" si="343"/>
        <v>plays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14">
        <f t="shared" si="338"/>
        <v>42020.790300925924</v>
      </c>
      <c r="K3603" s="6">
        <v>1418860682</v>
      </c>
      <c r="L3603" s="14">
        <f t="shared" si="339"/>
        <v>41990.790300925924</v>
      </c>
      <c r="M3603" s="88">
        <f>Table1[[#This Row],[Data Ended Conversion]]-Table1[[#This Row],[Data Created Conversion]]</f>
        <v>30</v>
      </c>
      <c r="N3603" s="6" t="b">
        <v>0</v>
      </c>
      <c r="O3603" s="6">
        <v>53</v>
      </c>
      <c r="P3603" s="6" t="b">
        <v>1</v>
      </c>
      <c r="Q3603" s="6" t="s">
        <v>8271</v>
      </c>
      <c r="R3603" s="7">
        <f t="shared" si="340"/>
        <v>1.0435000000000001</v>
      </c>
      <c r="S3603" s="8">
        <f t="shared" si="341"/>
        <v>39.377358490566039</v>
      </c>
      <c r="T3603" s="6" t="str">
        <f t="shared" si="342"/>
        <v>theater</v>
      </c>
      <c r="U3603" s="6" t="str">
        <f t="shared" si="343"/>
        <v>plays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14">
        <f t="shared" si="338"/>
        <v>42507.68609953703</v>
      </c>
      <c r="K3604" s="6">
        <v>1458336479</v>
      </c>
      <c r="L3604" s="14">
        <f t="shared" si="339"/>
        <v>42447.68609953703</v>
      </c>
      <c r="M3604" s="88">
        <f>Table1[[#This Row],[Data Ended Conversion]]-Table1[[#This Row],[Data Created Conversion]]</f>
        <v>60</v>
      </c>
      <c r="N3604" s="6" t="b">
        <v>0</v>
      </c>
      <c r="O3604" s="6">
        <v>49</v>
      </c>
      <c r="P3604" s="6" t="b">
        <v>1</v>
      </c>
      <c r="Q3604" s="6" t="s">
        <v>8271</v>
      </c>
      <c r="R3604" s="7">
        <f t="shared" si="340"/>
        <v>1.0004999999999999</v>
      </c>
      <c r="S3604" s="8">
        <f t="shared" si="341"/>
        <v>81.673469387755105</v>
      </c>
      <c r="T3604" s="6" t="str">
        <f t="shared" si="342"/>
        <v>theater</v>
      </c>
      <c r="U3604" s="6" t="str">
        <f t="shared" si="343"/>
        <v>plays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14">
        <f t="shared" si="338"/>
        <v>42313.697685185187</v>
      </c>
      <c r="K3605" s="6">
        <v>1444164280</v>
      </c>
      <c r="L3605" s="14">
        <f t="shared" si="339"/>
        <v>42283.656018518515</v>
      </c>
      <c r="M3605" s="88">
        <f>Table1[[#This Row],[Data Ended Conversion]]-Table1[[#This Row],[Data Created Conversion]]</f>
        <v>30.041666666671517</v>
      </c>
      <c r="N3605" s="6" t="b">
        <v>0</v>
      </c>
      <c r="O3605" s="6">
        <v>57</v>
      </c>
      <c r="P3605" s="6" t="b">
        <v>1</v>
      </c>
      <c r="Q3605" s="6" t="s">
        <v>8271</v>
      </c>
      <c r="R3605" s="7">
        <f t="shared" si="340"/>
        <v>1.7066666666666668</v>
      </c>
      <c r="S3605" s="8">
        <f t="shared" si="341"/>
        <v>44.912280701754383</v>
      </c>
      <c r="T3605" s="6" t="str">
        <f t="shared" si="342"/>
        <v>theater</v>
      </c>
      <c r="U3605" s="6" t="str">
        <f t="shared" si="343"/>
        <v>plays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14">
        <f t="shared" si="338"/>
        <v>42489.082638888889</v>
      </c>
      <c r="K3606" s="6">
        <v>1461370956</v>
      </c>
      <c r="L3606" s="14">
        <f t="shared" si="339"/>
        <v>42482.80736111111</v>
      </c>
      <c r="M3606" s="88">
        <f>Table1[[#This Row],[Data Ended Conversion]]-Table1[[#This Row],[Data Created Conversion]]</f>
        <v>6.2752777777786832</v>
      </c>
      <c r="N3606" s="6" t="b">
        <v>0</v>
      </c>
      <c r="O3606" s="6">
        <v>69</v>
      </c>
      <c r="P3606" s="6" t="b">
        <v>1</v>
      </c>
      <c r="Q3606" s="6" t="s">
        <v>8271</v>
      </c>
      <c r="R3606" s="7">
        <f t="shared" si="340"/>
        <v>1.1283333333333334</v>
      </c>
      <c r="S3606" s="8">
        <f t="shared" si="341"/>
        <v>49.05797101449275</v>
      </c>
      <c r="T3606" s="6" t="str">
        <f t="shared" si="342"/>
        <v>theater</v>
      </c>
      <c r="U3606" s="6" t="str">
        <f t="shared" si="343"/>
        <v>plays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14">
        <f t="shared" si="338"/>
        <v>42413.584791666661</v>
      </c>
      <c r="K3607" s="6">
        <v>1452798126</v>
      </c>
      <c r="L3607" s="14">
        <f t="shared" si="339"/>
        <v>42383.584791666661</v>
      </c>
      <c r="M3607" s="88">
        <f>Table1[[#This Row],[Data Ended Conversion]]-Table1[[#This Row],[Data Created Conversion]]</f>
        <v>30</v>
      </c>
      <c r="N3607" s="6" t="b">
        <v>0</v>
      </c>
      <c r="O3607" s="6">
        <v>15</v>
      </c>
      <c r="P3607" s="6" t="b">
        <v>1</v>
      </c>
      <c r="Q3607" s="6" t="s">
        <v>8271</v>
      </c>
      <c r="R3607" s="7">
        <f t="shared" si="340"/>
        <v>1.84</v>
      </c>
      <c r="S3607" s="8">
        <f t="shared" si="341"/>
        <v>30.666666666666668</v>
      </c>
      <c r="T3607" s="6" t="str">
        <f t="shared" si="342"/>
        <v>theater</v>
      </c>
      <c r="U3607" s="6" t="str">
        <f t="shared" si="343"/>
        <v>plays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14">
        <f t="shared" si="338"/>
        <v>42596.396493055552</v>
      </c>
      <c r="K3608" s="6">
        <v>1468593057</v>
      </c>
      <c r="L3608" s="14">
        <f t="shared" si="339"/>
        <v>42566.396493055552</v>
      </c>
      <c r="M3608" s="88">
        <f>Table1[[#This Row],[Data Ended Conversion]]-Table1[[#This Row],[Data Created Conversion]]</f>
        <v>30</v>
      </c>
      <c r="N3608" s="6" t="b">
        <v>0</v>
      </c>
      <c r="O3608" s="6">
        <v>64</v>
      </c>
      <c r="P3608" s="6" t="b">
        <v>1</v>
      </c>
      <c r="Q3608" s="6" t="s">
        <v>8271</v>
      </c>
      <c r="R3608" s="7">
        <f t="shared" si="340"/>
        <v>1.3026666666666666</v>
      </c>
      <c r="S3608" s="8">
        <f t="shared" si="341"/>
        <v>61.0625</v>
      </c>
      <c r="T3608" s="6" t="str">
        <f t="shared" si="342"/>
        <v>theater</v>
      </c>
      <c r="U3608" s="6" t="str">
        <f t="shared" si="343"/>
        <v>plays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14">
        <f t="shared" si="338"/>
        <v>42352.791666666664</v>
      </c>
      <c r="K3609" s="6">
        <v>1448924882</v>
      </c>
      <c r="L3609" s="14">
        <f t="shared" si="339"/>
        <v>42338.755578703705</v>
      </c>
      <c r="M3609" s="88">
        <f>Table1[[#This Row],[Data Ended Conversion]]-Table1[[#This Row],[Data Created Conversion]]</f>
        <v>14.036087962958845</v>
      </c>
      <c r="N3609" s="6" t="b">
        <v>0</v>
      </c>
      <c r="O3609" s="6">
        <v>20</v>
      </c>
      <c r="P3609" s="6" t="b">
        <v>1</v>
      </c>
      <c r="Q3609" s="6" t="s">
        <v>8271</v>
      </c>
      <c r="R3609" s="7">
        <f t="shared" si="340"/>
        <v>1.0545454545454545</v>
      </c>
      <c r="S3609" s="8">
        <f t="shared" si="341"/>
        <v>29</v>
      </c>
      <c r="T3609" s="6" t="str">
        <f t="shared" si="342"/>
        <v>theater</v>
      </c>
      <c r="U3609" s="6" t="str">
        <f t="shared" si="343"/>
        <v>plays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14">
        <f t="shared" si="338"/>
        <v>42538.374999999993</v>
      </c>
      <c r="K3610" s="6">
        <v>1463418090</v>
      </c>
      <c r="L3610" s="14">
        <f t="shared" si="339"/>
        <v>42506.50104166667</v>
      </c>
      <c r="M3610" s="88">
        <f>Table1[[#This Row],[Data Ended Conversion]]-Table1[[#This Row],[Data Created Conversion]]</f>
        <v>31.873958333322662</v>
      </c>
      <c r="N3610" s="6" t="b">
        <v>0</v>
      </c>
      <c r="O3610" s="6">
        <v>27</v>
      </c>
      <c r="P3610" s="6" t="b">
        <v>1</v>
      </c>
      <c r="Q3610" s="6" t="s">
        <v>8271</v>
      </c>
      <c r="R3610" s="7">
        <f t="shared" si="340"/>
        <v>1</v>
      </c>
      <c r="S3610" s="8">
        <f t="shared" si="341"/>
        <v>29.62962962962963</v>
      </c>
      <c r="T3610" s="6" t="str">
        <f t="shared" si="342"/>
        <v>theater</v>
      </c>
      <c r="U3610" s="6" t="str">
        <f t="shared" si="343"/>
        <v>plays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14">
        <f t="shared" si="338"/>
        <v>42459.741724537038</v>
      </c>
      <c r="K3611" s="6">
        <v>1456789685</v>
      </c>
      <c r="L3611" s="14">
        <f t="shared" si="339"/>
        <v>42429.783391203695</v>
      </c>
      <c r="M3611" s="88">
        <f>Table1[[#This Row],[Data Ended Conversion]]-Table1[[#This Row],[Data Created Conversion]]</f>
        <v>29.958333333343035</v>
      </c>
      <c r="N3611" s="6" t="b">
        <v>0</v>
      </c>
      <c r="O3611" s="6">
        <v>21</v>
      </c>
      <c r="P3611" s="6" t="b">
        <v>1</v>
      </c>
      <c r="Q3611" s="6" t="s">
        <v>8271</v>
      </c>
      <c r="R3611" s="7">
        <f t="shared" si="340"/>
        <v>1.5331632653061225</v>
      </c>
      <c r="S3611" s="8">
        <f t="shared" si="341"/>
        <v>143.0952380952381</v>
      </c>
      <c r="T3611" s="6" t="str">
        <f t="shared" si="342"/>
        <v>theater</v>
      </c>
      <c r="U3611" s="6" t="str">
        <f t="shared" si="343"/>
        <v>plays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14">
        <f t="shared" si="338"/>
        <v>42233.22379629629</v>
      </c>
      <c r="K3612" s="6">
        <v>1437214936</v>
      </c>
      <c r="L3612" s="14">
        <f t="shared" si="339"/>
        <v>42203.22379629629</v>
      </c>
      <c r="M3612" s="88">
        <f>Table1[[#This Row],[Data Ended Conversion]]-Table1[[#This Row],[Data Created Conversion]]</f>
        <v>30</v>
      </c>
      <c r="N3612" s="6" t="b">
        <v>0</v>
      </c>
      <c r="O3612" s="6">
        <v>31</v>
      </c>
      <c r="P3612" s="6" t="b">
        <v>1</v>
      </c>
      <c r="Q3612" s="6" t="s">
        <v>8271</v>
      </c>
      <c r="R3612" s="7">
        <f t="shared" si="340"/>
        <v>1.623</v>
      </c>
      <c r="S3612" s="8">
        <f t="shared" si="341"/>
        <v>52.354838709677416</v>
      </c>
      <c r="T3612" s="6" t="str">
        <f t="shared" si="342"/>
        <v>theater</v>
      </c>
      <c r="U3612" s="6" t="str">
        <f t="shared" si="343"/>
        <v>plays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14">
        <f t="shared" si="338"/>
        <v>42102.162048611113</v>
      </c>
      <c r="K3613" s="6">
        <v>1425891201</v>
      </c>
      <c r="L3613" s="14">
        <f t="shared" si="339"/>
        <v>42072.162048611113</v>
      </c>
      <c r="M3613" s="88">
        <f>Table1[[#This Row],[Data Ended Conversion]]-Table1[[#This Row],[Data Created Conversion]]</f>
        <v>30</v>
      </c>
      <c r="N3613" s="6" t="b">
        <v>0</v>
      </c>
      <c r="O3613" s="6">
        <v>51</v>
      </c>
      <c r="P3613" s="6" t="b">
        <v>1</v>
      </c>
      <c r="Q3613" s="6" t="s">
        <v>8271</v>
      </c>
      <c r="R3613" s="7">
        <f t="shared" si="340"/>
        <v>1.36</v>
      </c>
      <c r="S3613" s="8">
        <f t="shared" si="341"/>
        <v>66.666666666666671</v>
      </c>
      <c r="T3613" s="6" t="str">
        <f t="shared" si="342"/>
        <v>theater</v>
      </c>
      <c r="U3613" s="6" t="str">
        <f t="shared" si="343"/>
        <v>plays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14">
        <f t="shared" si="338"/>
        <v>41799.518645833334</v>
      </c>
      <c r="K3614" s="6">
        <v>1401470811</v>
      </c>
      <c r="L3614" s="14">
        <f t="shared" si="339"/>
        <v>41789.518645833334</v>
      </c>
      <c r="M3614" s="88">
        <f>Table1[[#This Row],[Data Ended Conversion]]-Table1[[#This Row],[Data Created Conversion]]</f>
        <v>10</v>
      </c>
      <c r="N3614" s="6" t="b">
        <v>0</v>
      </c>
      <c r="O3614" s="6">
        <v>57</v>
      </c>
      <c r="P3614" s="6" t="b">
        <v>1</v>
      </c>
      <c r="Q3614" s="6" t="s">
        <v>8271</v>
      </c>
      <c r="R3614" s="7">
        <f t="shared" si="340"/>
        <v>1.444</v>
      </c>
      <c r="S3614" s="8">
        <f t="shared" si="341"/>
        <v>126.66666666666667</v>
      </c>
      <c r="T3614" s="6" t="str">
        <f t="shared" si="342"/>
        <v>theater</v>
      </c>
      <c r="U3614" s="6" t="str">
        <f t="shared" si="343"/>
        <v>plays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14">
        <f t="shared" si="338"/>
        <v>41818.381643518514</v>
      </c>
      <c r="K3615" s="6">
        <v>1401372574</v>
      </c>
      <c r="L3615" s="14">
        <f t="shared" si="339"/>
        <v>41788.381643518514</v>
      </c>
      <c r="M3615" s="88">
        <f>Table1[[#This Row],[Data Ended Conversion]]-Table1[[#This Row],[Data Created Conversion]]</f>
        <v>30</v>
      </c>
      <c r="N3615" s="6" t="b">
        <v>0</v>
      </c>
      <c r="O3615" s="6">
        <v>20</v>
      </c>
      <c r="P3615" s="6" t="b">
        <v>1</v>
      </c>
      <c r="Q3615" s="6" t="s">
        <v>8271</v>
      </c>
      <c r="R3615" s="7">
        <f t="shared" si="340"/>
        <v>1</v>
      </c>
      <c r="S3615" s="8">
        <f t="shared" si="341"/>
        <v>62.5</v>
      </c>
      <c r="T3615" s="6" t="str">
        <f t="shared" si="342"/>
        <v>theater</v>
      </c>
      <c r="U3615" s="6" t="str">
        <f t="shared" si="343"/>
        <v>plays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14">
        <f t="shared" si="338"/>
        <v>42173.833518518521</v>
      </c>
      <c r="K3616" s="6">
        <v>1432083616</v>
      </c>
      <c r="L3616" s="14">
        <f t="shared" si="339"/>
        <v>42143.833518518521</v>
      </c>
      <c r="M3616" s="88">
        <f>Table1[[#This Row],[Data Ended Conversion]]-Table1[[#This Row],[Data Created Conversion]]</f>
        <v>30</v>
      </c>
      <c r="N3616" s="6" t="b">
        <v>0</v>
      </c>
      <c r="O3616" s="6">
        <v>71</v>
      </c>
      <c r="P3616" s="6" t="b">
        <v>1</v>
      </c>
      <c r="Q3616" s="6" t="s">
        <v>8271</v>
      </c>
      <c r="R3616" s="7">
        <f t="shared" si="340"/>
        <v>1.008</v>
      </c>
      <c r="S3616" s="8">
        <f t="shared" si="341"/>
        <v>35.492957746478872</v>
      </c>
      <c r="T3616" s="6" t="str">
        <f t="shared" si="342"/>
        <v>theater</v>
      </c>
      <c r="U3616" s="6" t="str">
        <f t="shared" si="343"/>
        <v>plays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14">
        <f t="shared" si="338"/>
        <v>42348.385370370372</v>
      </c>
      <c r="K3617" s="6">
        <v>1447164896</v>
      </c>
      <c r="L3617" s="14">
        <f t="shared" si="339"/>
        <v>42318.385370370372</v>
      </c>
      <c r="M3617" s="88">
        <f>Table1[[#This Row],[Data Ended Conversion]]-Table1[[#This Row],[Data Created Conversion]]</f>
        <v>30</v>
      </c>
      <c r="N3617" s="6" t="b">
        <v>0</v>
      </c>
      <c r="O3617" s="6">
        <v>72</v>
      </c>
      <c r="P3617" s="6" t="b">
        <v>1</v>
      </c>
      <c r="Q3617" s="6" t="s">
        <v>8271</v>
      </c>
      <c r="R3617" s="7">
        <f t="shared" si="340"/>
        <v>1.0680000000000001</v>
      </c>
      <c r="S3617" s="8">
        <f t="shared" si="341"/>
        <v>37.083333333333336</v>
      </c>
      <c r="T3617" s="6" t="str">
        <f t="shared" si="342"/>
        <v>theater</v>
      </c>
      <c r="U3617" s="6" t="str">
        <f t="shared" si="343"/>
        <v>plays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14">
        <f t="shared" si="338"/>
        <v>42082.699814814812</v>
      </c>
      <c r="K3618" s="6">
        <v>1424213264</v>
      </c>
      <c r="L3618" s="14">
        <f t="shared" si="339"/>
        <v>42052.741481481477</v>
      </c>
      <c r="M3618" s="88">
        <f>Table1[[#This Row],[Data Ended Conversion]]-Table1[[#This Row],[Data Created Conversion]]</f>
        <v>29.958333333335759</v>
      </c>
      <c r="N3618" s="6" t="b">
        <v>0</v>
      </c>
      <c r="O3618" s="6">
        <v>45</v>
      </c>
      <c r="P3618" s="6" t="b">
        <v>1</v>
      </c>
      <c r="Q3618" s="6" t="s">
        <v>8271</v>
      </c>
      <c r="R3618" s="7">
        <f t="shared" si="340"/>
        <v>1.248</v>
      </c>
      <c r="S3618" s="8">
        <f t="shared" si="341"/>
        <v>69.333333333333329</v>
      </c>
      <c r="T3618" s="6" t="str">
        <f t="shared" si="342"/>
        <v>theater</v>
      </c>
      <c r="U3618" s="6" t="str">
        <f t="shared" si="343"/>
        <v>plays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14">
        <f t="shared" si="338"/>
        <v>42793.791666666664</v>
      </c>
      <c r="K3619" s="6">
        <v>1486996729</v>
      </c>
      <c r="L3619" s="14">
        <f t="shared" si="339"/>
        <v>42779.401956018519</v>
      </c>
      <c r="M3619" s="88">
        <f>Table1[[#This Row],[Data Ended Conversion]]-Table1[[#This Row],[Data Created Conversion]]</f>
        <v>14.38971064814541</v>
      </c>
      <c r="N3619" s="6" t="b">
        <v>0</v>
      </c>
      <c r="O3619" s="6">
        <v>51</v>
      </c>
      <c r="P3619" s="6" t="b">
        <v>1</v>
      </c>
      <c r="Q3619" s="6" t="s">
        <v>8271</v>
      </c>
      <c r="R3619" s="7">
        <f t="shared" si="340"/>
        <v>1.1891891891891893</v>
      </c>
      <c r="S3619" s="8">
        <f t="shared" si="341"/>
        <v>17.254901960784313</v>
      </c>
      <c r="T3619" s="6" t="str">
        <f t="shared" si="342"/>
        <v>theater</v>
      </c>
      <c r="U3619" s="6" t="str">
        <f t="shared" si="343"/>
        <v>plays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14">
        <f t="shared" si="338"/>
        <v>42158.419560185182</v>
      </c>
      <c r="K3620" s="6">
        <v>1430751850</v>
      </c>
      <c r="L3620" s="14">
        <f t="shared" si="339"/>
        <v>42128.419560185182</v>
      </c>
      <c r="M3620" s="88">
        <f>Table1[[#This Row],[Data Ended Conversion]]-Table1[[#This Row],[Data Created Conversion]]</f>
        <v>30</v>
      </c>
      <c r="N3620" s="6" t="b">
        <v>0</v>
      </c>
      <c r="O3620" s="6">
        <v>56</v>
      </c>
      <c r="P3620" s="6" t="b">
        <v>1</v>
      </c>
      <c r="Q3620" s="6" t="s">
        <v>8271</v>
      </c>
      <c r="R3620" s="7">
        <f t="shared" si="340"/>
        <v>1.01</v>
      </c>
      <c r="S3620" s="8">
        <f t="shared" si="341"/>
        <v>36.071428571428569</v>
      </c>
      <c r="T3620" s="6" t="str">
        <f t="shared" si="342"/>
        <v>theater</v>
      </c>
      <c r="U3620" s="6" t="str">
        <f t="shared" si="343"/>
        <v>plays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14">
        <f t="shared" si="338"/>
        <v>42693.708333333336</v>
      </c>
      <c r="K3621" s="6">
        <v>1476760226</v>
      </c>
      <c r="L3621" s="14">
        <f t="shared" si="339"/>
        <v>42660.92391203704</v>
      </c>
      <c r="M3621" s="88">
        <f>Table1[[#This Row],[Data Ended Conversion]]-Table1[[#This Row],[Data Created Conversion]]</f>
        <v>32.784421296295477</v>
      </c>
      <c r="N3621" s="6" t="b">
        <v>0</v>
      </c>
      <c r="O3621" s="6">
        <v>17</v>
      </c>
      <c r="P3621" s="6" t="b">
        <v>1</v>
      </c>
      <c r="Q3621" s="6" t="s">
        <v>8271</v>
      </c>
      <c r="R3621" s="7">
        <f t="shared" si="340"/>
        <v>1.1299999999999999</v>
      </c>
      <c r="S3621" s="8">
        <f t="shared" si="341"/>
        <v>66.470588235294116</v>
      </c>
      <c r="T3621" s="6" t="str">
        <f t="shared" si="342"/>
        <v>theater</v>
      </c>
      <c r="U3621" s="6" t="str">
        <f t="shared" si="343"/>
        <v>plays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14">
        <f t="shared" si="338"/>
        <v>42067.958333333336</v>
      </c>
      <c r="K3622" s="6">
        <v>1422916261</v>
      </c>
      <c r="L3622" s="14">
        <f t="shared" si="339"/>
        <v>42037.72987268518</v>
      </c>
      <c r="M3622" s="88">
        <f>Table1[[#This Row],[Data Ended Conversion]]-Table1[[#This Row],[Data Created Conversion]]</f>
        <v>30.228460648155306</v>
      </c>
      <c r="N3622" s="6" t="b">
        <v>0</v>
      </c>
      <c r="O3622" s="6">
        <v>197</v>
      </c>
      <c r="P3622" s="6" t="b">
        <v>1</v>
      </c>
      <c r="Q3622" s="6" t="s">
        <v>8271</v>
      </c>
      <c r="R3622" s="7">
        <f t="shared" si="340"/>
        <v>1.0519047619047619</v>
      </c>
      <c r="S3622" s="8">
        <f t="shared" si="341"/>
        <v>56.065989847715734</v>
      </c>
      <c r="T3622" s="6" t="str">
        <f t="shared" si="342"/>
        <v>theater</v>
      </c>
      <c r="U3622" s="6" t="str">
        <f t="shared" si="343"/>
        <v>plays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14">
        <f t="shared" si="338"/>
        <v>42643.666666666664</v>
      </c>
      <c r="K3623" s="6">
        <v>1473200844</v>
      </c>
      <c r="L3623" s="14">
        <f t="shared" si="339"/>
        <v>42619.727361111109</v>
      </c>
      <c r="M3623" s="88">
        <f>Table1[[#This Row],[Data Ended Conversion]]-Table1[[#This Row],[Data Created Conversion]]</f>
        <v>23.93930555555562</v>
      </c>
      <c r="N3623" s="6" t="b">
        <v>0</v>
      </c>
      <c r="O3623" s="6">
        <v>70</v>
      </c>
      <c r="P3623" s="6" t="b">
        <v>1</v>
      </c>
      <c r="Q3623" s="6" t="s">
        <v>8271</v>
      </c>
      <c r="R3623" s="7">
        <f t="shared" si="340"/>
        <v>1.0973333333333333</v>
      </c>
      <c r="S3623" s="8">
        <f t="shared" si="341"/>
        <v>47.028571428571432</v>
      </c>
      <c r="T3623" s="6" t="str">
        <f t="shared" si="342"/>
        <v>theater</v>
      </c>
      <c r="U3623" s="6" t="str">
        <f t="shared" si="343"/>
        <v>plays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14">
        <f t="shared" si="338"/>
        <v>41909.932638888888</v>
      </c>
      <c r="K3624" s="6">
        <v>1409030371</v>
      </c>
      <c r="L3624" s="14">
        <f t="shared" si="339"/>
        <v>41877.013553240737</v>
      </c>
      <c r="M3624" s="88">
        <f>Table1[[#This Row],[Data Ended Conversion]]-Table1[[#This Row],[Data Created Conversion]]</f>
        <v>32.91908564815094</v>
      </c>
      <c r="N3624" s="6" t="b">
        <v>0</v>
      </c>
      <c r="O3624" s="6">
        <v>21</v>
      </c>
      <c r="P3624" s="6" t="b">
        <v>1</v>
      </c>
      <c r="Q3624" s="6" t="s">
        <v>8271</v>
      </c>
      <c r="R3624" s="7">
        <f t="shared" si="340"/>
        <v>1.00099</v>
      </c>
      <c r="S3624" s="8">
        <f t="shared" si="341"/>
        <v>47.666190476190479</v>
      </c>
      <c r="T3624" s="6" t="str">
        <f t="shared" si="342"/>
        <v>theater</v>
      </c>
      <c r="U3624" s="6" t="str">
        <f t="shared" si="343"/>
        <v>plays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14">
        <f t="shared" si="338"/>
        <v>41846.083333333328</v>
      </c>
      <c r="K3625" s="6">
        <v>1404841270</v>
      </c>
      <c r="L3625" s="14">
        <f t="shared" si="339"/>
        <v>41828.528587962959</v>
      </c>
      <c r="M3625" s="88">
        <f>Table1[[#This Row],[Data Ended Conversion]]-Table1[[#This Row],[Data Created Conversion]]</f>
        <v>17.554745370369346</v>
      </c>
      <c r="N3625" s="6" t="b">
        <v>0</v>
      </c>
      <c r="O3625" s="6">
        <v>34</v>
      </c>
      <c r="P3625" s="6" t="b">
        <v>1</v>
      </c>
      <c r="Q3625" s="6" t="s">
        <v>8271</v>
      </c>
      <c r="R3625" s="7">
        <f t="shared" si="340"/>
        <v>1.2</v>
      </c>
      <c r="S3625" s="8">
        <f t="shared" si="341"/>
        <v>88.235294117647058</v>
      </c>
      <c r="T3625" s="6" t="str">
        <f t="shared" si="342"/>
        <v>theater</v>
      </c>
      <c r="U3625" s="6" t="str">
        <f t="shared" si="343"/>
        <v>plays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14">
        <f t="shared" si="338"/>
        <v>42605.565856481473</v>
      </c>
      <c r="K3626" s="6">
        <v>1466793290</v>
      </c>
      <c r="L3626" s="14">
        <f t="shared" si="339"/>
        <v>42545.565856481473</v>
      </c>
      <c r="M3626" s="88">
        <f>Table1[[#This Row],[Data Ended Conversion]]-Table1[[#This Row],[Data Created Conversion]]</f>
        <v>60</v>
      </c>
      <c r="N3626" s="6" t="b">
        <v>0</v>
      </c>
      <c r="O3626" s="6">
        <v>39</v>
      </c>
      <c r="P3626" s="6" t="b">
        <v>1</v>
      </c>
      <c r="Q3626" s="6" t="s">
        <v>8271</v>
      </c>
      <c r="R3626" s="7">
        <f t="shared" si="340"/>
        <v>1.0493333333333332</v>
      </c>
      <c r="S3626" s="8">
        <f t="shared" si="341"/>
        <v>80.717948717948715</v>
      </c>
      <c r="T3626" s="6" t="str">
        <f t="shared" si="342"/>
        <v>theater</v>
      </c>
      <c r="U3626" s="6" t="str">
        <f t="shared" si="343"/>
        <v>plays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14">
        <f t="shared" si="338"/>
        <v>42187.444178240738</v>
      </c>
      <c r="K3627" s="6">
        <v>1433259577</v>
      </c>
      <c r="L3627" s="14">
        <f t="shared" si="339"/>
        <v>42157.444178240738</v>
      </c>
      <c r="M3627" s="88">
        <f>Table1[[#This Row],[Data Ended Conversion]]-Table1[[#This Row],[Data Created Conversion]]</f>
        <v>30</v>
      </c>
      <c r="N3627" s="6" t="b">
        <v>0</v>
      </c>
      <c r="O3627" s="6">
        <v>78</v>
      </c>
      <c r="P3627" s="6" t="b">
        <v>1</v>
      </c>
      <c r="Q3627" s="6" t="s">
        <v>8271</v>
      </c>
      <c r="R3627" s="7">
        <f t="shared" si="340"/>
        <v>1.0266666666666666</v>
      </c>
      <c r="S3627" s="8">
        <f t="shared" si="341"/>
        <v>39.487179487179489</v>
      </c>
      <c r="T3627" s="6" t="str">
        <f t="shared" si="342"/>
        <v>theater</v>
      </c>
      <c r="U3627" s="6" t="str">
        <f t="shared" si="343"/>
        <v>plays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14">
        <f t="shared" si="338"/>
        <v>41867.458993055552</v>
      </c>
      <c r="K3628" s="6">
        <v>1406390457</v>
      </c>
      <c r="L3628" s="14">
        <f t="shared" si="339"/>
        <v>41846.458993055552</v>
      </c>
      <c r="M3628" s="88">
        <f>Table1[[#This Row],[Data Ended Conversion]]-Table1[[#This Row],[Data Created Conversion]]</f>
        <v>21</v>
      </c>
      <c r="N3628" s="6" t="b">
        <v>0</v>
      </c>
      <c r="O3628" s="6">
        <v>48</v>
      </c>
      <c r="P3628" s="6" t="b">
        <v>1</v>
      </c>
      <c r="Q3628" s="6" t="s">
        <v>8271</v>
      </c>
      <c r="R3628" s="7">
        <f t="shared" si="340"/>
        <v>1.0182500000000001</v>
      </c>
      <c r="S3628" s="8">
        <f t="shared" si="341"/>
        <v>84.854166666666671</v>
      </c>
      <c r="T3628" s="6" t="str">
        <f t="shared" si="342"/>
        <v>theater</v>
      </c>
      <c r="U3628" s="6" t="str">
        <f t="shared" si="343"/>
        <v>plays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14">
        <f t="shared" si="338"/>
        <v>42510.957638888889</v>
      </c>
      <c r="K3629" s="6">
        <v>1459446487</v>
      </c>
      <c r="L3629" s="14">
        <f t="shared" si="339"/>
        <v>42460.533414351848</v>
      </c>
      <c r="M3629" s="88">
        <f>Table1[[#This Row],[Data Ended Conversion]]-Table1[[#This Row],[Data Created Conversion]]</f>
        <v>50.424224537040573</v>
      </c>
      <c r="N3629" s="6" t="b">
        <v>0</v>
      </c>
      <c r="O3629" s="6">
        <v>29</v>
      </c>
      <c r="P3629" s="6" t="b">
        <v>1</v>
      </c>
      <c r="Q3629" s="6" t="s">
        <v>8271</v>
      </c>
      <c r="R3629" s="7">
        <f t="shared" si="340"/>
        <v>1</v>
      </c>
      <c r="S3629" s="8">
        <f t="shared" si="341"/>
        <v>68.965517241379317</v>
      </c>
      <c r="T3629" s="6" t="str">
        <f t="shared" si="342"/>
        <v>theater</v>
      </c>
      <c r="U3629" s="6" t="str">
        <f t="shared" si="343"/>
        <v>plays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14">
        <f t="shared" si="338"/>
        <v>42351.666620370372</v>
      </c>
      <c r="K3630" s="6">
        <v>1444852796</v>
      </c>
      <c r="L3630" s="14">
        <f t="shared" si="339"/>
        <v>42291.6249537037</v>
      </c>
      <c r="M3630" s="88">
        <f>Table1[[#This Row],[Data Ended Conversion]]-Table1[[#This Row],[Data Created Conversion]]</f>
        <v>60.041666666671517</v>
      </c>
      <c r="N3630" s="6" t="b">
        <v>0</v>
      </c>
      <c r="O3630" s="6">
        <v>0</v>
      </c>
      <c r="P3630" s="6" t="b">
        <v>0</v>
      </c>
      <c r="Q3630" s="6" t="s">
        <v>8305</v>
      </c>
      <c r="R3630" s="7">
        <f t="shared" si="340"/>
        <v>0</v>
      </c>
      <c r="S3630" s="8" t="str">
        <f t="shared" si="341"/>
        <v>-</v>
      </c>
      <c r="T3630" s="6" t="str">
        <f t="shared" si="342"/>
        <v>theater</v>
      </c>
      <c r="U3630" s="6" t="str">
        <f t="shared" si="343"/>
        <v>musical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14">
        <f t="shared" si="338"/>
        <v>42495.499999999993</v>
      </c>
      <c r="K3631" s="6">
        <v>1457403364</v>
      </c>
      <c r="L3631" s="14">
        <f t="shared" si="339"/>
        <v>42436.886157407404</v>
      </c>
      <c r="M3631" s="88">
        <f>Table1[[#This Row],[Data Ended Conversion]]-Table1[[#This Row],[Data Created Conversion]]</f>
        <v>58.613842592589208</v>
      </c>
      <c r="N3631" s="6" t="b">
        <v>0</v>
      </c>
      <c r="O3631" s="6">
        <v>2</v>
      </c>
      <c r="P3631" s="6" t="b">
        <v>0</v>
      </c>
      <c r="Q3631" s="6" t="s">
        <v>8305</v>
      </c>
      <c r="R3631" s="7">
        <f t="shared" si="340"/>
        <v>1.9999999999999999E-6</v>
      </c>
      <c r="S3631" s="8">
        <f t="shared" si="341"/>
        <v>1</v>
      </c>
      <c r="T3631" s="6" t="str">
        <f t="shared" si="342"/>
        <v>theater</v>
      </c>
      <c r="U3631" s="6" t="str">
        <f t="shared" si="343"/>
        <v>musical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14">
        <f t="shared" si="338"/>
        <v>41972.680439814816</v>
      </c>
      <c r="K3632" s="6">
        <v>1414700390</v>
      </c>
      <c r="L3632" s="14">
        <f t="shared" si="339"/>
        <v>41942.638773148145</v>
      </c>
      <c r="M3632" s="88">
        <f>Table1[[#This Row],[Data Ended Conversion]]-Table1[[#This Row],[Data Created Conversion]]</f>
        <v>30.041666666671517</v>
      </c>
      <c r="N3632" s="6" t="b">
        <v>0</v>
      </c>
      <c r="O3632" s="6">
        <v>1</v>
      </c>
      <c r="P3632" s="6" t="b">
        <v>0</v>
      </c>
      <c r="Q3632" s="6" t="s">
        <v>8305</v>
      </c>
      <c r="R3632" s="7">
        <f t="shared" si="340"/>
        <v>3.3333333333333332E-4</v>
      </c>
      <c r="S3632" s="8">
        <f t="shared" si="341"/>
        <v>1</v>
      </c>
      <c r="T3632" s="6" t="str">
        <f t="shared" si="342"/>
        <v>theater</v>
      </c>
      <c r="U3632" s="6" t="str">
        <f t="shared" si="343"/>
        <v>musical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14">
        <f t="shared" si="338"/>
        <v>41904.957638888889</v>
      </c>
      <c r="K3633" s="6">
        <v>1409335497</v>
      </c>
      <c r="L3633" s="14">
        <f t="shared" si="339"/>
        <v>41880.54510416666</v>
      </c>
      <c r="M3633" s="88">
        <f>Table1[[#This Row],[Data Ended Conversion]]-Table1[[#This Row],[Data Created Conversion]]</f>
        <v>24.412534722228884</v>
      </c>
      <c r="N3633" s="6" t="b">
        <v>0</v>
      </c>
      <c r="O3633" s="6">
        <v>59</v>
      </c>
      <c r="P3633" s="6" t="b">
        <v>0</v>
      </c>
      <c r="Q3633" s="6" t="s">
        <v>8305</v>
      </c>
      <c r="R3633" s="7">
        <f t="shared" si="340"/>
        <v>0.51023391812865493</v>
      </c>
      <c r="S3633" s="8">
        <f t="shared" si="341"/>
        <v>147.88135593220338</v>
      </c>
      <c r="T3633" s="6" t="str">
        <f t="shared" si="342"/>
        <v>theater</v>
      </c>
      <c r="U3633" s="6" t="str">
        <f t="shared" si="343"/>
        <v>musical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14">
        <f t="shared" si="338"/>
        <v>41966.728576388887</v>
      </c>
      <c r="K3634" s="6">
        <v>1415053749</v>
      </c>
      <c r="L3634" s="14">
        <f t="shared" si="339"/>
        <v>41946.728576388887</v>
      </c>
      <c r="M3634" s="88">
        <f>Table1[[#This Row],[Data Ended Conversion]]-Table1[[#This Row],[Data Created Conversion]]</f>
        <v>20</v>
      </c>
      <c r="N3634" s="6" t="b">
        <v>0</v>
      </c>
      <c r="O3634" s="6">
        <v>1</v>
      </c>
      <c r="P3634" s="6" t="b">
        <v>0</v>
      </c>
      <c r="Q3634" s="6" t="s">
        <v>8305</v>
      </c>
      <c r="R3634" s="7">
        <f t="shared" si="340"/>
        <v>0.2</v>
      </c>
      <c r="S3634" s="8">
        <f t="shared" si="341"/>
        <v>100</v>
      </c>
      <c r="T3634" s="6" t="str">
        <f t="shared" si="342"/>
        <v>theater</v>
      </c>
      <c r="U3634" s="6" t="str">
        <f t="shared" si="343"/>
        <v>musical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14">
        <f t="shared" si="338"/>
        <v>42692.833333333336</v>
      </c>
      <c r="K3635" s="6">
        <v>1475765867</v>
      </c>
      <c r="L3635" s="14">
        <f t="shared" si="339"/>
        <v>42649.415127314809</v>
      </c>
      <c r="M3635" s="88">
        <f>Table1[[#This Row],[Data Ended Conversion]]-Table1[[#This Row],[Data Created Conversion]]</f>
        <v>43.418206018526689</v>
      </c>
      <c r="N3635" s="6" t="b">
        <v>0</v>
      </c>
      <c r="O3635" s="6">
        <v>31</v>
      </c>
      <c r="P3635" s="6" t="b">
        <v>0</v>
      </c>
      <c r="Q3635" s="6" t="s">
        <v>8305</v>
      </c>
      <c r="R3635" s="7">
        <f t="shared" si="340"/>
        <v>0.35239999999999999</v>
      </c>
      <c r="S3635" s="8">
        <f t="shared" si="341"/>
        <v>56.838709677419352</v>
      </c>
      <c r="T3635" s="6" t="str">
        <f t="shared" si="342"/>
        <v>theater</v>
      </c>
      <c r="U3635" s="6" t="str">
        <f t="shared" si="343"/>
        <v>musical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14">
        <f t="shared" si="338"/>
        <v>42748.957638888889</v>
      </c>
      <c r="K3636" s="6">
        <v>1480219174</v>
      </c>
      <c r="L3636" s="14">
        <f t="shared" si="339"/>
        <v>42700.958032407405</v>
      </c>
      <c r="M3636" s="88">
        <f>Table1[[#This Row],[Data Ended Conversion]]-Table1[[#This Row],[Data Created Conversion]]</f>
        <v>47.999606481484079</v>
      </c>
      <c r="N3636" s="6" t="b">
        <v>0</v>
      </c>
      <c r="O3636" s="6">
        <v>18</v>
      </c>
      <c r="P3636" s="6" t="b">
        <v>0</v>
      </c>
      <c r="Q3636" s="6" t="s">
        <v>8305</v>
      </c>
      <c r="R3636" s="7">
        <f t="shared" si="340"/>
        <v>4.2466666666666666E-2</v>
      </c>
      <c r="S3636" s="8">
        <f t="shared" si="341"/>
        <v>176.94444444444446</v>
      </c>
      <c r="T3636" s="6" t="str">
        <f t="shared" si="342"/>
        <v>theater</v>
      </c>
      <c r="U3636" s="6" t="str">
        <f t="shared" si="343"/>
        <v>musical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14">
        <f t="shared" si="338"/>
        <v>42480.674490740734</v>
      </c>
      <c r="K3637" s="6">
        <v>1458594676</v>
      </c>
      <c r="L3637" s="14">
        <f t="shared" si="339"/>
        <v>42450.674490740734</v>
      </c>
      <c r="M3637" s="88">
        <f>Table1[[#This Row],[Data Ended Conversion]]-Table1[[#This Row],[Data Created Conversion]]</f>
        <v>30</v>
      </c>
      <c r="N3637" s="6" t="b">
        <v>0</v>
      </c>
      <c r="O3637" s="6">
        <v>10</v>
      </c>
      <c r="P3637" s="6" t="b">
        <v>0</v>
      </c>
      <c r="Q3637" s="6" t="s">
        <v>8305</v>
      </c>
      <c r="R3637" s="7">
        <f t="shared" si="340"/>
        <v>0.36457142857142855</v>
      </c>
      <c r="S3637" s="8">
        <f t="shared" si="341"/>
        <v>127.6</v>
      </c>
      <c r="T3637" s="6" t="str">
        <f t="shared" si="342"/>
        <v>theater</v>
      </c>
      <c r="U3637" s="6" t="str">
        <f t="shared" si="343"/>
        <v>musical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14">
        <f t="shared" si="338"/>
        <v>42261.486446759263</v>
      </c>
      <c r="K3638" s="6">
        <v>1439224829</v>
      </c>
      <c r="L3638" s="14">
        <f t="shared" si="339"/>
        <v>42226.486446759263</v>
      </c>
      <c r="M3638" s="88">
        <f>Table1[[#This Row],[Data Ended Conversion]]-Table1[[#This Row],[Data Created Conversion]]</f>
        <v>35</v>
      </c>
      <c r="N3638" s="6" t="b">
        <v>0</v>
      </c>
      <c r="O3638" s="6">
        <v>0</v>
      </c>
      <c r="P3638" s="6" t="b">
        <v>0</v>
      </c>
      <c r="Q3638" s="6" t="s">
        <v>8305</v>
      </c>
      <c r="R3638" s="7">
        <f t="shared" si="340"/>
        <v>0</v>
      </c>
      <c r="S3638" s="8" t="str">
        <f t="shared" si="341"/>
        <v>-</v>
      </c>
      <c r="T3638" s="6" t="str">
        <f t="shared" si="342"/>
        <v>theater</v>
      </c>
      <c r="U3638" s="6" t="str">
        <f t="shared" si="343"/>
        <v>musical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14">
        <f t="shared" si="338"/>
        <v>42005.492303240739</v>
      </c>
      <c r="K3639" s="6">
        <v>1417538935</v>
      </c>
      <c r="L3639" s="14">
        <f t="shared" si="339"/>
        <v>41975.492303240739</v>
      </c>
      <c r="M3639" s="88">
        <f>Table1[[#This Row],[Data Ended Conversion]]-Table1[[#This Row],[Data Created Conversion]]</f>
        <v>30</v>
      </c>
      <c r="N3639" s="6" t="b">
        <v>0</v>
      </c>
      <c r="O3639" s="6">
        <v>14</v>
      </c>
      <c r="P3639" s="6" t="b">
        <v>0</v>
      </c>
      <c r="Q3639" s="6" t="s">
        <v>8305</v>
      </c>
      <c r="R3639" s="7">
        <f t="shared" si="340"/>
        <v>0.30866666666666664</v>
      </c>
      <c r="S3639" s="8">
        <f t="shared" si="341"/>
        <v>66.142857142857139</v>
      </c>
      <c r="T3639" s="6" t="str">
        <f t="shared" si="342"/>
        <v>theater</v>
      </c>
      <c r="U3639" s="6" t="str">
        <f t="shared" si="343"/>
        <v>musical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14">
        <f t="shared" si="338"/>
        <v>42113.42282407407</v>
      </c>
      <c r="K3640" s="6">
        <v>1424275732</v>
      </c>
      <c r="L3640" s="14">
        <f t="shared" si="339"/>
        <v>42053.464490740742</v>
      </c>
      <c r="M3640" s="88">
        <f>Table1[[#This Row],[Data Ended Conversion]]-Table1[[#This Row],[Data Created Conversion]]</f>
        <v>59.958333333328483</v>
      </c>
      <c r="N3640" s="6" t="b">
        <v>0</v>
      </c>
      <c r="O3640" s="6">
        <v>2</v>
      </c>
      <c r="P3640" s="6" t="b">
        <v>0</v>
      </c>
      <c r="Q3640" s="6" t="s">
        <v>8305</v>
      </c>
      <c r="R3640" s="7">
        <f t="shared" si="340"/>
        <v>6.545454545454546E-2</v>
      </c>
      <c r="S3640" s="8">
        <f t="shared" si="341"/>
        <v>108</v>
      </c>
      <c r="T3640" s="6" t="str">
        <f t="shared" si="342"/>
        <v>theater</v>
      </c>
      <c r="U3640" s="6" t="str">
        <f t="shared" si="343"/>
        <v>musical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14">
        <f t="shared" si="338"/>
        <v>42650.424305555549</v>
      </c>
      <c r="K3641" s="6">
        <v>1470672906</v>
      </c>
      <c r="L3641" s="14">
        <f t="shared" si="339"/>
        <v>42590.468819444439</v>
      </c>
      <c r="M3641" s="88">
        <f>Table1[[#This Row],[Data Ended Conversion]]-Table1[[#This Row],[Data Created Conversion]]</f>
        <v>59.955486111110076</v>
      </c>
      <c r="N3641" s="6" t="b">
        <v>0</v>
      </c>
      <c r="O3641" s="6">
        <v>1</v>
      </c>
      <c r="P3641" s="6" t="b">
        <v>0</v>
      </c>
      <c r="Q3641" s="6" t="s">
        <v>8305</v>
      </c>
      <c r="R3641" s="7">
        <f t="shared" si="340"/>
        <v>4.0000000000000003E-5</v>
      </c>
      <c r="S3641" s="8">
        <f t="shared" si="341"/>
        <v>1</v>
      </c>
      <c r="T3641" s="6" t="str">
        <f t="shared" si="342"/>
        <v>theater</v>
      </c>
      <c r="U3641" s="6" t="str">
        <f t="shared" si="343"/>
        <v>musical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14">
        <f t="shared" si="338"/>
        <v>42134.573263888888</v>
      </c>
      <c r="K3642" s="6">
        <v>1428691530</v>
      </c>
      <c r="L3642" s="14">
        <f t="shared" si="339"/>
        <v>42104.573263888888</v>
      </c>
      <c r="M3642" s="88">
        <f>Table1[[#This Row],[Data Ended Conversion]]-Table1[[#This Row],[Data Created Conversion]]</f>
        <v>30</v>
      </c>
      <c r="N3642" s="6" t="b">
        <v>0</v>
      </c>
      <c r="O3642" s="6">
        <v>3</v>
      </c>
      <c r="P3642" s="6" t="b">
        <v>0</v>
      </c>
      <c r="Q3642" s="6" t="s">
        <v>8305</v>
      </c>
      <c r="R3642" s="7">
        <f t="shared" si="340"/>
        <v>5.5E-2</v>
      </c>
      <c r="S3642" s="8">
        <f t="shared" si="341"/>
        <v>18.333333333333332</v>
      </c>
      <c r="T3642" s="6" t="str">
        <f t="shared" si="342"/>
        <v>theater</v>
      </c>
      <c r="U3642" s="6" t="str">
        <f t="shared" si="343"/>
        <v>musical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14">
        <f t="shared" si="338"/>
        <v>41917</v>
      </c>
      <c r="K3643" s="6">
        <v>1410966179</v>
      </c>
      <c r="L3643" s="14">
        <f t="shared" si="339"/>
        <v>41899.418738425928</v>
      </c>
      <c r="M3643" s="88">
        <f>Table1[[#This Row],[Data Ended Conversion]]-Table1[[#This Row],[Data Created Conversion]]</f>
        <v>17.581261574072414</v>
      </c>
      <c r="N3643" s="6" t="b">
        <v>0</v>
      </c>
      <c r="O3643" s="6">
        <v>0</v>
      </c>
      <c r="P3643" s="6" t="b">
        <v>0</v>
      </c>
      <c r="Q3643" s="6" t="s">
        <v>8305</v>
      </c>
      <c r="R3643" s="7">
        <f t="shared" si="340"/>
        <v>0</v>
      </c>
      <c r="S3643" s="8" t="str">
        <f t="shared" si="341"/>
        <v>-</v>
      </c>
      <c r="T3643" s="6" t="str">
        <f t="shared" si="342"/>
        <v>theater</v>
      </c>
      <c r="U3643" s="6" t="str">
        <f t="shared" si="343"/>
        <v>musical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14">
        <f t="shared" si="338"/>
        <v>42338.499999999993</v>
      </c>
      <c r="K3644" s="6">
        <v>1445369727</v>
      </c>
      <c r="L3644" s="14">
        <f t="shared" si="339"/>
        <v>42297.607951388891</v>
      </c>
      <c r="M3644" s="88">
        <f>Table1[[#This Row],[Data Ended Conversion]]-Table1[[#This Row],[Data Created Conversion]]</f>
        <v>40.892048611101927</v>
      </c>
      <c r="N3644" s="6" t="b">
        <v>0</v>
      </c>
      <c r="O3644" s="6">
        <v>2</v>
      </c>
      <c r="P3644" s="6" t="b">
        <v>0</v>
      </c>
      <c r="Q3644" s="6" t="s">
        <v>8305</v>
      </c>
      <c r="R3644" s="7">
        <f t="shared" si="340"/>
        <v>2.1428571428571429E-2</v>
      </c>
      <c r="S3644" s="8">
        <f t="shared" si="341"/>
        <v>7.5</v>
      </c>
      <c r="T3644" s="6" t="str">
        <f t="shared" si="342"/>
        <v>theater</v>
      </c>
      <c r="U3644" s="6" t="str">
        <f t="shared" si="343"/>
        <v>musical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14">
        <f t="shared" si="338"/>
        <v>42324.977303240739</v>
      </c>
      <c r="K3645" s="6">
        <v>1444274839</v>
      </c>
      <c r="L3645" s="14">
        <f t="shared" si="339"/>
        <v>42284.935636574075</v>
      </c>
      <c r="M3645" s="88">
        <f>Table1[[#This Row],[Data Ended Conversion]]-Table1[[#This Row],[Data Created Conversion]]</f>
        <v>40.041666666664241</v>
      </c>
      <c r="N3645" s="6" t="b">
        <v>0</v>
      </c>
      <c r="O3645" s="6">
        <v>0</v>
      </c>
      <c r="P3645" s="6" t="b">
        <v>0</v>
      </c>
      <c r="Q3645" s="6" t="s">
        <v>8305</v>
      </c>
      <c r="R3645" s="7">
        <f t="shared" si="340"/>
        <v>0</v>
      </c>
      <c r="S3645" s="8" t="str">
        <f t="shared" si="341"/>
        <v>-</v>
      </c>
      <c r="T3645" s="6" t="str">
        <f t="shared" si="342"/>
        <v>theater</v>
      </c>
      <c r="U3645" s="6" t="str">
        <f t="shared" si="343"/>
        <v>musical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14">
        <f t="shared" si="338"/>
        <v>42436.999305555553</v>
      </c>
      <c r="K3646" s="6">
        <v>1454996887</v>
      </c>
      <c r="L3646" s="14">
        <f t="shared" si="339"/>
        <v>42409.033414351848</v>
      </c>
      <c r="M3646" s="88">
        <f>Table1[[#This Row],[Data Ended Conversion]]-Table1[[#This Row],[Data Created Conversion]]</f>
        <v>27.965891203704814</v>
      </c>
      <c r="N3646" s="6" t="b">
        <v>0</v>
      </c>
      <c r="O3646" s="6">
        <v>12</v>
      </c>
      <c r="P3646" s="6" t="b">
        <v>0</v>
      </c>
      <c r="Q3646" s="6" t="s">
        <v>8305</v>
      </c>
      <c r="R3646" s="7">
        <f t="shared" si="340"/>
        <v>0.16420000000000001</v>
      </c>
      <c r="S3646" s="8">
        <f t="shared" si="341"/>
        <v>68.416666666666671</v>
      </c>
      <c r="T3646" s="6" t="str">
        <f t="shared" si="342"/>
        <v>theater</v>
      </c>
      <c r="U3646" s="6" t="str">
        <f t="shared" si="343"/>
        <v>musical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14">
        <f t="shared" si="338"/>
        <v>42695.803680555553</v>
      </c>
      <c r="K3647" s="6">
        <v>1477178238</v>
      </c>
      <c r="L3647" s="14">
        <f t="shared" si="339"/>
        <v>42665.762013888881</v>
      </c>
      <c r="M3647" s="88">
        <f>Table1[[#This Row],[Data Ended Conversion]]-Table1[[#This Row],[Data Created Conversion]]</f>
        <v>30.041666666671517</v>
      </c>
      <c r="N3647" s="6" t="b">
        <v>0</v>
      </c>
      <c r="O3647" s="6">
        <v>1</v>
      </c>
      <c r="P3647" s="6" t="b">
        <v>0</v>
      </c>
      <c r="Q3647" s="6" t="s">
        <v>8305</v>
      </c>
      <c r="R3647" s="7">
        <f t="shared" si="340"/>
        <v>1E-3</v>
      </c>
      <c r="S3647" s="8">
        <f t="shared" si="341"/>
        <v>1</v>
      </c>
      <c r="T3647" s="6" t="str">
        <f t="shared" si="342"/>
        <v>theater</v>
      </c>
      <c r="U3647" s="6" t="str">
        <f t="shared" si="343"/>
        <v>musical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14">
        <f t="shared" si="338"/>
        <v>42171.770833333336</v>
      </c>
      <c r="K3648" s="6">
        <v>1431770802</v>
      </c>
      <c r="L3648" s="14">
        <f t="shared" si="339"/>
        <v>42140.21298611111</v>
      </c>
      <c r="M3648" s="88">
        <f>Table1[[#This Row],[Data Ended Conversion]]-Table1[[#This Row],[Data Created Conversion]]</f>
        <v>31.557847222225973</v>
      </c>
      <c r="N3648" s="6" t="b">
        <v>0</v>
      </c>
      <c r="O3648" s="6">
        <v>8</v>
      </c>
      <c r="P3648" s="6" t="b">
        <v>0</v>
      </c>
      <c r="Q3648" s="6" t="s">
        <v>8305</v>
      </c>
      <c r="R3648" s="7">
        <f t="shared" si="340"/>
        <v>4.8099999999999997E-2</v>
      </c>
      <c r="S3648" s="8">
        <f t="shared" si="341"/>
        <v>60.125</v>
      </c>
      <c r="T3648" s="6" t="str">
        <f t="shared" si="342"/>
        <v>theater</v>
      </c>
      <c r="U3648" s="6" t="str">
        <f t="shared" si="343"/>
        <v>musical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14">
        <f t="shared" si="338"/>
        <v>42643.540821759256</v>
      </c>
      <c r="K3649" s="6">
        <v>1471370327</v>
      </c>
      <c r="L3649" s="14">
        <f t="shared" si="339"/>
        <v>42598.540821759256</v>
      </c>
      <c r="M3649" s="88">
        <f>Table1[[#This Row],[Data Ended Conversion]]-Table1[[#This Row],[Data Created Conversion]]</f>
        <v>45</v>
      </c>
      <c r="N3649" s="6" t="b">
        <v>0</v>
      </c>
      <c r="O3649" s="6">
        <v>2</v>
      </c>
      <c r="P3649" s="6" t="b">
        <v>0</v>
      </c>
      <c r="Q3649" s="6" t="s">
        <v>8305</v>
      </c>
      <c r="R3649" s="7">
        <f t="shared" si="340"/>
        <v>0.06</v>
      </c>
      <c r="S3649" s="8">
        <f t="shared" si="341"/>
        <v>15</v>
      </c>
      <c r="T3649" s="6" t="str">
        <f t="shared" si="342"/>
        <v>theater</v>
      </c>
      <c r="U3649" s="6" t="str">
        <f t="shared" si="343"/>
        <v>musical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14">
        <f t="shared" ref="J3650:J3713" si="344">(((I3650/60)/60)/24)+DATE(1970,1,1)+(-5/24)</f>
        <v>41917.083854166667</v>
      </c>
      <c r="K3650" s="6">
        <v>1409900445</v>
      </c>
      <c r="L3650" s="14">
        <f t="shared" ref="L3650:L3713" si="345">(((K3650/60)/60)/24)+DATE(1970,1,1)+(-5/24)</f>
        <v>41887.083854166667</v>
      </c>
      <c r="M3650" s="88">
        <f>Table1[[#This Row],[Data Ended Conversion]]-Table1[[#This Row],[Data Created Conversion]]</f>
        <v>30</v>
      </c>
      <c r="N3650" s="6" t="b">
        <v>0</v>
      </c>
      <c r="O3650" s="6">
        <v>73</v>
      </c>
      <c r="P3650" s="6" t="b">
        <v>1</v>
      </c>
      <c r="Q3650" s="6" t="s">
        <v>8271</v>
      </c>
      <c r="R3650" s="7">
        <f t="shared" si="340"/>
        <v>1.003825</v>
      </c>
      <c r="S3650" s="8">
        <f t="shared" si="341"/>
        <v>550.04109589041093</v>
      </c>
      <c r="T3650" s="6" t="str">
        <f t="shared" si="342"/>
        <v>theater</v>
      </c>
      <c r="U3650" s="6" t="str">
        <f t="shared" si="343"/>
        <v>plays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14">
        <f t="shared" si="344"/>
        <v>41806.504560185182</v>
      </c>
      <c r="K3651" s="6">
        <v>1400691994</v>
      </c>
      <c r="L3651" s="14">
        <f t="shared" si="345"/>
        <v>41780.504560185182</v>
      </c>
      <c r="M3651" s="88">
        <f>Table1[[#This Row],[Data Ended Conversion]]-Table1[[#This Row],[Data Created Conversion]]</f>
        <v>26</v>
      </c>
      <c r="N3651" s="6" t="b">
        <v>0</v>
      </c>
      <c r="O3651" s="6">
        <v>8</v>
      </c>
      <c r="P3651" s="6" t="b">
        <v>1</v>
      </c>
      <c r="Q3651" s="6" t="s">
        <v>8271</v>
      </c>
      <c r="R3651" s="7">
        <f t="shared" ref="R3651:R3714" si="346">IFERROR(E3651/D3651,"-")</f>
        <v>1.04</v>
      </c>
      <c r="S3651" s="8">
        <f t="shared" ref="S3651:S3714" si="347">IFERROR(E3651/O3651,"-")</f>
        <v>97.5</v>
      </c>
      <c r="T3651" s="6" t="str">
        <f t="shared" si="342"/>
        <v>theater</v>
      </c>
      <c r="U3651" s="6" t="str">
        <f t="shared" si="343"/>
        <v>plays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14">
        <f t="shared" si="344"/>
        <v>42402.270648148151</v>
      </c>
      <c r="K3652" s="6">
        <v>1452598184</v>
      </c>
      <c r="L3652" s="14">
        <f t="shared" si="345"/>
        <v>42381.270648148151</v>
      </c>
      <c r="M3652" s="88">
        <f>Table1[[#This Row],[Data Ended Conversion]]-Table1[[#This Row],[Data Created Conversion]]</f>
        <v>21</v>
      </c>
      <c r="N3652" s="6" t="b">
        <v>0</v>
      </c>
      <c r="O3652" s="6">
        <v>17</v>
      </c>
      <c r="P3652" s="6" t="b">
        <v>1</v>
      </c>
      <c r="Q3652" s="6" t="s">
        <v>8271</v>
      </c>
      <c r="R3652" s="7">
        <f t="shared" si="346"/>
        <v>1</v>
      </c>
      <c r="S3652" s="8">
        <f t="shared" si="347"/>
        <v>29.411764705882351</v>
      </c>
      <c r="T3652" s="6" t="str">
        <f t="shared" si="342"/>
        <v>theater</v>
      </c>
      <c r="U3652" s="6" t="str">
        <f t="shared" si="343"/>
        <v>plays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14">
        <f t="shared" si="344"/>
        <v>41861.457638888889</v>
      </c>
      <c r="K3653" s="6">
        <v>1404833442</v>
      </c>
      <c r="L3653" s="14">
        <f t="shared" si="345"/>
        <v>41828.437986111108</v>
      </c>
      <c r="M3653" s="88">
        <f>Table1[[#This Row],[Data Ended Conversion]]-Table1[[#This Row],[Data Created Conversion]]</f>
        <v>33.01965277778072</v>
      </c>
      <c r="N3653" s="6" t="b">
        <v>0</v>
      </c>
      <c r="O3653" s="6">
        <v>9</v>
      </c>
      <c r="P3653" s="6" t="b">
        <v>1</v>
      </c>
      <c r="Q3653" s="6" t="s">
        <v>8271</v>
      </c>
      <c r="R3653" s="7">
        <f t="shared" si="346"/>
        <v>1.04</v>
      </c>
      <c r="S3653" s="8">
        <f t="shared" si="347"/>
        <v>57.777777777777779</v>
      </c>
      <c r="T3653" s="6" t="str">
        <f t="shared" si="342"/>
        <v>theater</v>
      </c>
      <c r="U3653" s="6" t="str">
        <f t="shared" si="343"/>
        <v>plays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14">
        <f t="shared" si="344"/>
        <v>42606.957638888889</v>
      </c>
      <c r="K3654" s="6">
        <v>1471188502</v>
      </c>
      <c r="L3654" s="14">
        <f t="shared" si="345"/>
        <v>42596.436365740738</v>
      </c>
      <c r="M3654" s="88">
        <f>Table1[[#This Row],[Data Ended Conversion]]-Table1[[#This Row],[Data Created Conversion]]</f>
        <v>10.521273148151522</v>
      </c>
      <c r="N3654" s="6" t="b">
        <v>0</v>
      </c>
      <c r="O3654" s="6">
        <v>17</v>
      </c>
      <c r="P3654" s="6" t="b">
        <v>1</v>
      </c>
      <c r="Q3654" s="6" t="s">
        <v>8271</v>
      </c>
      <c r="R3654" s="7">
        <f t="shared" si="346"/>
        <v>2.5066666666666668</v>
      </c>
      <c r="S3654" s="8">
        <f t="shared" si="347"/>
        <v>44.235294117647058</v>
      </c>
      <c r="T3654" s="6" t="str">
        <f t="shared" si="342"/>
        <v>theater</v>
      </c>
      <c r="U3654" s="6" t="str">
        <f t="shared" si="343"/>
        <v>plays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14">
        <f t="shared" si="344"/>
        <v>42221.155173611107</v>
      </c>
      <c r="K3655" s="6">
        <v>1436172207</v>
      </c>
      <c r="L3655" s="14">
        <f t="shared" si="345"/>
        <v>42191.155173611107</v>
      </c>
      <c r="M3655" s="88">
        <f>Table1[[#This Row],[Data Ended Conversion]]-Table1[[#This Row],[Data Created Conversion]]</f>
        <v>30</v>
      </c>
      <c r="N3655" s="6" t="b">
        <v>0</v>
      </c>
      <c r="O3655" s="6">
        <v>33</v>
      </c>
      <c r="P3655" s="6" t="b">
        <v>1</v>
      </c>
      <c r="Q3655" s="6" t="s">
        <v>8271</v>
      </c>
      <c r="R3655" s="7">
        <f t="shared" si="346"/>
        <v>1.0049999999999999</v>
      </c>
      <c r="S3655" s="8">
        <f t="shared" si="347"/>
        <v>60.909090909090907</v>
      </c>
      <c r="T3655" s="6" t="str">
        <f t="shared" si="342"/>
        <v>theater</v>
      </c>
      <c r="U3655" s="6" t="str">
        <f t="shared" si="343"/>
        <v>plays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14">
        <f t="shared" si="344"/>
        <v>42463.499999999993</v>
      </c>
      <c r="K3656" s="6">
        <v>1457690386</v>
      </c>
      <c r="L3656" s="14">
        <f t="shared" si="345"/>
        <v>42440.20817129629</v>
      </c>
      <c r="M3656" s="88">
        <f>Table1[[#This Row],[Data Ended Conversion]]-Table1[[#This Row],[Data Created Conversion]]</f>
        <v>23.291828703702777</v>
      </c>
      <c r="N3656" s="6" t="b">
        <v>0</v>
      </c>
      <c r="O3656" s="6">
        <v>38</v>
      </c>
      <c r="P3656" s="6" t="b">
        <v>1</v>
      </c>
      <c r="Q3656" s="6" t="s">
        <v>8271</v>
      </c>
      <c r="R3656" s="7">
        <f t="shared" si="346"/>
        <v>1.744</v>
      </c>
      <c r="S3656" s="8">
        <f t="shared" si="347"/>
        <v>68.84210526315789</v>
      </c>
      <c r="T3656" s="6" t="str">
        <f t="shared" si="342"/>
        <v>theater</v>
      </c>
      <c r="U3656" s="6" t="str">
        <f t="shared" si="343"/>
        <v>plays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14">
        <f t="shared" si="344"/>
        <v>42203.082638888889</v>
      </c>
      <c r="K3657" s="6">
        <v>1434654998</v>
      </c>
      <c r="L3657" s="14">
        <f t="shared" si="345"/>
        <v>42173.594884259255</v>
      </c>
      <c r="M3657" s="88">
        <f>Table1[[#This Row],[Data Ended Conversion]]-Table1[[#This Row],[Data Created Conversion]]</f>
        <v>29.487754629633855</v>
      </c>
      <c r="N3657" s="6" t="b">
        <v>0</v>
      </c>
      <c r="O3657" s="6">
        <v>79</v>
      </c>
      <c r="P3657" s="6" t="b">
        <v>1</v>
      </c>
      <c r="Q3657" s="6" t="s">
        <v>8271</v>
      </c>
      <c r="R3657" s="7">
        <f t="shared" si="346"/>
        <v>1.1626000000000001</v>
      </c>
      <c r="S3657" s="8">
        <f t="shared" si="347"/>
        <v>73.582278481012665</v>
      </c>
      <c r="T3657" s="6" t="str">
        <f t="shared" si="342"/>
        <v>theater</v>
      </c>
      <c r="U3657" s="6" t="str">
        <f t="shared" si="343"/>
        <v>plays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14">
        <f t="shared" si="344"/>
        <v>42767.749305555553</v>
      </c>
      <c r="K3658" s="6">
        <v>1483393836</v>
      </c>
      <c r="L3658" s="14">
        <f t="shared" si="345"/>
        <v>42737.70180555556</v>
      </c>
      <c r="M3658" s="88">
        <f>Table1[[#This Row],[Data Ended Conversion]]-Table1[[#This Row],[Data Created Conversion]]</f>
        <v>30.047499999993306</v>
      </c>
      <c r="N3658" s="6" t="b">
        <v>0</v>
      </c>
      <c r="O3658" s="6">
        <v>46</v>
      </c>
      <c r="P3658" s="6" t="b">
        <v>1</v>
      </c>
      <c r="Q3658" s="6" t="s">
        <v>8271</v>
      </c>
      <c r="R3658" s="7">
        <f t="shared" si="346"/>
        <v>1.0582</v>
      </c>
      <c r="S3658" s="8">
        <f t="shared" si="347"/>
        <v>115.02173913043478</v>
      </c>
      <c r="T3658" s="6" t="str">
        <f t="shared" si="342"/>
        <v>theater</v>
      </c>
      <c r="U3658" s="6" t="str">
        <f t="shared" si="343"/>
        <v>plays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14">
        <f t="shared" si="344"/>
        <v>42522.695833333331</v>
      </c>
      <c r="K3659" s="6">
        <v>1462806419</v>
      </c>
      <c r="L3659" s="14">
        <f t="shared" si="345"/>
        <v>42499.421516203707</v>
      </c>
      <c r="M3659" s="88">
        <f>Table1[[#This Row],[Data Ended Conversion]]-Table1[[#This Row],[Data Created Conversion]]</f>
        <v>23.274317129624251</v>
      </c>
      <c r="N3659" s="6" t="b">
        <v>0</v>
      </c>
      <c r="O3659" s="6">
        <v>20</v>
      </c>
      <c r="P3659" s="6" t="b">
        <v>1</v>
      </c>
      <c r="Q3659" s="6" t="s">
        <v>8271</v>
      </c>
      <c r="R3659" s="7">
        <f t="shared" si="346"/>
        <v>1.1074999999999999</v>
      </c>
      <c r="S3659" s="8">
        <f t="shared" si="347"/>
        <v>110.75</v>
      </c>
      <c r="T3659" s="6" t="str">
        <f t="shared" si="342"/>
        <v>theater</v>
      </c>
      <c r="U3659" s="6" t="str">
        <f t="shared" si="343"/>
        <v>plays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14">
        <f t="shared" si="344"/>
        <v>41821.957638888889</v>
      </c>
      <c r="K3660" s="6">
        <v>1400272580</v>
      </c>
      <c r="L3660" s="14">
        <f t="shared" si="345"/>
        <v>41775.650231481479</v>
      </c>
      <c r="M3660" s="88">
        <f>Table1[[#This Row],[Data Ended Conversion]]-Table1[[#This Row],[Data Created Conversion]]</f>
        <v>46.30740740741021</v>
      </c>
      <c r="N3660" s="6" t="b">
        <v>0</v>
      </c>
      <c r="O3660" s="6">
        <v>20</v>
      </c>
      <c r="P3660" s="6" t="b">
        <v>1</v>
      </c>
      <c r="Q3660" s="6" t="s">
        <v>8271</v>
      </c>
      <c r="R3660" s="7">
        <f t="shared" si="346"/>
        <v>1.0066666666666666</v>
      </c>
      <c r="S3660" s="8">
        <f t="shared" si="347"/>
        <v>75.5</v>
      </c>
      <c r="T3660" s="6" t="str">
        <f t="shared" si="342"/>
        <v>theater</v>
      </c>
      <c r="U3660" s="6" t="str">
        <f t="shared" si="343"/>
        <v>plays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14">
        <f t="shared" si="344"/>
        <v>42082.402083333327</v>
      </c>
      <c r="K3661" s="6">
        <v>1424414350</v>
      </c>
      <c r="L3661" s="14">
        <f t="shared" si="345"/>
        <v>42055.068865740737</v>
      </c>
      <c r="M3661" s="88">
        <f>Table1[[#This Row],[Data Ended Conversion]]-Table1[[#This Row],[Data Created Conversion]]</f>
        <v>27.33321759258979</v>
      </c>
      <c r="N3661" s="6" t="b">
        <v>0</v>
      </c>
      <c r="O3661" s="6">
        <v>13</v>
      </c>
      <c r="P3661" s="6" t="b">
        <v>1</v>
      </c>
      <c r="Q3661" s="6" t="s">
        <v>8271</v>
      </c>
      <c r="R3661" s="7">
        <f t="shared" si="346"/>
        <v>1.0203333333333333</v>
      </c>
      <c r="S3661" s="8">
        <f t="shared" si="347"/>
        <v>235.46153846153845</v>
      </c>
      <c r="T3661" s="6" t="str">
        <f t="shared" si="342"/>
        <v>theater</v>
      </c>
      <c r="U3661" s="6" t="str">
        <f t="shared" si="343"/>
        <v>plays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14">
        <f t="shared" si="344"/>
        <v>41996.672743055555</v>
      </c>
      <c r="K3662" s="6">
        <v>1417208925</v>
      </c>
      <c r="L3662" s="14">
        <f t="shared" si="345"/>
        <v>41971.672743055555</v>
      </c>
      <c r="M3662" s="88">
        <f>Table1[[#This Row],[Data Ended Conversion]]-Table1[[#This Row],[Data Created Conversion]]</f>
        <v>25</v>
      </c>
      <c r="N3662" s="6" t="b">
        <v>0</v>
      </c>
      <c r="O3662" s="6">
        <v>22</v>
      </c>
      <c r="P3662" s="6" t="b">
        <v>1</v>
      </c>
      <c r="Q3662" s="6" t="s">
        <v>8271</v>
      </c>
      <c r="R3662" s="7">
        <f t="shared" si="346"/>
        <v>1</v>
      </c>
      <c r="S3662" s="8">
        <f t="shared" si="347"/>
        <v>11.363636363636363</v>
      </c>
      <c r="T3662" s="6" t="str">
        <f t="shared" si="342"/>
        <v>theater</v>
      </c>
      <c r="U3662" s="6" t="str">
        <f t="shared" si="343"/>
        <v>plays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14">
        <f t="shared" si="344"/>
        <v>42469.958333333336</v>
      </c>
      <c r="K3663" s="6">
        <v>1458336672</v>
      </c>
      <c r="L3663" s="14">
        <f t="shared" si="345"/>
        <v>42447.688333333332</v>
      </c>
      <c r="M3663" s="88">
        <f>Table1[[#This Row],[Data Ended Conversion]]-Table1[[#This Row],[Data Created Conversion]]</f>
        <v>22.270000000004075</v>
      </c>
      <c r="N3663" s="6" t="b">
        <v>0</v>
      </c>
      <c r="O3663" s="6">
        <v>36</v>
      </c>
      <c r="P3663" s="6" t="b">
        <v>1</v>
      </c>
      <c r="Q3663" s="6" t="s">
        <v>8271</v>
      </c>
      <c r="R3663" s="7">
        <f t="shared" si="346"/>
        <v>1.1100000000000001</v>
      </c>
      <c r="S3663" s="8">
        <f t="shared" si="347"/>
        <v>92.5</v>
      </c>
      <c r="T3663" s="6" t="str">
        <f t="shared" ref="T3663:T3726" si="348">LEFT(Q3663,FIND("/",Q3663)-1)</f>
        <v>theater</v>
      </c>
      <c r="U3663" s="6" t="str">
        <f t="shared" ref="U3663:U3726" si="349">RIGHT(Q3663,LEN(Q3663)-FIND("/",Q3663))</f>
        <v>plays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14">
        <f t="shared" si="344"/>
        <v>42093.97006944444</v>
      </c>
      <c r="K3664" s="6">
        <v>1425187014</v>
      </c>
      <c r="L3664" s="14">
        <f t="shared" si="345"/>
        <v>42064.011736111112</v>
      </c>
      <c r="M3664" s="88">
        <f>Table1[[#This Row],[Data Ended Conversion]]-Table1[[#This Row],[Data Created Conversion]]</f>
        <v>29.958333333328483</v>
      </c>
      <c r="N3664" s="6" t="b">
        <v>0</v>
      </c>
      <c r="O3664" s="6">
        <v>40</v>
      </c>
      <c r="P3664" s="6" t="b">
        <v>1</v>
      </c>
      <c r="Q3664" s="6" t="s">
        <v>8271</v>
      </c>
      <c r="R3664" s="7">
        <f t="shared" si="346"/>
        <v>1.0142500000000001</v>
      </c>
      <c r="S3664" s="8">
        <f t="shared" si="347"/>
        <v>202.85</v>
      </c>
      <c r="T3664" s="6" t="str">
        <f t="shared" si="348"/>
        <v>theater</v>
      </c>
      <c r="U3664" s="6" t="str">
        <f t="shared" si="349"/>
        <v>plays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14">
        <f t="shared" si="344"/>
        <v>42725.285069444442</v>
      </c>
      <c r="K3665" s="6">
        <v>1477133430</v>
      </c>
      <c r="L3665" s="14">
        <f t="shared" si="345"/>
        <v>42665.243402777771</v>
      </c>
      <c r="M3665" s="88">
        <f>Table1[[#This Row],[Data Ended Conversion]]-Table1[[#This Row],[Data Created Conversion]]</f>
        <v>60.041666666671517</v>
      </c>
      <c r="N3665" s="6" t="b">
        <v>0</v>
      </c>
      <c r="O3665" s="6">
        <v>9</v>
      </c>
      <c r="P3665" s="6" t="b">
        <v>1</v>
      </c>
      <c r="Q3665" s="6" t="s">
        <v>8271</v>
      </c>
      <c r="R3665" s="7">
        <f t="shared" si="346"/>
        <v>1.04</v>
      </c>
      <c r="S3665" s="8">
        <f t="shared" si="347"/>
        <v>26</v>
      </c>
      <c r="T3665" s="6" t="str">
        <f t="shared" si="348"/>
        <v>theater</v>
      </c>
      <c r="U3665" s="6" t="str">
        <f t="shared" si="349"/>
        <v>plays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14">
        <f t="shared" si="344"/>
        <v>42537.04038194444</v>
      </c>
      <c r="K3666" s="6">
        <v>1464847089</v>
      </c>
      <c r="L3666" s="14">
        <f t="shared" si="345"/>
        <v>42523.04038194444</v>
      </c>
      <c r="M3666" s="88">
        <f>Table1[[#This Row],[Data Ended Conversion]]-Table1[[#This Row],[Data Created Conversion]]</f>
        <v>14</v>
      </c>
      <c r="N3666" s="6" t="b">
        <v>0</v>
      </c>
      <c r="O3666" s="6">
        <v>19</v>
      </c>
      <c r="P3666" s="6" t="b">
        <v>1</v>
      </c>
      <c r="Q3666" s="6" t="s">
        <v>8271</v>
      </c>
      <c r="R3666" s="7">
        <f t="shared" si="346"/>
        <v>1.09375</v>
      </c>
      <c r="S3666" s="8">
        <f t="shared" si="347"/>
        <v>46.05263157894737</v>
      </c>
      <c r="T3666" s="6" t="str">
        <f t="shared" si="348"/>
        <v>theater</v>
      </c>
      <c r="U3666" s="6" t="str">
        <f t="shared" si="349"/>
        <v>plays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14">
        <f t="shared" si="344"/>
        <v>42305.620833333327</v>
      </c>
      <c r="K3667" s="6">
        <v>1445109822</v>
      </c>
      <c r="L3667" s="14">
        <f t="shared" si="345"/>
        <v>42294.59979166666</v>
      </c>
      <c r="M3667" s="88">
        <f>Table1[[#This Row],[Data Ended Conversion]]-Table1[[#This Row],[Data Created Conversion]]</f>
        <v>11.021041666666861</v>
      </c>
      <c r="N3667" s="6" t="b">
        <v>0</v>
      </c>
      <c r="O3667" s="6">
        <v>14</v>
      </c>
      <c r="P3667" s="6" t="b">
        <v>1</v>
      </c>
      <c r="Q3667" s="6" t="s">
        <v>8271</v>
      </c>
      <c r="R3667" s="7">
        <f t="shared" si="346"/>
        <v>1.1516129032258065</v>
      </c>
      <c r="S3667" s="8">
        <f t="shared" si="347"/>
        <v>51</v>
      </c>
      <c r="T3667" s="6" t="str">
        <f t="shared" si="348"/>
        <v>theater</v>
      </c>
      <c r="U3667" s="6" t="str">
        <f t="shared" si="349"/>
        <v>plays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14">
        <f t="shared" si="344"/>
        <v>41844.083333333328</v>
      </c>
      <c r="K3668" s="6">
        <v>1404337382</v>
      </c>
      <c r="L3668" s="14">
        <f t="shared" si="345"/>
        <v>41822.696550925924</v>
      </c>
      <c r="M3668" s="88">
        <f>Table1[[#This Row],[Data Ended Conversion]]-Table1[[#This Row],[Data Created Conversion]]</f>
        <v>21.386782407404098</v>
      </c>
      <c r="N3668" s="6" t="b">
        <v>0</v>
      </c>
      <c r="O3668" s="6">
        <v>38</v>
      </c>
      <c r="P3668" s="6" t="b">
        <v>1</v>
      </c>
      <c r="Q3668" s="6" t="s">
        <v>8271</v>
      </c>
      <c r="R3668" s="7">
        <f t="shared" si="346"/>
        <v>1</v>
      </c>
      <c r="S3668" s="8">
        <f t="shared" si="347"/>
        <v>31.578947368421051</v>
      </c>
      <c r="T3668" s="6" t="str">
        <f t="shared" si="348"/>
        <v>theater</v>
      </c>
      <c r="U3668" s="6" t="str">
        <f t="shared" si="349"/>
        <v>plays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14">
        <f t="shared" si="344"/>
        <v>42203.761793981481</v>
      </c>
      <c r="K3669" s="6">
        <v>1434669419</v>
      </c>
      <c r="L3669" s="14">
        <f t="shared" si="345"/>
        <v>42173.761793981481</v>
      </c>
      <c r="M3669" s="88">
        <f>Table1[[#This Row],[Data Ended Conversion]]-Table1[[#This Row],[Data Created Conversion]]</f>
        <v>30</v>
      </c>
      <c r="N3669" s="6" t="b">
        <v>0</v>
      </c>
      <c r="O3669" s="6">
        <v>58</v>
      </c>
      <c r="P3669" s="6" t="b">
        <v>1</v>
      </c>
      <c r="Q3669" s="6" t="s">
        <v>8271</v>
      </c>
      <c r="R3669" s="7">
        <f t="shared" si="346"/>
        <v>1.0317033333333334</v>
      </c>
      <c r="S3669" s="8">
        <f t="shared" si="347"/>
        <v>53.363965517241382</v>
      </c>
      <c r="T3669" s="6" t="str">
        <f t="shared" si="348"/>
        <v>theater</v>
      </c>
      <c r="U3669" s="6" t="str">
        <f t="shared" si="349"/>
        <v>plays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14">
        <f t="shared" si="344"/>
        <v>42208.564583333333</v>
      </c>
      <c r="K3670" s="6">
        <v>1435670452</v>
      </c>
      <c r="L3670" s="14">
        <f t="shared" si="345"/>
        <v>42185.347824074073</v>
      </c>
      <c r="M3670" s="88">
        <f>Table1[[#This Row],[Data Ended Conversion]]-Table1[[#This Row],[Data Created Conversion]]</f>
        <v>23.216759259259561</v>
      </c>
      <c r="N3670" s="6" t="b">
        <v>0</v>
      </c>
      <c r="O3670" s="6">
        <v>28</v>
      </c>
      <c r="P3670" s="6" t="b">
        <v>1</v>
      </c>
      <c r="Q3670" s="6" t="s">
        <v>8271</v>
      </c>
      <c r="R3670" s="7">
        <f t="shared" si="346"/>
        <v>1.0349999999999999</v>
      </c>
      <c r="S3670" s="8">
        <f t="shared" si="347"/>
        <v>36.964285714285715</v>
      </c>
      <c r="T3670" s="6" t="str">
        <f t="shared" si="348"/>
        <v>theater</v>
      </c>
      <c r="U3670" s="6" t="str">
        <f t="shared" si="349"/>
        <v>plays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14">
        <f t="shared" si="344"/>
        <v>42166.466863425921</v>
      </c>
      <c r="K3671" s="6">
        <v>1431447137</v>
      </c>
      <c r="L3671" s="14">
        <f t="shared" si="345"/>
        <v>42136.466863425921</v>
      </c>
      <c r="M3671" s="88">
        <f>Table1[[#This Row],[Data Ended Conversion]]-Table1[[#This Row],[Data Created Conversion]]</f>
        <v>30</v>
      </c>
      <c r="N3671" s="6" t="b">
        <v>0</v>
      </c>
      <c r="O3671" s="6">
        <v>17</v>
      </c>
      <c r="P3671" s="6" t="b">
        <v>1</v>
      </c>
      <c r="Q3671" s="6" t="s">
        <v>8271</v>
      </c>
      <c r="R3671" s="7">
        <f t="shared" si="346"/>
        <v>1.3819999999999999</v>
      </c>
      <c r="S3671" s="8">
        <f t="shared" si="347"/>
        <v>81.294117647058826</v>
      </c>
      <c r="T3671" s="6" t="str">
        <f t="shared" si="348"/>
        <v>theater</v>
      </c>
      <c r="U3671" s="6" t="str">
        <f t="shared" si="349"/>
        <v>plays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14">
        <f t="shared" si="344"/>
        <v>42155.749999999993</v>
      </c>
      <c r="K3672" s="6">
        <v>1431951611</v>
      </c>
      <c r="L3672" s="14">
        <f t="shared" si="345"/>
        <v>42142.305682870363</v>
      </c>
      <c r="M3672" s="88">
        <f>Table1[[#This Row],[Data Ended Conversion]]-Table1[[#This Row],[Data Created Conversion]]</f>
        <v>13.444317129629781</v>
      </c>
      <c r="N3672" s="6" t="b">
        <v>0</v>
      </c>
      <c r="O3672" s="6">
        <v>12</v>
      </c>
      <c r="P3672" s="6" t="b">
        <v>1</v>
      </c>
      <c r="Q3672" s="6" t="s">
        <v>8271</v>
      </c>
      <c r="R3672" s="7">
        <f t="shared" si="346"/>
        <v>1.0954545454545455</v>
      </c>
      <c r="S3672" s="8">
        <f t="shared" si="347"/>
        <v>20.083333333333332</v>
      </c>
      <c r="T3672" s="6" t="str">
        <f t="shared" si="348"/>
        <v>theater</v>
      </c>
      <c r="U3672" s="6" t="str">
        <f t="shared" si="349"/>
        <v>plays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14">
        <f t="shared" si="344"/>
        <v>41840.957638888889</v>
      </c>
      <c r="K3673" s="6">
        <v>1404140667</v>
      </c>
      <c r="L3673" s="14">
        <f t="shared" si="345"/>
        <v>41820.419756944444</v>
      </c>
      <c r="M3673" s="88">
        <f>Table1[[#This Row],[Data Ended Conversion]]-Table1[[#This Row],[Data Created Conversion]]</f>
        <v>20.537881944444962</v>
      </c>
      <c r="N3673" s="6" t="b">
        <v>0</v>
      </c>
      <c r="O3673" s="6">
        <v>40</v>
      </c>
      <c r="P3673" s="6" t="b">
        <v>1</v>
      </c>
      <c r="Q3673" s="6" t="s">
        <v>8271</v>
      </c>
      <c r="R3673" s="7">
        <f t="shared" si="346"/>
        <v>1.0085714285714287</v>
      </c>
      <c r="S3673" s="8">
        <f t="shared" si="347"/>
        <v>88.25</v>
      </c>
      <c r="T3673" s="6" t="str">
        <f t="shared" si="348"/>
        <v>theater</v>
      </c>
      <c r="U3673" s="6" t="str">
        <f t="shared" si="349"/>
        <v>plays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14">
        <f t="shared" si="344"/>
        <v>41908.738240740735</v>
      </c>
      <c r="K3674" s="6">
        <v>1409179384</v>
      </c>
      <c r="L3674" s="14">
        <f t="shared" si="345"/>
        <v>41878.738240740735</v>
      </c>
      <c r="M3674" s="88">
        <f>Table1[[#This Row],[Data Ended Conversion]]-Table1[[#This Row],[Data Created Conversion]]</f>
        <v>30</v>
      </c>
      <c r="N3674" s="6" t="b">
        <v>0</v>
      </c>
      <c r="O3674" s="6">
        <v>57</v>
      </c>
      <c r="P3674" s="6" t="b">
        <v>1</v>
      </c>
      <c r="Q3674" s="6" t="s">
        <v>8271</v>
      </c>
      <c r="R3674" s="7">
        <f t="shared" si="346"/>
        <v>1.0153333333333334</v>
      </c>
      <c r="S3674" s="8">
        <f t="shared" si="347"/>
        <v>53.438596491228068</v>
      </c>
      <c r="T3674" s="6" t="str">
        <f t="shared" si="348"/>
        <v>theater</v>
      </c>
      <c r="U3674" s="6" t="str">
        <f t="shared" si="349"/>
        <v>plays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14">
        <f t="shared" si="344"/>
        <v>41948.327777777777</v>
      </c>
      <c r="K3675" s="6">
        <v>1412233497</v>
      </c>
      <c r="L3675" s="14">
        <f t="shared" si="345"/>
        <v>41914.086770833332</v>
      </c>
      <c r="M3675" s="88">
        <f>Table1[[#This Row],[Data Ended Conversion]]-Table1[[#This Row],[Data Created Conversion]]</f>
        <v>34.241006944444962</v>
      </c>
      <c r="N3675" s="6" t="b">
        <v>0</v>
      </c>
      <c r="O3675" s="6">
        <v>114</v>
      </c>
      <c r="P3675" s="6" t="b">
        <v>1</v>
      </c>
      <c r="Q3675" s="6" t="s">
        <v>8271</v>
      </c>
      <c r="R3675" s="7">
        <f t="shared" si="346"/>
        <v>1.13625</v>
      </c>
      <c r="S3675" s="8">
        <f t="shared" si="347"/>
        <v>39.868421052631582</v>
      </c>
      <c r="T3675" s="6" t="str">
        <f t="shared" si="348"/>
        <v>theater</v>
      </c>
      <c r="U3675" s="6" t="str">
        <f t="shared" si="349"/>
        <v>plays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14">
        <f t="shared" si="344"/>
        <v>42616.664687499993</v>
      </c>
      <c r="K3676" s="6">
        <v>1467752229</v>
      </c>
      <c r="L3676" s="14">
        <f t="shared" si="345"/>
        <v>42556.664687499993</v>
      </c>
      <c r="M3676" s="88">
        <f>Table1[[#This Row],[Data Ended Conversion]]-Table1[[#This Row],[Data Created Conversion]]</f>
        <v>60</v>
      </c>
      <c r="N3676" s="6" t="b">
        <v>0</v>
      </c>
      <c r="O3676" s="6">
        <v>31</v>
      </c>
      <c r="P3676" s="6" t="b">
        <v>1</v>
      </c>
      <c r="Q3676" s="6" t="s">
        <v>8271</v>
      </c>
      <c r="R3676" s="7">
        <f t="shared" si="346"/>
        <v>1</v>
      </c>
      <c r="S3676" s="8">
        <f t="shared" si="347"/>
        <v>145.16129032258064</v>
      </c>
      <c r="T3676" s="6" t="str">
        <f t="shared" si="348"/>
        <v>theater</v>
      </c>
      <c r="U3676" s="6" t="str">
        <f t="shared" si="349"/>
        <v>plays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14">
        <f t="shared" si="344"/>
        <v>42505.749999999993</v>
      </c>
      <c r="K3677" s="6">
        <v>1462285182</v>
      </c>
      <c r="L3677" s="14">
        <f t="shared" si="345"/>
        <v>42493.388680555552</v>
      </c>
      <c r="M3677" s="88">
        <f>Table1[[#This Row],[Data Ended Conversion]]-Table1[[#This Row],[Data Created Conversion]]</f>
        <v>12.361319444440596</v>
      </c>
      <c r="N3677" s="6" t="b">
        <v>0</v>
      </c>
      <c r="O3677" s="6">
        <v>3</v>
      </c>
      <c r="P3677" s="6" t="b">
        <v>1</v>
      </c>
      <c r="Q3677" s="6" t="s">
        <v>8271</v>
      </c>
      <c r="R3677" s="7">
        <f t="shared" si="346"/>
        <v>1.4</v>
      </c>
      <c r="S3677" s="8">
        <f t="shared" si="347"/>
        <v>23.333333333333332</v>
      </c>
      <c r="T3677" s="6" t="str">
        <f t="shared" si="348"/>
        <v>theater</v>
      </c>
      <c r="U3677" s="6" t="str">
        <f t="shared" si="349"/>
        <v>plays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14">
        <f t="shared" si="344"/>
        <v>41894.607453703698</v>
      </c>
      <c r="K3678" s="6">
        <v>1408995284</v>
      </c>
      <c r="L3678" s="14">
        <f t="shared" si="345"/>
        <v>41876.607453703698</v>
      </c>
      <c r="M3678" s="88">
        <f>Table1[[#This Row],[Data Ended Conversion]]-Table1[[#This Row],[Data Created Conversion]]</f>
        <v>18</v>
      </c>
      <c r="N3678" s="6" t="b">
        <v>0</v>
      </c>
      <c r="O3678" s="6">
        <v>16</v>
      </c>
      <c r="P3678" s="6" t="b">
        <v>1</v>
      </c>
      <c r="Q3678" s="6" t="s">
        <v>8271</v>
      </c>
      <c r="R3678" s="7">
        <f t="shared" si="346"/>
        <v>1.2875000000000001</v>
      </c>
      <c r="S3678" s="8">
        <f t="shared" si="347"/>
        <v>64.375</v>
      </c>
      <c r="T3678" s="6" t="str">
        <f t="shared" si="348"/>
        <v>theater</v>
      </c>
      <c r="U3678" s="6" t="str">
        <f t="shared" si="349"/>
        <v>plays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14">
        <f t="shared" si="344"/>
        <v>41822.957638888889</v>
      </c>
      <c r="K3679" s="6">
        <v>1402580818</v>
      </c>
      <c r="L3679" s="14">
        <f t="shared" si="345"/>
        <v>41802.365949074068</v>
      </c>
      <c r="M3679" s="88">
        <f>Table1[[#This Row],[Data Ended Conversion]]-Table1[[#This Row],[Data Created Conversion]]</f>
        <v>20.591689814820711</v>
      </c>
      <c r="N3679" s="6" t="b">
        <v>0</v>
      </c>
      <c r="O3679" s="6">
        <v>199</v>
      </c>
      <c r="P3679" s="6" t="b">
        <v>1</v>
      </c>
      <c r="Q3679" s="6" t="s">
        <v>8271</v>
      </c>
      <c r="R3679" s="7">
        <f t="shared" si="346"/>
        <v>1.0290416666666666</v>
      </c>
      <c r="S3679" s="8">
        <f t="shared" si="347"/>
        <v>62.052763819095475</v>
      </c>
      <c r="T3679" s="6" t="str">
        <f t="shared" si="348"/>
        <v>theater</v>
      </c>
      <c r="U3679" s="6" t="str">
        <f t="shared" si="349"/>
        <v>plays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14">
        <f t="shared" si="344"/>
        <v>42155.322893518511</v>
      </c>
      <c r="K3680" s="6">
        <v>1430052298</v>
      </c>
      <c r="L3680" s="14">
        <f t="shared" si="345"/>
        <v>42120.322893518511</v>
      </c>
      <c r="M3680" s="88">
        <f>Table1[[#This Row],[Data Ended Conversion]]-Table1[[#This Row],[Data Created Conversion]]</f>
        <v>35</v>
      </c>
      <c r="N3680" s="6" t="b">
        <v>0</v>
      </c>
      <c r="O3680" s="6">
        <v>31</v>
      </c>
      <c r="P3680" s="6" t="b">
        <v>1</v>
      </c>
      <c r="Q3680" s="6" t="s">
        <v>8271</v>
      </c>
      <c r="R3680" s="7">
        <f t="shared" si="346"/>
        <v>1.0249999999999999</v>
      </c>
      <c r="S3680" s="8">
        <f t="shared" si="347"/>
        <v>66.129032258064512</v>
      </c>
      <c r="T3680" s="6" t="str">
        <f t="shared" si="348"/>
        <v>theater</v>
      </c>
      <c r="U3680" s="6" t="str">
        <f t="shared" si="349"/>
        <v>plays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14">
        <f t="shared" si="344"/>
        <v>41820.999305555553</v>
      </c>
      <c r="K3681" s="6">
        <v>1401214581</v>
      </c>
      <c r="L3681" s="14">
        <f t="shared" si="345"/>
        <v>41786.553020833329</v>
      </c>
      <c r="M3681" s="88">
        <f>Table1[[#This Row],[Data Ended Conversion]]-Table1[[#This Row],[Data Created Conversion]]</f>
        <v>34.446284722223936</v>
      </c>
      <c r="N3681" s="6" t="b">
        <v>0</v>
      </c>
      <c r="O3681" s="6">
        <v>30</v>
      </c>
      <c r="P3681" s="6" t="b">
        <v>1</v>
      </c>
      <c r="Q3681" s="6" t="s">
        <v>8271</v>
      </c>
      <c r="R3681" s="7">
        <f t="shared" si="346"/>
        <v>1.101</v>
      </c>
      <c r="S3681" s="8">
        <f t="shared" si="347"/>
        <v>73.400000000000006</v>
      </c>
      <c r="T3681" s="6" t="str">
        <f t="shared" si="348"/>
        <v>theater</v>
      </c>
      <c r="U3681" s="6" t="str">
        <f t="shared" si="349"/>
        <v>plays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14">
        <f t="shared" si="344"/>
        <v>42648.245763888881</v>
      </c>
      <c r="K3682" s="6">
        <v>1473850434</v>
      </c>
      <c r="L3682" s="14">
        <f t="shared" si="345"/>
        <v>42627.245763888881</v>
      </c>
      <c r="M3682" s="88">
        <f>Table1[[#This Row],[Data Ended Conversion]]-Table1[[#This Row],[Data Created Conversion]]</f>
        <v>21</v>
      </c>
      <c r="N3682" s="6" t="b">
        <v>0</v>
      </c>
      <c r="O3682" s="6">
        <v>34</v>
      </c>
      <c r="P3682" s="6" t="b">
        <v>1</v>
      </c>
      <c r="Q3682" s="6" t="s">
        <v>8271</v>
      </c>
      <c r="R3682" s="7">
        <f t="shared" si="346"/>
        <v>1.1276666666666666</v>
      </c>
      <c r="S3682" s="8">
        <f t="shared" si="347"/>
        <v>99.5</v>
      </c>
      <c r="T3682" s="6" t="str">
        <f t="shared" si="348"/>
        <v>theater</v>
      </c>
      <c r="U3682" s="6" t="str">
        <f t="shared" si="349"/>
        <v>plays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14">
        <f t="shared" si="344"/>
        <v>42384.443171296291</v>
      </c>
      <c r="K3683" s="6">
        <v>1452008290</v>
      </c>
      <c r="L3683" s="14">
        <f t="shared" si="345"/>
        <v>42374.443171296291</v>
      </c>
      <c r="M3683" s="88">
        <f>Table1[[#This Row],[Data Ended Conversion]]-Table1[[#This Row],[Data Created Conversion]]</f>
        <v>10</v>
      </c>
      <c r="N3683" s="6" t="b">
        <v>0</v>
      </c>
      <c r="O3683" s="6">
        <v>18</v>
      </c>
      <c r="P3683" s="6" t="b">
        <v>1</v>
      </c>
      <c r="Q3683" s="6" t="s">
        <v>8271</v>
      </c>
      <c r="R3683" s="7">
        <f t="shared" si="346"/>
        <v>1.119</v>
      </c>
      <c r="S3683" s="8">
        <f t="shared" si="347"/>
        <v>62.166666666666664</v>
      </c>
      <c r="T3683" s="6" t="str">
        <f t="shared" si="348"/>
        <v>theater</v>
      </c>
      <c r="U3683" s="6" t="str">
        <f t="shared" si="349"/>
        <v>plays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14">
        <f t="shared" si="344"/>
        <v>41806.082638888889</v>
      </c>
      <c r="K3684" s="6">
        <v>1399998418</v>
      </c>
      <c r="L3684" s="14">
        <f t="shared" si="345"/>
        <v>41772.477060185185</v>
      </c>
      <c r="M3684" s="88">
        <f>Table1[[#This Row],[Data Ended Conversion]]-Table1[[#This Row],[Data Created Conversion]]</f>
        <v>33.605578703703941</v>
      </c>
      <c r="N3684" s="6" t="b">
        <v>0</v>
      </c>
      <c r="O3684" s="6">
        <v>67</v>
      </c>
      <c r="P3684" s="6" t="b">
        <v>1</v>
      </c>
      <c r="Q3684" s="6" t="s">
        <v>8271</v>
      </c>
      <c r="R3684" s="7">
        <f t="shared" si="346"/>
        <v>1.3919999999999999</v>
      </c>
      <c r="S3684" s="8">
        <f t="shared" si="347"/>
        <v>62.328358208955223</v>
      </c>
      <c r="T3684" s="6" t="str">
        <f t="shared" si="348"/>
        <v>theater</v>
      </c>
      <c r="U3684" s="6" t="str">
        <f t="shared" si="349"/>
        <v>plays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14">
        <f t="shared" si="344"/>
        <v>42662.908518518518</v>
      </c>
      <c r="K3685" s="6">
        <v>1474339696</v>
      </c>
      <c r="L3685" s="14">
        <f t="shared" si="345"/>
        <v>42632.908518518518</v>
      </c>
      <c r="M3685" s="88">
        <f>Table1[[#This Row],[Data Ended Conversion]]-Table1[[#This Row],[Data Created Conversion]]</f>
        <v>30</v>
      </c>
      <c r="N3685" s="6" t="b">
        <v>0</v>
      </c>
      <c r="O3685" s="6">
        <v>66</v>
      </c>
      <c r="P3685" s="6" t="b">
        <v>1</v>
      </c>
      <c r="Q3685" s="6" t="s">
        <v>8271</v>
      </c>
      <c r="R3685" s="7">
        <f t="shared" si="346"/>
        <v>1.1085714285714285</v>
      </c>
      <c r="S3685" s="8">
        <f t="shared" si="347"/>
        <v>58.787878787878789</v>
      </c>
      <c r="T3685" s="6" t="str">
        <f t="shared" si="348"/>
        <v>theater</v>
      </c>
      <c r="U3685" s="6" t="str">
        <f t="shared" si="349"/>
        <v>plays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14">
        <f t="shared" si="344"/>
        <v>42248.97206018518</v>
      </c>
      <c r="K3686" s="6">
        <v>1438575586</v>
      </c>
      <c r="L3686" s="14">
        <f t="shared" si="345"/>
        <v>42218.97206018518</v>
      </c>
      <c r="M3686" s="88">
        <f>Table1[[#This Row],[Data Ended Conversion]]-Table1[[#This Row],[Data Created Conversion]]</f>
        <v>30</v>
      </c>
      <c r="N3686" s="6" t="b">
        <v>0</v>
      </c>
      <c r="O3686" s="6">
        <v>23</v>
      </c>
      <c r="P3686" s="6" t="b">
        <v>1</v>
      </c>
      <c r="Q3686" s="6" t="s">
        <v>8271</v>
      </c>
      <c r="R3686" s="7">
        <f t="shared" si="346"/>
        <v>1.3906666666666667</v>
      </c>
      <c r="S3686" s="8">
        <f t="shared" si="347"/>
        <v>45.347826086956523</v>
      </c>
      <c r="T3686" s="6" t="str">
        <f t="shared" si="348"/>
        <v>theater</v>
      </c>
      <c r="U3686" s="6" t="str">
        <f t="shared" si="349"/>
        <v>plays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14">
        <f t="shared" si="344"/>
        <v>41778.666666666664</v>
      </c>
      <c r="K3687" s="6">
        <v>1398348859</v>
      </c>
      <c r="L3687" s="14">
        <f t="shared" si="345"/>
        <v>41753.384942129625</v>
      </c>
      <c r="M3687" s="88">
        <f>Table1[[#This Row],[Data Ended Conversion]]-Table1[[#This Row],[Data Created Conversion]]</f>
        <v>25.281724537038826</v>
      </c>
      <c r="N3687" s="6" t="b">
        <v>0</v>
      </c>
      <c r="O3687" s="6">
        <v>126</v>
      </c>
      <c r="P3687" s="6" t="b">
        <v>1</v>
      </c>
      <c r="Q3687" s="6" t="s">
        <v>8271</v>
      </c>
      <c r="R3687" s="7">
        <f t="shared" si="346"/>
        <v>1.0569999999999999</v>
      </c>
      <c r="S3687" s="8">
        <f t="shared" si="347"/>
        <v>41.944444444444443</v>
      </c>
      <c r="T3687" s="6" t="str">
        <f t="shared" si="348"/>
        <v>theater</v>
      </c>
      <c r="U3687" s="6" t="str">
        <f t="shared" si="349"/>
        <v>plays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14">
        <f t="shared" si="344"/>
        <v>42244.957638888889</v>
      </c>
      <c r="K3688" s="6">
        <v>1439567660</v>
      </c>
      <c r="L3688" s="14">
        <f t="shared" si="345"/>
        <v>42230.454398148147</v>
      </c>
      <c r="M3688" s="88">
        <f>Table1[[#This Row],[Data Ended Conversion]]-Table1[[#This Row],[Data Created Conversion]]</f>
        <v>14.503240740741603</v>
      </c>
      <c r="N3688" s="6" t="b">
        <v>0</v>
      </c>
      <c r="O3688" s="6">
        <v>6</v>
      </c>
      <c r="P3688" s="6" t="b">
        <v>1</v>
      </c>
      <c r="Q3688" s="6" t="s">
        <v>8271</v>
      </c>
      <c r="R3688" s="7">
        <f t="shared" si="346"/>
        <v>1.0142857142857142</v>
      </c>
      <c r="S3688" s="8">
        <f t="shared" si="347"/>
        <v>59.166666666666664</v>
      </c>
      <c r="T3688" s="6" t="str">
        <f t="shared" si="348"/>
        <v>theater</v>
      </c>
      <c r="U3688" s="6" t="str">
        <f t="shared" si="349"/>
        <v>plays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14">
        <f t="shared" si="344"/>
        <v>41817.009895833333</v>
      </c>
      <c r="K3689" s="6">
        <v>1401254055</v>
      </c>
      <c r="L3689" s="14">
        <f t="shared" si="345"/>
        <v>41787.009895833333</v>
      </c>
      <c r="M3689" s="88">
        <f>Table1[[#This Row],[Data Ended Conversion]]-Table1[[#This Row],[Data Created Conversion]]</f>
        <v>30</v>
      </c>
      <c r="N3689" s="6" t="b">
        <v>0</v>
      </c>
      <c r="O3689" s="6">
        <v>25</v>
      </c>
      <c r="P3689" s="6" t="b">
        <v>1</v>
      </c>
      <c r="Q3689" s="6" t="s">
        <v>8271</v>
      </c>
      <c r="R3689" s="7">
        <f t="shared" si="346"/>
        <v>1.0024500000000001</v>
      </c>
      <c r="S3689" s="8">
        <f t="shared" si="347"/>
        <v>200.49</v>
      </c>
      <c r="T3689" s="6" t="str">
        <f t="shared" si="348"/>
        <v>theater</v>
      </c>
      <c r="U3689" s="6" t="str">
        <f t="shared" si="349"/>
        <v>plays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14">
        <f t="shared" si="344"/>
        <v>41859.578749999993</v>
      </c>
      <c r="K3690" s="6">
        <v>1404932004</v>
      </c>
      <c r="L3690" s="14">
        <f t="shared" si="345"/>
        <v>41829.578749999993</v>
      </c>
      <c r="M3690" s="88">
        <f>Table1[[#This Row],[Data Ended Conversion]]-Table1[[#This Row],[Data Created Conversion]]</f>
        <v>30</v>
      </c>
      <c r="N3690" s="6" t="b">
        <v>0</v>
      </c>
      <c r="O3690" s="6">
        <v>39</v>
      </c>
      <c r="P3690" s="6" t="b">
        <v>1</v>
      </c>
      <c r="Q3690" s="6" t="s">
        <v>8271</v>
      </c>
      <c r="R3690" s="7">
        <f t="shared" si="346"/>
        <v>1.0916666666666666</v>
      </c>
      <c r="S3690" s="8">
        <f t="shared" si="347"/>
        <v>83.974358974358978</v>
      </c>
      <c r="T3690" s="6" t="str">
        <f t="shared" si="348"/>
        <v>theater</v>
      </c>
      <c r="U3690" s="6" t="str">
        <f t="shared" si="349"/>
        <v>plays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14">
        <f t="shared" si="344"/>
        <v>42176.725694444445</v>
      </c>
      <c r="K3691" s="6">
        <v>1432410639</v>
      </c>
      <c r="L3691" s="14">
        <f t="shared" si="345"/>
        <v>42147.61850694444</v>
      </c>
      <c r="M3691" s="88">
        <f>Table1[[#This Row],[Data Ended Conversion]]-Table1[[#This Row],[Data Created Conversion]]</f>
        <v>29.107187500005239</v>
      </c>
      <c r="N3691" s="6" t="b">
        <v>0</v>
      </c>
      <c r="O3691" s="6">
        <v>62</v>
      </c>
      <c r="P3691" s="6" t="b">
        <v>1</v>
      </c>
      <c r="Q3691" s="6" t="s">
        <v>8271</v>
      </c>
      <c r="R3691" s="7">
        <f t="shared" si="346"/>
        <v>1.1833333333333333</v>
      </c>
      <c r="S3691" s="8">
        <f t="shared" si="347"/>
        <v>57.258064516129032</v>
      </c>
      <c r="T3691" s="6" t="str">
        <f t="shared" si="348"/>
        <v>theater</v>
      </c>
      <c r="U3691" s="6" t="str">
        <f t="shared" si="349"/>
        <v>plays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14">
        <f t="shared" si="344"/>
        <v>41970.431516203702</v>
      </c>
      <c r="K3692" s="6">
        <v>1414506083</v>
      </c>
      <c r="L3692" s="14">
        <f t="shared" si="345"/>
        <v>41940.389849537038</v>
      </c>
      <c r="M3692" s="88">
        <f>Table1[[#This Row],[Data Ended Conversion]]-Table1[[#This Row],[Data Created Conversion]]</f>
        <v>30.041666666664241</v>
      </c>
      <c r="N3692" s="6" t="b">
        <v>0</v>
      </c>
      <c r="O3692" s="6">
        <v>31</v>
      </c>
      <c r="P3692" s="6" t="b">
        <v>1</v>
      </c>
      <c r="Q3692" s="6" t="s">
        <v>8271</v>
      </c>
      <c r="R3692" s="7">
        <f t="shared" si="346"/>
        <v>1.2</v>
      </c>
      <c r="S3692" s="8">
        <f t="shared" si="347"/>
        <v>58.064516129032256</v>
      </c>
      <c r="T3692" s="6" t="str">
        <f t="shared" si="348"/>
        <v>theater</v>
      </c>
      <c r="U3692" s="6" t="str">
        <f t="shared" si="349"/>
        <v>plays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14">
        <f t="shared" si="344"/>
        <v>42064.999305555553</v>
      </c>
      <c r="K3693" s="6">
        <v>1421426929</v>
      </c>
      <c r="L3693" s="14">
        <f t="shared" si="345"/>
        <v>42020.492233796293</v>
      </c>
      <c r="M3693" s="88">
        <f>Table1[[#This Row],[Data Ended Conversion]]-Table1[[#This Row],[Data Created Conversion]]</f>
        <v>44.507071759260725</v>
      </c>
      <c r="N3693" s="6" t="b">
        <v>0</v>
      </c>
      <c r="O3693" s="6">
        <v>274</v>
      </c>
      <c r="P3693" s="6" t="b">
        <v>1</v>
      </c>
      <c r="Q3693" s="6" t="s">
        <v>8271</v>
      </c>
      <c r="R3693" s="7">
        <f t="shared" si="346"/>
        <v>1.2796000000000001</v>
      </c>
      <c r="S3693" s="8">
        <f t="shared" si="347"/>
        <v>186.80291970802921</v>
      </c>
      <c r="T3693" s="6" t="str">
        <f t="shared" si="348"/>
        <v>theater</v>
      </c>
      <c r="U3693" s="6" t="str">
        <f t="shared" si="349"/>
        <v>plays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14">
        <f t="shared" si="344"/>
        <v>41900.791666666664</v>
      </c>
      <c r="K3694" s="6">
        <v>1410304179</v>
      </c>
      <c r="L3694" s="14">
        <f t="shared" si="345"/>
        <v>41891.756701388884</v>
      </c>
      <c r="M3694" s="88">
        <f>Table1[[#This Row],[Data Ended Conversion]]-Table1[[#This Row],[Data Created Conversion]]</f>
        <v>9.0349652777804295</v>
      </c>
      <c r="N3694" s="6" t="b">
        <v>0</v>
      </c>
      <c r="O3694" s="6">
        <v>17</v>
      </c>
      <c r="P3694" s="6" t="b">
        <v>1</v>
      </c>
      <c r="Q3694" s="6" t="s">
        <v>8271</v>
      </c>
      <c r="R3694" s="7">
        <f t="shared" si="346"/>
        <v>1.26</v>
      </c>
      <c r="S3694" s="8">
        <f t="shared" si="347"/>
        <v>74.117647058823536</v>
      </c>
      <c r="T3694" s="6" t="str">
        <f t="shared" si="348"/>
        <v>theater</v>
      </c>
      <c r="U3694" s="6" t="str">
        <f t="shared" si="349"/>
        <v>plays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14">
        <f t="shared" si="344"/>
        <v>42338.729166666664</v>
      </c>
      <c r="K3695" s="6">
        <v>1446352529</v>
      </c>
      <c r="L3695" s="14">
        <f t="shared" si="345"/>
        <v>42308.98297453703</v>
      </c>
      <c r="M3695" s="88">
        <f>Table1[[#This Row],[Data Ended Conversion]]-Table1[[#This Row],[Data Created Conversion]]</f>
        <v>29.746192129634437</v>
      </c>
      <c r="N3695" s="6" t="b">
        <v>0</v>
      </c>
      <c r="O3695" s="6">
        <v>14</v>
      </c>
      <c r="P3695" s="6" t="b">
        <v>1</v>
      </c>
      <c r="Q3695" s="6" t="s">
        <v>8271</v>
      </c>
      <c r="R3695" s="7">
        <f t="shared" si="346"/>
        <v>1.2912912912912913</v>
      </c>
      <c r="S3695" s="8">
        <f t="shared" si="347"/>
        <v>30.714285714285715</v>
      </c>
      <c r="T3695" s="6" t="str">
        <f t="shared" si="348"/>
        <v>theater</v>
      </c>
      <c r="U3695" s="6" t="str">
        <f t="shared" si="349"/>
        <v>plays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14">
        <f t="shared" si="344"/>
        <v>42526.874999999993</v>
      </c>
      <c r="K3696" s="6">
        <v>1461985967</v>
      </c>
      <c r="L3696" s="14">
        <f t="shared" si="345"/>
        <v>42489.925543981481</v>
      </c>
      <c r="M3696" s="88">
        <f>Table1[[#This Row],[Data Ended Conversion]]-Table1[[#This Row],[Data Created Conversion]]</f>
        <v>36.949456018512137</v>
      </c>
      <c r="N3696" s="6" t="b">
        <v>0</v>
      </c>
      <c r="O3696" s="6">
        <v>60</v>
      </c>
      <c r="P3696" s="6" t="b">
        <v>1</v>
      </c>
      <c r="Q3696" s="6" t="s">
        <v>8271</v>
      </c>
      <c r="R3696" s="7">
        <f t="shared" si="346"/>
        <v>1.0742857142857143</v>
      </c>
      <c r="S3696" s="8">
        <f t="shared" si="347"/>
        <v>62.666666666666664</v>
      </c>
      <c r="T3696" s="6" t="str">
        <f t="shared" si="348"/>
        <v>theater</v>
      </c>
      <c r="U3696" s="6" t="str">
        <f t="shared" si="349"/>
        <v>plays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14">
        <f t="shared" si="344"/>
        <v>42015.662152777775</v>
      </c>
      <c r="K3697" s="6">
        <v>1419281610</v>
      </c>
      <c r="L3697" s="14">
        <f t="shared" si="345"/>
        <v>41995.662152777775</v>
      </c>
      <c r="M3697" s="88">
        <f>Table1[[#This Row],[Data Ended Conversion]]-Table1[[#This Row],[Data Created Conversion]]</f>
        <v>20</v>
      </c>
      <c r="N3697" s="6" t="b">
        <v>0</v>
      </c>
      <c r="O3697" s="6">
        <v>33</v>
      </c>
      <c r="P3697" s="6" t="b">
        <v>1</v>
      </c>
      <c r="Q3697" s="6" t="s">
        <v>8271</v>
      </c>
      <c r="R3697" s="7">
        <f t="shared" si="346"/>
        <v>1.00125</v>
      </c>
      <c r="S3697" s="8">
        <f t="shared" si="347"/>
        <v>121.36363636363636</v>
      </c>
      <c r="T3697" s="6" t="str">
        <f t="shared" si="348"/>
        <v>theater</v>
      </c>
      <c r="U3697" s="6" t="str">
        <f t="shared" si="349"/>
        <v>plays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14">
        <f t="shared" si="344"/>
        <v>42048.408749999995</v>
      </c>
      <c r="K3698" s="6">
        <v>1418654916</v>
      </c>
      <c r="L3698" s="14">
        <f t="shared" si="345"/>
        <v>41988.408749999995</v>
      </c>
      <c r="M3698" s="88">
        <f>Table1[[#This Row],[Data Ended Conversion]]-Table1[[#This Row],[Data Created Conversion]]</f>
        <v>60</v>
      </c>
      <c r="N3698" s="6" t="b">
        <v>0</v>
      </c>
      <c r="O3698" s="6">
        <v>78</v>
      </c>
      <c r="P3698" s="6" t="b">
        <v>1</v>
      </c>
      <c r="Q3698" s="6" t="s">
        <v>8271</v>
      </c>
      <c r="R3698" s="7">
        <f t="shared" si="346"/>
        <v>1.55</v>
      </c>
      <c r="S3698" s="8">
        <f t="shared" si="347"/>
        <v>39.743589743589745</v>
      </c>
      <c r="T3698" s="6" t="str">
        <f t="shared" si="348"/>
        <v>theater</v>
      </c>
      <c r="U3698" s="6" t="str">
        <f t="shared" si="349"/>
        <v>plays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14">
        <f t="shared" si="344"/>
        <v>42500.2575</v>
      </c>
      <c r="K3699" s="6">
        <v>1461064248</v>
      </c>
      <c r="L3699" s="14">
        <f t="shared" si="345"/>
        <v>42479.2575</v>
      </c>
      <c r="M3699" s="88">
        <f>Table1[[#This Row],[Data Ended Conversion]]-Table1[[#This Row],[Data Created Conversion]]</f>
        <v>21</v>
      </c>
      <c r="N3699" s="6" t="b">
        <v>0</v>
      </c>
      <c r="O3699" s="6">
        <v>30</v>
      </c>
      <c r="P3699" s="6" t="b">
        <v>1</v>
      </c>
      <c r="Q3699" s="6" t="s">
        <v>8271</v>
      </c>
      <c r="R3699" s="7">
        <f t="shared" si="346"/>
        <v>1.08</v>
      </c>
      <c r="S3699" s="8">
        <f t="shared" si="347"/>
        <v>72</v>
      </c>
      <c r="T3699" s="6" t="str">
        <f t="shared" si="348"/>
        <v>theater</v>
      </c>
      <c r="U3699" s="6" t="str">
        <f t="shared" si="349"/>
        <v>plays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14">
        <f t="shared" si="344"/>
        <v>42431.598229166666</v>
      </c>
      <c r="K3700" s="6">
        <v>1454354487</v>
      </c>
      <c r="L3700" s="14">
        <f t="shared" si="345"/>
        <v>42401.598229166666</v>
      </c>
      <c r="M3700" s="88">
        <f>Table1[[#This Row],[Data Ended Conversion]]-Table1[[#This Row],[Data Created Conversion]]</f>
        <v>30</v>
      </c>
      <c r="N3700" s="6" t="b">
        <v>0</v>
      </c>
      <c r="O3700" s="6">
        <v>136</v>
      </c>
      <c r="P3700" s="6" t="b">
        <v>1</v>
      </c>
      <c r="Q3700" s="6" t="s">
        <v>8271</v>
      </c>
      <c r="R3700" s="7">
        <f t="shared" si="346"/>
        <v>1.1052</v>
      </c>
      <c r="S3700" s="8">
        <f t="shared" si="347"/>
        <v>40.632352941176471</v>
      </c>
      <c r="T3700" s="6" t="str">
        <f t="shared" si="348"/>
        <v>theater</v>
      </c>
      <c r="U3700" s="6" t="str">
        <f t="shared" si="349"/>
        <v>plays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14">
        <f t="shared" si="344"/>
        <v>41927.393703703703</v>
      </c>
      <c r="K3701" s="6">
        <v>1410791216</v>
      </c>
      <c r="L3701" s="14">
        <f t="shared" si="345"/>
        <v>41897.393703703703</v>
      </c>
      <c r="M3701" s="88">
        <f>Table1[[#This Row],[Data Ended Conversion]]-Table1[[#This Row],[Data Created Conversion]]</f>
        <v>30</v>
      </c>
      <c r="N3701" s="6" t="b">
        <v>0</v>
      </c>
      <c r="O3701" s="6">
        <v>40</v>
      </c>
      <c r="P3701" s="6" t="b">
        <v>1</v>
      </c>
      <c r="Q3701" s="6" t="s">
        <v>8271</v>
      </c>
      <c r="R3701" s="7">
        <f t="shared" si="346"/>
        <v>1.008</v>
      </c>
      <c r="S3701" s="8">
        <f t="shared" si="347"/>
        <v>63</v>
      </c>
      <c r="T3701" s="6" t="str">
        <f t="shared" si="348"/>
        <v>theater</v>
      </c>
      <c r="U3701" s="6" t="str">
        <f t="shared" si="349"/>
        <v>plays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14">
        <f t="shared" si="344"/>
        <v>41912.458333333328</v>
      </c>
      <c r="K3702" s="6">
        <v>1409493800</v>
      </c>
      <c r="L3702" s="14">
        <f t="shared" si="345"/>
        <v>41882.37731481481</v>
      </c>
      <c r="M3702" s="88">
        <f>Table1[[#This Row],[Data Ended Conversion]]-Table1[[#This Row],[Data Created Conversion]]</f>
        <v>30.081018518518249</v>
      </c>
      <c r="N3702" s="6" t="b">
        <v>0</v>
      </c>
      <c r="O3702" s="6">
        <v>18</v>
      </c>
      <c r="P3702" s="6" t="b">
        <v>1</v>
      </c>
      <c r="Q3702" s="6" t="s">
        <v>8271</v>
      </c>
      <c r="R3702" s="7">
        <f t="shared" si="346"/>
        <v>1.212</v>
      </c>
      <c r="S3702" s="8">
        <f t="shared" si="347"/>
        <v>33.666666666666664</v>
      </c>
      <c r="T3702" s="6" t="str">
        <f t="shared" si="348"/>
        <v>theater</v>
      </c>
      <c r="U3702" s="6" t="str">
        <f t="shared" si="349"/>
        <v>plays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14">
        <f t="shared" si="344"/>
        <v>42159.333252314813</v>
      </c>
      <c r="K3703" s="6">
        <v>1430830793</v>
      </c>
      <c r="L3703" s="14">
        <f t="shared" si="345"/>
        <v>42129.333252314813</v>
      </c>
      <c r="M3703" s="88">
        <f>Table1[[#This Row],[Data Ended Conversion]]-Table1[[#This Row],[Data Created Conversion]]</f>
        <v>30</v>
      </c>
      <c r="N3703" s="6" t="b">
        <v>0</v>
      </c>
      <c r="O3703" s="6">
        <v>39</v>
      </c>
      <c r="P3703" s="6" t="b">
        <v>1</v>
      </c>
      <c r="Q3703" s="6" t="s">
        <v>8271</v>
      </c>
      <c r="R3703" s="7">
        <f t="shared" si="346"/>
        <v>1.0033333333333334</v>
      </c>
      <c r="S3703" s="8">
        <f t="shared" si="347"/>
        <v>38.589743589743591</v>
      </c>
      <c r="T3703" s="6" t="str">
        <f t="shared" si="348"/>
        <v>theater</v>
      </c>
      <c r="U3703" s="6" t="str">
        <f t="shared" si="349"/>
        <v>plays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14">
        <f t="shared" si="344"/>
        <v>42561.749305555553</v>
      </c>
      <c r="K3704" s="6">
        <v>1464958484</v>
      </c>
      <c r="L3704" s="14">
        <f t="shared" si="345"/>
        <v>42524.329675925925</v>
      </c>
      <c r="M3704" s="88">
        <f>Table1[[#This Row],[Data Ended Conversion]]-Table1[[#This Row],[Data Created Conversion]]</f>
        <v>37.419629629628616</v>
      </c>
      <c r="N3704" s="6" t="b">
        <v>0</v>
      </c>
      <c r="O3704" s="6">
        <v>21</v>
      </c>
      <c r="P3704" s="6" t="b">
        <v>1</v>
      </c>
      <c r="Q3704" s="6" t="s">
        <v>8271</v>
      </c>
      <c r="R3704" s="7">
        <f t="shared" si="346"/>
        <v>1.0916666666666666</v>
      </c>
      <c r="S3704" s="8">
        <f t="shared" si="347"/>
        <v>155.95238095238096</v>
      </c>
      <c r="T3704" s="6" t="str">
        <f t="shared" si="348"/>
        <v>theater</v>
      </c>
      <c r="U3704" s="6" t="str">
        <f t="shared" si="349"/>
        <v>plays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14">
        <f t="shared" si="344"/>
        <v>42595.082638888889</v>
      </c>
      <c r="K3705" s="6">
        <v>1467720388</v>
      </c>
      <c r="L3705" s="14">
        <f t="shared" si="345"/>
        <v>42556.296157407407</v>
      </c>
      <c r="M3705" s="88">
        <f>Table1[[#This Row],[Data Ended Conversion]]-Table1[[#This Row],[Data Created Conversion]]</f>
        <v>38.786481481482042</v>
      </c>
      <c r="N3705" s="6" t="b">
        <v>0</v>
      </c>
      <c r="O3705" s="6">
        <v>30</v>
      </c>
      <c r="P3705" s="6" t="b">
        <v>1</v>
      </c>
      <c r="Q3705" s="6" t="s">
        <v>8271</v>
      </c>
      <c r="R3705" s="7">
        <f t="shared" si="346"/>
        <v>1.2342857142857142</v>
      </c>
      <c r="S3705" s="8">
        <f t="shared" si="347"/>
        <v>43.2</v>
      </c>
      <c r="T3705" s="6" t="str">
        <f t="shared" si="348"/>
        <v>theater</v>
      </c>
      <c r="U3705" s="6" t="str">
        <f t="shared" si="349"/>
        <v>plays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14">
        <f t="shared" si="344"/>
        <v>42521.481412037036</v>
      </c>
      <c r="K3706" s="6">
        <v>1459528394</v>
      </c>
      <c r="L3706" s="14">
        <f t="shared" si="345"/>
        <v>42461.481412037036</v>
      </c>
      <c r="M3706" s="88">
        <f>Table1[[#This Row],[Data Ended Conversion]]-Table1[[#This Row],[Data Created Conversion]]</f>
        <v>60</v>
      </c>
      <c r="N3706" s="6" t="b">
        <v>0</v>
      </c>
      <c r="O3706" s="6">
        <v>27</v>
      </c>
      <c r="P3706" s="6" t="b">
        <v>1</v>
      </c>
      <c r="Q3706" s="6" t="s">
        <v>8271</v>
      </c>
      <c r="R3706" s="7">
        <f t="shared" si="346"/>
        <v>1.3633666666666666</v>
      </c>
      <c r="S3706" s="8">
        <f t="shared" si="347"/>
        <v>15.148518518518518</v>
      </c>
      <c r="T3706" s="6" t="str">
        <f t="shared" si="348"/>
        <v>theater</v>
      </c>
      <c r="U3706" s="6" t="str">
        <f t="shared" si="349"/>
        <v>plays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14">
        <f t="shared" si="344"/>
        <v>41813.541666666664</v>
      </c>
      <c r="K3707" s="6">
        <v>1401714114</v>
      </c>
      <c r="L3707" s="14">
        <f t="shared" si="345"/>
        <v>41792.334652777776</v>
      </c>
      <c r="M3707" s="88">
        <f>Table1[[#This Row],[Data Ended Conversion]]-Table1[[#This Row],[Data Created Conversion]]</f>
        <v>21.207013888888469</v>
      </c>
      <c r="N3707" s="6" t="b">
        <v>0</v>
      </c>
      <c r="O3707" s="6">
        <v>35</v>
      </c>
      <c r="P3707" s="6" t="b">
        <v>1</v>
      </c>
      <c r="Q3707" s="6" t="s">
        <v>8271</v>
      </c>
      <c r="R3707" s="7">
        <f t="shared" si="346"/>
        <v>1.0346657233816767</v>
      </c>
      <c r="S3707" s="8">
        <f t="shared" si="347"/>
        <v>83.571428571428569</v>
      </c>
      <c r="T3707" s="6" t="str">
        <f t="shared" si="348"/>
        <v>theater</v>
      </c>
      <c r="U3707" s="6" t="str">
        <f t="shared" si="349"/>
        <v>plays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14">
        <f t="shared" si="344"/>
        <v>41894.705428240741</v>
      </c>
      <c r="K3708" s="6">
        <v>1409262949</v>
      </c>
      <c r="L3708" s="14">
        <f t="shared" si="345"/>
        <v>41879.705428240741</v>
      </c>
      <c r="M3708" s="88">
        <f>Table1[[#This Row],[Data Ended Conversion]]-Table1[[#This Row],[Data Created Conversion]]</f>
        <v>15</v>
      </c>
      <c r="N3708" s="6" t="b">
        <v>0</v>
      </c>
      <c r="O3708" s="6">
        <v>13</v>
      </c>
      <c r="P3708" s="6" t="b">
        <v>1</v>
      </c>
      <c r="Q3708" s="6" t="s">
        <v>8271</v>
      </c>
      <c r="R3708" s="7">
        <f t="shared" si="346"/>
        <v>1.2133333333333334</v>
      </c>
      <c r="S3708" s="8">
        <f t="shared" si="347"/>
        <v>140</v>
      </c>
      <c r="T3708" s="6" t="str">
        <f t="shared" si="348"/>
        <v>theater</v>
      </c>
      <c r="U3708" s="6" t="str">
        <f t="shared" si="349"/>
        <v>plays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14">
        <f t="shared" si="344"/>
        <v>42573.018055555549</v>
      </c>
      <c r="K3709" s="6">
        <v>1467335378</v>
      </c>
      <c r="L3709" s="14">
        <f t="shared" si="345"/>
        <v>42551.840023148143</v>
      </c>
      <c r="M3709" s="88">
        <f>Table1[[#This Row],[Data Ended Conversion]]-Table1[[#This Row],[Data Created Conversion]]</f>
        <v>21.178032407406135</v>
      </c>
      <c r="N3709" s="6" t="b">
        <v>0</v>
      </c>
      <c r="O3709" s="6">
        <v>23</v>
      </c>
      <c r="P3709" s="6" t="b">
        <v>1</v>
      </c>
      <c r="Q3709" s="6" t="s">
        <v>8271</v>
      </c>
      <c r="R3709" s="7">
        <f t="shared" si="346"/>
        <v>1.86</v>
      </c>
      <c r="S3709" s="8">
        <f t="shared" si="347"/>
        <v>80.869565217391298</v>
      </c>
      <c r="T3709" s="6" t="str">
        <f t="shared" si="348"/>
        <v>theater</v>
      </c>
      <c r="U3709" s="6" t="str">
        <f t="shared" si="349"/>
        <v>plays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14">
        <f t="shared" si="344"/>
        <v>41823.933865740735</v>
      </c>
      <c r="K3710" s="6">
        <v>1403234686</v>
      </c>
      <c r="L3710" s="14">
        <f t="shared" si="345"/>
        <v>41809.933865740735</v>
      </c>
      <c r="M3710" s="88">
        <f>Table1[[#This Row],[Data Ended Conversion]]-Table1[[#This Row],[Data Created Conversion]]</f>
        <v>14</v>
      </c>
      <c r="N3710" s="6" t="b">
        <v>0</v>
      </c>
      <c r="O3710" s="6">
        <v>39</v>
      </c>
      <c r="P3710" s="6" t="b">
        <v>1</v>
      </c>
      <c r="Q3710" s="6" t="s">
        <v>8271</v>
      </c>
      <c r="R3710" s="7">
        <f t="shared" si="346"/>
        <v>3</v>
      </c>
      <c r="S3710" s="8">
        <f t="shared" si="347"/>
        <v>53.846153846153847</v>
      </c>
      <c r="T3710" s="6" t="str">
        <f t="shared" si="348"/>
        <v>theater</v>
      </c>
      <c r="U3710" s="6" t="str">
        <f t="shared" si="349"/>
        <v>plays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14">
        <f t="shared" si="344"/>
        <v>41815.499374999999</v>
      </c>
      <c r="K3711" s="6">
        <v>1401123546</v>
      </c>
      <c r="L3711" s="14">
        <f t="shared" si="345"/>
        <v>41785.499374999999</v>
      </c>
      <c r="M3711" s="88">
        <f>Table1[[#This Row],[Data Ended Conversion]]-Table1[[#This Row],[Data Created Conversion]]</f>
        <v>30</v>
      </c>
      <c r="N3711" s="6" t="b">
        <v>0</v>
      </c>
      <c r="O3711" s="6">
        <v>35</v>
      </c>
      <c r="P3711" s="6" t="b">
        <v>1</v>
      </c>
      <c r="Q3711" s="6" t="s">
        <v>8271</v>
      </c>
      <c r="R3711" s="7">
        <f t="shared" si="346"/>
        <v>1.0825</v>
      </c>
      <c r="S3711" s="8">
        <f t="shared" si="347"/>
        <v>30.928571428571427</v>
      </c>
      <c r="T3711" s="6" t="str">
        <f t="shared" si="348"/>
        <v>theater</v>
      </c>
      <c r="U3711" s="6" t="str">
        <f t="shared" si="349"/>
        <v>plays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14">
        <f t="shared" si="344"/>
        <v>42097.367916666662</v>
      </c>
      <c r="K3712" s="6">
        <v>1425908988</v>
      </c>
      <c r="L3712" s="14">
        <f t="shared" si="345"/>
        <v>42072.367916666662</v>
      </c>
      <c r="M3712" s="88">
        <f>Table1[[#This Row],[Data Ended Conversion]]-Table1[[#This Row],[Data Created Conversion]]</f>
        <v>25</v>
      </c>
      <c r="N3712" s="6" t="b">
        <v>0</v>
      </c>
      <c r="O3712" s="6">
        <v>27</v>
      </c>
      <c r="P3712" s="6" t="b">
        <v>1</v>
      </c>
      <c r="Q3712" s="6" t="s">
        <v>8271</v>
      </c>
      <c r="R3712" s="7">
        <f t="shared" si="346"/>
        <v>1.4115384615384616</v>
      </c>
      <c r="S3712" s="8">
        <f t="shared" si="347"/>
        <v>67.962962962962962</v>
      </c>
      <c r="T3712" s="6" t="str">
        <f t="shared" si="348"/>
        <v>theater</v>
      </c>
      <c r="U3712" s="6" t="str">
        <f t="shared" si="349"/>
        <v>plays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14">
        <f t="shared" si="344"/>
        <v>41805.458333333328</v>
      </c>
      <c r="K3713" s="6">
        <v>1400606573</v>
      </c>
      <c r="L3713" s="14">
        <f t="shared" si="345"/>
        <v>41779.5158912037</v>
      </c>
      <c r="M3713" s="88">
        <f>Table1[[#This Row],[Data Ended Conversion]]-Table1[[#This Row],[Data Created Conversion]]</f>
        <v>25.942442129628034</v>
      </c>
      <c r="N3713" s="6" t="b">
        <v>0</v>
      </c>
      <c r="O3713" s="6">
        <v>21</v>
      </c>
      <c r="P3713" s="6" t="b">
        <v>1</v>
      </c>
      <c r="Q3713" s="6" t="s">
        <v>8271</v>
      </c>
      <c r="R3713" s="7">
        <f t="shared" si="346"/>
        <v>1.1399999999999999</v>
      </c>
      <c r="S3713" s="8">
        <f t="shared" si="347"/>
        <v>27.142857142857142</v>
      </c>
      <c r="T3713" s="6" t="str">
        <f t="shared" si="348"/>
        <v>theater</v>
      </c>
      <c r="U3713" s="6" t="str">
        <f t="shared" si="349"/>
        <v>plays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14">
        <f t="shared" ref="J3714:J3777" si="350">(((I3714/60)/60)/24)+DATE(1970,1,1)+(-5/24)</f>
        <v>42155.082638888889</v>
      </c>
      <c r="K3714" s="6">
        <v>1431230867</v>
      </c>
      <c r="L3714" s="14">
        <f t="shared" ref="L3714:L3777" si="351">(((K3714/60)/60)/24)+DATE(1970,1,1)+(-5/24)</f>
        <v>42133.963738425926</v>
      </c>
      <c r="M3714" s="88">
        <f>Table1[[#This Row],[Data Ended Conversion]]-Table1[[#This Row],[Data Created Conversion]]</f>
        <v>21.118900462963211</v>
      </c>
      <c r="N3714" s="6" t="b">
        <v>0</v>
      </c>
      <c r="O3714" s="6">
        <v>104</v>
      </c>
      <c r="P3714" s="6" t="b">
        <v>1</v>
      </c>
      <c r="Q3714" s="6" t="s">
        <v>8271</v>
      </c>
      <c r="R3714" s="7">
        <f t="shared" si="346"/>
        <v>1.5373333333333334</v>
      </c>
      <c r="S3714" s="8">
        <f t="shared" si="347"/>
        <v>110.86538461538461</v>
      </c>
      <c r="T3714" s="6" t="str">
        <f t="shared" si="348"/>
        <v>theater</v>
      </c>
      <c r="U3714" s="6" t="str">
        <f t="shared" si="349"/>
        <v>plays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14">
        <f t="shared" si="350"/>
        <v>42525.529699074068</v>
      </c>
      <c r="K3715" s="6">
        <v>1463334166</v>
      </c>
      <c r="L3715" s="14">
        <f t="shared" si="351"/>
        <v>42505.529699074068</v>
      </c>
      <c r="M3715" s="88">
        <f>Table1[[#This Row],[Data Ended Conversion]]-Table1[[#This Row],[Data Created Conversion]]</f>
        <v>20</v>
      </c>
      <c r="N3715" s="6" t="b">
        <v>0</v>
      </c>
      <c r="O3715" s="6">
        <v>19</v>
      </c>
      <c r="P3715" s="6" t="b">
        <v>1</v>
      </c>
      <c r="Q3715" s="6" t="s">
        <v>8271</v>
      </c>
      <c r="R3715" s="7">
        <f t="shared" ref="R3715:R3778" si="352">IFERROR(E3715/D3715,"-")</f>
        <v>1.0149999999999999</v>
      </c>
      <c r="S3715" s="8">
        <f t="shared" ref="S3715:S3778" si="353">IFERROR(E3715/O3715,"-")</f>
        <v>106.84210526315789</v>
      </c>
      <c r="T3715" s="6" t="str">
        <f t="shared" si="348"/>
        <v>theater</v>
      </c>
      <c r="U3715" s="6" t="str">
        <f t="shared" si="349"/>
        <v>plays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14">
        <f t="shared" si="350"/>
        <v>42149.957638888889</v>
      </c>
      <c r="K3716" s="6">
        <v>1429881667</v>
      </c>
      <c r="L3716" s="14">
        <f t="shared" si="351"/>
        <v>42118.347997685189</v>
      </c>
      <c r="M3716" s="88">
        <f>Table1[[#This Row],[Data Ended Conversion]]-Table1[[#This Row],[Data Created Conversion]]</f>
        <v>31.609641203700448</v>
      </c>
      <c r="N3716" s="6" t="b">
        <v>0</v>
      </c>
      <c r="O3716" s="6">
        <v>97</v>
      </c>
      <c r="P3716" s="6" t="b">
        <v>1</v>
      </c>
      <c r="Q3716" s="6" t="s">
        <v>8271</v>
      </c>
      <c r="R3716" s="7">
        <f t="shared" si="352"/>
        <v>1.0235000000000001</v>
      </c>
      <c r="S3716" s="8">
        <f t="shared" si="353"/>
        <v>105.51546391752578</v>
      </c>
      <c r="T3716" s="6" t="str">
        <f t="shared" si="348"/>
        <v>theater</v>
      </c>
      <c r="U3716" s="6" t="str">
        <f t="shared" si="349"/>
        <v>plays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14">
        <f t="shared" si="350"/>
        <v>42094.327777777777</v>
      </c>
      <c r="K3717" s="6">
        <v>1422834819</v>
      </c>
      <c r="L3717" s="14">
        <f t="shared" si="351"/>
        <v>42036.787256944437</v>
      </c>
      <c r="M3717" s="88">
        <f>Table1[[#This Row],[Data Ended Conversion]]-Table1[[#This Row],[Data Created Conversion]]</f>
        <v>57.540520833339542</v>
      </c>
      <c r="N3717" s="6" t="b">
        <v>0</v>
      </c>
      <c r="O3717" s="6">
        <v>27</v>
      </c>
      <c r="P3717" s="6" t="b">
        <v>1</v>
      </c>
      <c r="Q3717" s="6" t="s">
        <v>8271</v>
      </c>
      <c r="R3717" s="7">
        <f t="shared" si="352"/>
        <v>1.0257142857142858</v>
      </c>
      <c r="S3717" s="8">
        <f t="shared" si="353"/>
        <v>132.96296296296296</v>
      </c>
      <c r="T3717" s="6" t="str">
        <f t="shared" si="348"/>
        <v>theater</v>
      </c>
      <c r="U3717" s="6" t="str">
        <f t="shared" si="349"/>
        <v>plays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14">
        <f t="shared" si="350"/>
        <v>42390.679502314808</v>
      </c>
      <c r="K3718" s="6">
        <v>1450819109</v>
      </c>
      <c r="L3718" s="14">
        <f t="shared" si="351"/>
        <v>42360.679502314808</v>
      </c>
      <c r="M3718" s="88">
        <f>Table1[[#This Row],[Data Ended Conversion]]-Table1[[#This Row],[Data Created Conversion]]</f>
        <v>30</v>
      </c>
      <c r="N3718" s="6" t="b">
        <v>0</v>
      </c>
      <c r="O3718" s="6">
        <v>24</v>
      </c>
      <c r="P3718" s="6" t="b">
        <v>1</v>
      </c>
      <c r="Q3718" s="6" t="s">
        <v>8271</v>
      </c>
      <c r="R3718" s="7">
        <f t="shared" si="352"/>
        <v>1.5575000000000001</v>
      </c>
      <c r="S3718" s="8">
        <f t="shared" si="353"/>
        <v>51.916666666666664</v>
      </c>
      <c r="T3718" s="6" t="str">
        <f t="shared" si="348"/>
        <v>theater</v>
      </c>
      <c r="U3718" s="6" t="str">
        <f t="shared" si="349"/>
        <v>plays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14">
        <f t="shared" si="350"/>
        <v>42133.657974537033</v>
      </c>
      <c r="K3719" s="6">
        <v>1428526049</v>
      </c>
      <c r="L3719" s="14">
        <f t="shared" si="351"/>
        <v>42102.657974537033</v>
      </c>
      <c r="M3719" s="88">
        <f>Table1[[#This Row],[Data Ended Conversion]]-Table1[[#This Row],[Data Created Conversion]]</f>
        <v>31</v>
      </c>
      <c r="N3719" s="6" t="b">
        <v>0</v>
      </c>
      <c r="O3719" s="6">
        <v>13</v>
      </c>
      <c r="P3719" s="6" t="b">
        <v>1</v>
      </c>
      <c r="Q3719" s="6" t="s">
        <v>8271</v>
      </c>
      <c r="R3719" s="7">
        <f t="shared" si="352"/>
        <v>1.0075000000000001</v>
      </c>
      <c r="S3719" s="8">
        <f t="shared" si="353"/>
        <v>310</v>
      </c>
      <c r="T3719" s="6" t="str">
        <f t="shared" si="348"/>
        <v>theater</v>
      </c>
      <c r="U3719" s="6" t="str">
        <f t="shared" si="349"/>
        <v>plays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14">
        <f t="shared" si="350"/>
        <v>42062.507812499993</v>
      </c>
      <c r="K3720" s="6">
        <v>1422465075</v>
      </c>
      <c r="L3720" s="14">
        <f t="shared" si="351"/>
        <v>42032.507812499993</v>
      </c>
      <c r="M3720" s="88">
        <f>Table1[[#This Row],[Data Ended Conversion]]-Table1[[#This Row],[Data Created Conversion]]</f>
        <v>30</v>
      </c>
      <c r="N3720" s="6" t="b">
        <v>0</v>
      </c>
      <c r="O3720" s="6">
        <v>46</v>
      </c>
      <c r="P3720" s="6" t="b">
        <v>1</v>
      </c>
      <c r="Q3720" s="6" t="s">
        <v>8271</v>
      </c>
      <c r="R3720" s="7">
        <f t="shared" si="352"/>
        <v>2.3940000000000001</v>
      </c>
      <c r="S3720" s="8">
        <f t="shared" si="353"/>
        <v>26.021739130434781</v>
      </c>
      <c r="T3720" s="6" t="str">
        <f t="shared" si="348"/>
        <v>theater</v>
      </c>
      <c r="U3720" s="6" t="str">
        <f t="shared" si="349"/>
        <v>plays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14">
        <f t="shared" si="350"/>
        <v>42177.521597222221</v>
      </c>
      <c r="K3721" s="6">
        <v>1432402266</v>
      </c>
      <c r="L3721" s="14">
        <f t="shared" si="351"/>
        <v>42147.521597222221</v>
      </c>
      <c r="M3721" s="88">
        <f>Table1[[#This Row],[Data Ended Conversion]]-Table1[[#This Row],[Data Created Conversion]]</f>
        <v>30</v>
      </c>
      <c r="N3721" s="6" t="b">
        <v>0</v>
      </c>
      <c r="O3721" s="6">
        <v>4</v>
      </c>
      <c r="P3721" s="6" t="b">
        <v>1</v>
      </c>
      <c r="Q3721" s="6" t="s">
        <v>8271</v>
      </c>
      <c r="R3721" s="7">
        <f t="shared" si="352"/>
        <v>2.1</v>
      </c>
      <c r="S3721" s="8">
        <f t="shared" si="353"/>
        <v>105</v>
      </c>
      <c r="T3721" s="6" t="str">
        <f t="shared" si="348"/>
        <v>theater</v>
      </c>
      <c r="U3721" s="6" t="str">
        <f t="shared" si="349"/>
        <v>plays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14">
        <f t="shared" si="350"/>
        <v>42187.784791666665</v>
      </c>
      <c r="K3722" s="6">
        <v>1433980206</v>
      </c>
      <c r="L3722" s="14">
        <f t="shared" si="351"/>
        <v>42165.784791666665</v>
      </c>
      <c r="M3722" s="88">
        <f>Table1[[#This Row],[Data Ended Conversion]]-Table1[[#This Row],[Data Created Conversion]]</f>
        <v>22</v>
      </c>
      <c r="N3722" s="6" t="b">
        <v>0</v>
      </c>
      <c r="O3722" s="6">
        <v>40</v>
      </c>
      <c r="P3722" s="6" t="b">
        <v>1</v>
      </c>
      <c r="Q3722" s="6" t="s">
        <v>8271</v>
      </c>
      <c r="R3722" s="7">
        <f t="shared" si="352"/>
        <v>1.0451515151515152</v>
      </c>
      <c r="S3722" s="8">
        <f t="shared" si="353"/>
        <v>86.224999999999994</v>
      </c>
      <c r="T3722" s="6" t="str">
        <f t="shared" si="348"/>
        <v>theater</v>
      </c>
      <c r="U3722" s="6" t="str">
        <f t="shared" si="349"/>
        <v>plays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14">
        <f t="shared" si="350"/>
        <v>41948.769490740735</v>
      </c>
      <c r="K3723" s="6">
        <v>1413412084</v>
      </c>
      <c r="L3723" s="14">
        <f t="shared" si="351"/>
        <v>41927.727824074071</v>
      </c>
      <c r="M3723" s="88">
        <f>Table1[[#This Row],[Data Ended Conversion]]-Table1[[#This Row],[Data Created Conversion]]</f>
        <v>21.041666666664241</v>
      </c>
      <c r="N3723" s="6" t="b">
        <v>0</v>
      </c>
      <c r="O3723" s="6">
        <v>44</v>
      </c>
      <c r="P3723" s="6" t="b">
        <v>1</v>
      </c>
      <c r="Q3723" s="6" t="s">
        <v>8271</v>
      </c>
      <c r="R3723" s="7">
        <f t="shared" si="352"/>
        <v>1.008</v>
      </c>
      <c r="S3723" s="8">
        <f t="shared" si="353"/>
        <v>114.54545454545455</v>
      </c>
      <c r="T3723" s="6" t="str">
        <f t="shared" si="348"/>
        <v>theater</v>
      </c>
      <c r="U3723" s="6" t="str">
        <f t="shared" si="349"/>
        <v>plays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14">
        <f t="shared" si="350"/>
        <v>42411.749305555553</v>
      </c>
      <c r="K3724" s="6">
        <v>1452614847</v>
      </c>
      <c r="L3724" s="14">
        <f t="shared" si="351"/>
        <v>42381.463506944441</v>
      </c>
      <c r="M3724" s="88">
        <f>Table1[[#This Row],[Data Ended Conversion]]-Table1[[#This Row],[Data Created Conversion]]</f>
        <v>30.285798611112114</v>
      </c>
      <c r="N3724" s="6" t="b">
        <v>0</v>
      </c>
      <c r="O3724" s="6">
        <v>35</v>
      </c>
      <c r="P3724" s="6" t="b">
        <v>1</v>
      </c>
      <c r="Q3724" s="6" t="s">
        <v>8271</v>
      </c>
      <c r="R3724" s="7">
        <f t="shared" si="352"/>
        <v>1.1120000000000001</v>
      </c>
      <c r="S3724" s="8">
        <f t="shared" si="353"/>
        <v>47.657142857142858</v>
      </c>
      <c r="T3724" s="6" t="str">
        <f t="shared" si="348"/>
        <v>theater</v>
      </c>
      <c r="U3724" s="6" t="str">
        <f t="shared" si="349"/>
        <v>plays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14">
        <f t="shared" si="350"/>
        <v>41973.586365740739</v>
      </c>
      <c r="K3725" s="6">
        <v>1414778662</v>
      </c>
      <c r="L3725" s="14">
        <f t="shared" si="351"/>
        <v>41943.544699074075</v>
      </c>
      <c r="M3725" s="88">
        <f>Table1[[#This Row],[Data Ended Conversion]]-Table1[[#This Row],[Data Created Conversion]]</f>
        <v>30.041666666664241</v>
      </c>
      <c r="N3725" s="6" t="b">
        <v>0</v>
      </c>
      <c r="O3725" s="6">
        <v>63</v>
      </c>
      <c r="P3725" s="6" t="b">
        <v>1</v>
      </c>
      <c r="Q3725" s="6" t="s">
        <v>8271</v>
      </c>
      <c r="R3725" s="7">
        <f t="shared" si="352"/>
        <v>1.0204444444444445</v>
      </c>
      <c r="S3725" s="8">
        <f t="shared" si="353"/>
        <v>72.888888888888886</v>
      </c>
      <c r="T3725" s="6" t="str">
        <f t="shared" si="348"/>
        <v>theater</v>
      </c>
      <c r="U3725" s="6" t="str">
        <f t="shared" si="349"/>
        <v>plays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14">
        <f t="shared" si="350"/>
        <v>42494.749999999993</v>
      </c>
      <c r="K3726" s="6">
        <v>1459856860</v>
      </c>
      <c r="L3726" s="14">
        <f t="shared" si="351"/>
        <v>42465.283101851855</v>
      </c>
      <c r="M3726" s="88">
        <f>Table1[[#This Row],[Data Ended Conversion]]-Table1[[#This Row],[Data Created Conversion]]</f>
        <v>29.466898148137261</v>
      </c>
      <c r="N3726" s="6" t="b">
        <v>0</v>
      </c>
      <c r="O3726" s="6">
        <v>89</v>
      </c>
      <c r="P3726" s="6" t="b">
        <v>1</v>
      </c>
      <c r="Q3726" s="6" t="s">
        <v>8271</v>
      </c>
      <c r="R3726" s="7">
        <f t="shared" si="352"/>
        <v>1.0254767441860466</v>
      </c>
      <c r="S3726" s="8">
        <f t="shared" si="353"/>
        <v>49.545505617977533</v>
      </c>
      <c r="T3726" s="6" t="str">
        <f t="shared" si="348"/>
        <v>theater</v>
      </c>
      <c r="U3726" s="6" t="str">
        <f t="shared" si="349"/>
        <v>plays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14">
        <f t="shared" si="350"/>
        <v>42418.687499999993</v>
      </c>
      <c r="K3727" s="6">
        <v>1454366467</v>
      </c>
      <c r="L3727" s="14">
        <f t="shared" si="351"/>
        <v>42401.736886574072</v>
      </c>
      <c r="M3727" s="88">
        <f>Table1[[#This Row],[Data Ended Conversion]]-Table1[[#This Row],[Data Created Conversion]]</f>
        <v>16.950613425920892</v>
      </c>
      <c r="N3727" s="6" t="b">
        <v>0</v>
      </c>
      <c r="O3727" s="6">
        <v>15</v>
      </c>
      <c r="P3727" s="6" t="b">
        <v>1</v>
      </c>
      <c r="Q3727" s="6" t="s">
        <v>8271</v>
      </c>
      <c r="R3727" s="7">
        <f t="shared" si="352"/>
        <v>1.27</v>
      </c>
      <c r="S3727" s="8">
        <f t="shared" si="353"/>
        <v>25.4</v>
      </c>
      <c r="T3727" s="6" t="str">
        <f t="shared" ref="T3727:T3790" si="354">LEFT(Q3727,FIND("/",Q3727)-1)</f>
        <v>theater</v>
      </c>
      <c r="U3727" s="6" t="str">
        <f t="shared" ref="U3727:U3790" si="355">RIGHT(Q3727,LEN(Q3727)-FIND("/",Q3727))</f>
        <v>plays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14">
        <f t="shared" si="350"/>
        <v>42489.666666666664</v>
      </c>
      <c r="K3728" s="6">
        <v>1459567371</v>
      </c>
      <c r="L3728" s="14">
        <f t="shared" si="351"/>
        <v>42461.932534722226</v>
      </c>
      <c r="M3728" s="88">
        <f>Table1[[#This Row],[Data Ended Conversion]]-Table1[[#This Row],[Data Created Conversion]]</f>
        <v>27.734131944438559</v>
      </c>
      <c r="N3728" s="6" t="b">
        <v>0</v>
      </c>
      <c r="O3728" s="6">
        <v>46</v>
      </c>
      <c r="P3728" s="6" t="b">
        <v>1</v>
      </c>
      <c r="Q3728" s="6" t="s">
        <v>8271</v>
      </c>
      <c r="R3728" s="7">
        <f t="shared" si="352"/>
        <v>3.3870588235294119</v>
      </c>
      <c r="S3728" s="8">
        <f t="shared" si="353"/>
        <v>62.586956521739133</v>
      </c>
      <c r="T3728" s="6" t="str">
        <f t="shared" si="354"/>
        <v>theater</v>
      </c>
      <c r="U3728" s="6" t="str">
        <f t="shared" si="355"/>
        <v>plays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14">
        <f t="shared" si="350"/>
        <v>42662.996527777774</v>
      </c>
      <c r="K3729" s="6">
        <v>1474273294</v>
      </c>
      <c r="L3729" s="14">
        <f t="shared" si="351"/>
        <v>42632.139976851853</v>
      </c>
      <c r="M3729" s="88">
        <f>Table1[[#This Row],[Data Ended Conversion]]-Table1[[#This Row],[Data Created Conversion]]</f>
        <v>30.856550925920601</v>
      </c>
      <c r="N3729" s="6" t="b">
        <v>0</v>
      </c>
      <c r="O3729" s="6">
        <v>33</v>
      </c>
      <c r="P3729" s="6" t="b">
        <v>1</v>
      </c>
      <c r="Q3729" s="6" t="s">
        <v>8271</v>
      </c>
      <c r="R3729" s="7">
        <f t="shared" si="352"/>
        <v>1.0075000000000001</v>
      </c>
      <c r="S3729" s="8">
        <f t="shared" si="353"/>
        <v>61.060606060606062</v>
      </c>
      <c r="T3729" s="6" t="str">
        <f t="shared" si="354"/>
        <v>theater</v>
      </c>
      <c r="U3729" s="6" t="str">
        <f t="shared" si="355"/>
        <v>plays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14">
        <f t="shared" si="350"/>
        <v>42234.962685185186</v>
      </c>
      <c r="K3730" s="6">
        <v>1437365176</v>
      </c>
      <c r="L3730" s="14">
        <f t="shared" si="351"/>
        <v>42204.962685185186</v>
      </c>
      <c r="M3730" s="88">
        <f>Table1[[#This Row],[Data Ended Conversion]]-Table1[[#This Row],[Data Created Conversion]]</f>
        <v>30</v>
      </c>
      <c r="N3730" s="6" t="b">
        <v>0</v>
      </c>
      <c r="O3730" s="6">
        <v>31</v>
      </c>
      <c r="P3730" s="6" t="b">
        <v>0</v>
      </c>
      <c r="Q3730" s="6" t="s">
        <v>8271</v>
      </c>
      <c r="R3730" s="7">
        <f t="shared" si="352"/>
        <v>9.3100000000000002E-2</v>
      </c>
      <c r="S3730" s="8">
        <f t="shared" si="353"/>
        <v>60.064516129032256</v>
      </c>
      <c r="T3730" s="6" t="str">
        <f t="shared" si="354"/>
        <v>theater</v>
      </c>
      <c r="U3730" s="6" t="str">
        <f t="shared" si="355"/>
        <v>plays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14">
        <f t="shared" si="350"/>
        <v>42085.954999999994</v>
      </c>
      <c r="K3731" s="6">
        <v>1423198512</v>
      </c>
      <c r="L3731" s="14">
        <f t="shared" si="351"/>
        <v>42040.996666666666</v>
      </c>
      <c r="M3731" s="88">
        <f>Table1[[#This Row],[Data Ended Conversion]]-Table1[[#This Row],[Data Created Conversion]]</f>
        <v>44.958333333328483</v>
      </c>
      <c r="N3731" s="6" t="b">
        <v>0</v>
      </c>
      <c r="O3731" s="6">
        <v>5</v>
      </c>
      <c r="P3731" s="6" t="b">
        <v>0</v>
      </c>
      <c r="Q3731" s="6" t="s">
        <v>8271</v>
      </c>
      <c r="R3731" s="7">
        <f t="shared" si="352"/>
        <v>7.2400000000000006E-2</v>
      </c>
      <c r="S3731" s="8">
        <f t="shared" si="353"/>
        <v>72.400000000000006</v>
      </c>
      <c r="T3731" s="6" t="str">
        <f t="shared" si="354"/>
        <v>theater</v>
      </c>
      <c r="U3731" s="6" t="str">
        <f t="shared" si="355"/>
        <v>plays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14">
        <f t="shared" si="350"/>
        <v>42233.46943287037</v>
      </c>
      <c r="K3732" s="6">
        <v>1437236159</v>
      </c>
      <c r="L3732" s="14">
        <f t="shared" si="351"/>
        <v>42203.46943287037</v>
      </c>
      <c r="M3732" s="88">
        <f>Table1[[#This Row],[Data Ended Conversion]]-Table1[[#This Row],[Data Created Conversion]]</f>
        <v>30</v>
      </c>
      <c r="N3732" s="6" t="b">
        <v>0</v>
      </c>
      <c r="O3732" s="6">
        <v>1</v>
      </c>
      <c r="P3732" s="6" t="b">
        <v>0</v>
      </c>
      <c r="Q3732" s="6" t="s">
        <v>8271</v>
      </c>
      <c r="R3732" s="7">
        <f t="shared" si="352"/>
        <v>0.1</v>
      </c>
      <c r="S3732" s="8">
        <f t="shared" si="353"/>
        <v>100</v>
      </c>
      <c r="T3732" s="6" t="str">
        <f t="shared" si="354"/>
        <v>theater</v>
      </c>
      <c r="U3732" s="6" t="str">
        <f t="shared" si="355"/>
        <v>plays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14">
        <f t="shared" si="350"/>
        <v>42013.932638888888</v>
      </c>
      <c r="K3733" s="6">
        <v>1418234646</v>
      </c>
      <c r="L3733" s="14">
        <f t="shared" si="351"/>
        <v>41983.544513888883</v>
      </c>
      <c r="M3733" s="88">
        <f>Table1[[#This Row],[Data Ended Conversion]]-Table1[[#This Row],[Data Created Conversion]]</f>
        <v>30.388125000004948</v>
      </c>
      <c r="N3733" s="6" t="b">
        <v>0</v>
      </c>
      <c r="O3733" s="6">
        <v>12</v>
      </c>
      <c r="P3733" s="6" t="b">
        <v>0</v>
      </c>
      <c r="Q3733" s="6" t="s">
        <v>8271</v>
      </c>
      <c r="R3733" s="7">
        <f t="shared" si="352"/>
        <v>0.11272727272727273</v>
      </c>
      <c r="S3733" s="8">
        <f t="shared" si="353"/>
        <v>51.666666666666664</v>
      </c>
      <c r="T3733" s="6" t="str">
        <f t="shared" si="354"/>
        <v>theater</v>
      </c>
      <c r="U3733" s="6" t="str">
        <f t="shared" si="355"/>
        <v>plays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14">
        <f t="shared" si="350"/>
        <v>42028.291666666664</v>
      </c>
      <c r="K3734" s="6">
        <v>1416932133</v>
      </c>
      <c r="L3734" s="14">
        <f t="shared" si="351"/>
        <v>41968.469131944446</v>
      </c>
      <c r="M3734" s="88">
        <f>Table1[[#This Row],[Data Ended Conversion]]-Table1[[#This Row],[Data Created Conversion]]</f>
        <v>59.822534722217824</v>
      </c>
      <c r="N3734" s="6" t="b">
        <v>0</v>
      </c>
      <c r="O3734" s="6">
        <v>4</v>
      </c>
      <c r="P3734" s="6" t="b">
        <v>0</v>
      </c>
      <c r="Q3734" s="6" t="s">
        <v>8271</v>
      </c>
      <c r="R3734" s="7">
        <f t="shared" si="352"/>
        <v>0.15411764705882353</v>
      </c>
      <c r="S3734" s="8">
        <f t="shared" si="353"/>
        <v>32.75</v>
      </c>
      <c r="T3734" s="6" t="str">
        <f t="shared" si="354"/>
        <v>theater</v>
      </c>
      <c r="U3734" s="6" t="str">
        <f t="shared" si="355"/>
        <v>plays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14">
        <f t="shared" si="350"/>
        <v>42112.729166666664</v>
      </c>
      <c r="K3735" s="6">
        <v>1428539708</v>
      </c>
      <c r="L3735" s="14">
        <f t="shared" si="351"/>
        <v>42102.816064814811</v>
      </c>
      <c r="M3735" s="88">
        <f>Table1[[#This Row],[Data Ended Conversion]]-Table1[[#This Row],[Data Created Conversion]]</f>
        <v>9.9131018518528435</v>
      </c>
      <c r="N3735" s="6" t="b">
        <v>0</v>
      </c>
      <c r="O3735" s="6">
        <v>0</v>
      </c>
      <c r="P3735" s="6" t="b">
        <v>0</v>
      </c>
      <c r="Q3735" s="6" t="s">
        <v>8271</v>
      </c>
      <c r="R3735" s="7">
        <f t="shared" si="352"/>
        <v>0</v>
      </c>
      <c r="S3735" s="8" t="str">
        <f t="shared" si="353"/>
        <v>-</v>
      </c>
      <c r="T3735" s="6" t="str">
        <f t="shared" si="354"/>
        <v>theater</v>
      </c>
      <c r="U3735" s="6" t="str">
        <f t="shared" si="355"/>
        <v>plays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14">
        <f t="shared" si="350"/>
        <v>42149.693240740737</v>
      </c>
      <c r="K3736" s="6">
        <v>1427405896</v>
      </c>
      <c r="L3736" s="14">
        <f t="shared" si="351"/>
        <v>42089.693240740737</v>
      </c>
      <c r="M3736" s="88">
        <f>Table1[[#This Row],[Data Ended Conversion]]-Table1[[#This Row],[Data Created Conversion]]</f>
        <v>60</v>
      </c>
      <c r="N3736" s="6" t="b">
        <v>0</v>
      </c>
      <c r="O3736" s="6">
        <v>7</v>
      </c>
      <c r="P3736" s="6" t="b">
        <v>0</v>
      </c>
      <c r="Q3736" s="6" t="s">
        <v>8271</v>
      </c>
      <c r="R3736" s="7">
        <f t="shared" si="352"/>
        <v>0.28466666666666668</v>
      </c>
      <c r="S3736" s="8">
        <f t="shared" si="353"/>
        <v>61</v>
      </c>
      <c r="T3736" s="6" t="str">
        <f t="shared" si="354"/>
        <v>theater</v>
      </c>
      <c r="U3736" s="6" t="str">
        <f t="shared" si="355"/>
        <v>plays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14">
        <f t="shared" si="350"/>
        <v>42152.484826388885</v>
      </c>
      <c r="K3737" s="6">
        <v>1430239089</v>
      </c>
      <c r="L3737" s="14">
        <f t="shared" si="351"/>
        <v>42122.484826388885</v>
      </c>
      <c r="M3737" s="88">
        <f>Table1[[#This Row],[Data Ended Conversion]]-Table1[[#This Row],[Data Created Conversion]]</f>
        <v>30</v>
      </c>
      <c r="N3737" s="6" t="b">
        <v>0</v>
      </c>
      <c r="O3737" s="6">
        <v>2</v>
      </c>
      <c r="P3737" s="6" t="b">
        <v>0</v>
      </c>
      <c r="Q3737" s="6" t="s">
        <v>8271</v>
      </c>
      <c r="R3737" s="7">
        <f t="shared" si="352"/>
        <v>0.13333333333333333</v>
      </c>
      <c r="S3737" s="8">
        <f t="shared" si="353"/>
        <v>10</v>
      </c>
      <c r="T3737" s="6" t="str">
        <f t="shared" si="354"/>
        <v>theater</v>
      </c>
      <c r="U3737" s="6" t="str">
        <f t="shared" si="355"/>
        <v>plays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14">
        <f t="shared" si="350"/>
        <v>42086.541666666664</v>
      </c>
      <c r="K3738" s="6">
        <v>1423847093</v>
      </c>
      <c r="L3738" s="14">
        <f t="shared" si="351"/>
        <v>42048.503391203696</v>
      </c>
      <c r="M3738" s="88">
        <f>Table1[[#This Row],[Data Ended Conversion]]-Table1[[#This Row],[Data Created Conversion]]</f>
        <v>38.038275462968159</v>
      </c>
      <c r="N3738" s="6" t="b">
        <v>0</v>
      </c>
      <c r="O3738" s="6">
        <v>1</v>
      </c>
      <c r="P3738" s="6" t="b">
        <v>0</v>
      </c>
      <c r="Q3738" s="6" t="s">
        <v>8271</v>
      </c>
      <c r="R3738" s="7">
        <f t="shared" si="352"/>
        <v>6.6666666666666671E-3</v>
      </c>
      <c r="S3738" s="8">
        <f t="shared" si="353"/>
        <v>10</v>
      </c>
      <c r="T3738" s="6" t="str">
        <f t="shared" si="354"/>
        <v>theater</v>
      </c>
      <c r="U3738" s="6" t="str">
        <f t="shared" si="355"/>
        <v>plays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14">
        <f t="shared" si="350"/>
        <v>42320.082638888889</v>
      </c>
      <c r="K3739" s="6">
        <v>1445358903</v>
      </c>
      <c r="L3739" s="14">
        <f t="shared" si="351"/>
        <v>42297.482673611106</v>
      </c>
      <c r="M3739" s="88">
        <f>Table1[[#This Row],[Data Ended Conversion]]-Table1[[#This Row],[Data Created Conversion]]</f>
        <v>22.599965277782758</v>
      </c>
      <c r="N3739" s="6" t="b">
        <v>0</v>
      </c>
      <c r="O3739" s="6">
        <v>4</v>
      </c>
      <c r="P3739" s="6" t="b">
        <v>0</v>
      </c>
      <c r="Q3739" s="6" t="s">
        <v>8271</v>
      </c>
      <c r="R3739" s="7">
        <f t="shared" si="352"/>
        <v>0.21428571428571427</v>
      </c>
      <c r="S3739" s="8">
        <f t="shared" si="353"/>
        <v>37.5</v>
      </c>
      <c r="T3739" s="6" t="str">
        <f t="shared" si="354"/>
        <v>theater</v>
      </c>
      <c r="U3739" s="6" t="str">
        <f t="shared" si="355"/>
        <v>plays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14">
        <f t="shared" si="350"/>
        <v>41835.708333333328</v>
      </c>
      <c r="K3740" s="6">
        <v>1403562705</v>
      </c>
      <c r="L3740" s="14">
        <f t="shared" si="351"/>
        <v>41813.730381944442</v>
      </c>
      <c r="M3740" s="88">
        <f>Table1[[#This Row],[Data Ended Conversion]]-Table1[[#This Row],[Data Created Conversion]]</f>
        <v>21.97795138888614</v>
      </c>
      <c r="N3740" s="6" t="b">
        <v>0</v>
      </c>
      <c r="O3740" s="6">
        <v>6</v>
      </c>
      <c r="P3740" s="6" t="b">
        <v>0</v>
      </c>
      <c r="Q3740" s="6" t="s">
        <v>8271</v>
      </c>
      <c r="R3740" s="7">
        <f t="shared" si="352"/>
        <v>0.18</v>
      </c>
      <c r="S3740" s="8">
        <f t="shared" si="353"/>
        <v>45</v>
      </c>
      <c r="T3740" s="6" t="str">
        <f t="shared" si="354"/>
        <v>theater</v>
      </c>
      <c r="U3740" s="6" t="str">
        <f t="shared" si="355"/>
        <v>plays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14">
        <f t="shared" si="350"/>
        <v>42568.241527777776</v>
      </c>
      <c r="K3741" s="6">
        <v>1467024468</v>
      </c>
      <c r="L3741" s="14">
        <f t="shared" si="351"/>
        <v>42548.241527777776</v>
      </c>
      <c r="M3741" s="88">
        <f>Table1[[#This Row],[Data Ended Conversion]]-Table1[[#This Row],[Data Created Conversion]]</f>
        <v>20</v>
      </c>
      <c r="N3741" s="6" t="b">
        <v>0</v>
      </c>
      <c r="O3741" s="6">
        <v>8</v>
      </c>
      <c r="P3741" s="6" t="b">
        <v>0</v>
      </c>
      <c r="Q3741" s="6" t="s">
        <v>8271</v>
      </c>
      <c r="R3741" s="7">
        <f t="shared" si="352"/>
        <v>0.20125000000000001</v>
      </c>
      <c r="S3741" s="8">
        <f t="shared" si="353"/>
        <v>100.625</v>
      </c>
      <c r="T3741" s="6" t="str">
        <f t="shared" si="354"/>
        <v>theater</v>
      </c>
      <c r="U3741" s="6" t="str">
        <f t="shared" si="355"/>
        <v>plays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14">
        <f t="shared" si="350"/>
        <v>41862.870810185181</v>
      </c>
      <c r="K3742" s="6">
        <v>1405217355</v>
      </c>
      <c r="L3742" s="14">
        <f t="shared" si="351"/>
        <v>41832.881423611107</v>
      </c>
      <c r="M3742" s="88">
        <f>Table1[[#This Row],[Data Ended Conversion]]-Table1[[#This Row],[Data Created Conversion]]</f>
        <v>29.98938657407416</v>
      </c>
      <c r="N3742" s="6" t="b">
        <v>0</v>
      </c>
      <c r="O3742" s="6">
        <v>14</v>
      </c>
      <c r="P3742" s="6" t="b">
        <v>0</v>
      </c>
      <c r="Q3742" s="6" t="s">
        <v>8271</v>
      </c>
      <c r="R3742" s="7">
        <f t="shared" si="352"/>
        <v>0.17899999999999999</v>
      </c>
      <c r="S3742" s="8">
        <f t="shared" si="353"/>
        <v>25.571428571428573</v>
      </c>
      <c r="T3742" s="6" t="str">
        <f t="shared" si="354"/>
        <v>theater</v>
      </c>
      <c r="U3742" s="6" t="str">
        <f t="shared" si="355"/>
        <v>plays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14">
        <f t="shared" si="350"/>
        <v>42355.712384259255</v>
      </c>
      <c r="K3743" s="6">
        <v>1447797950</v>
      </c>
      <c r="L3743" s="14">
        <f t="shared" si="351"/>
        <v>42325.712384259255</v>
      </c>
      <c r="M3743" s="88">
        <f>Table1[[#This Row],[Data Ended Conversion]]-Table1[[#This Row],[Data Created Conversion]]</f>
        <v>30</v>
      </c>
      <c r="N3743" s="6" t="b">
        <v>0</v>
      </c>
      <c r="O3743" s="6">
        <v>0</v>
      </c>
      <c r="P3743" s="6" t="b">
        <v>0</v>
      </c>
      <c r="Q3743" s="6" t="s">
        <v>8271</v>
      </c>
      <c r="R3743" s="7">
        <f t="shared" si="352"/>
        <v>0</v>
      </c>
      <c r="S3743" s="8" t="str">
        <f t="shared" si="353"/>
        <v>-</v>
      </c>
      <c r="T3743" s="6" t="str">
        <f t="shared" si="354"/>
        <v>theater</v>
      </c>
      <c r="U3743" s="6" t="str">
        <f t="shared" si="355"/>
        <v>plays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14">
        <f t="shared" si="350"/>
        <v>41888.006296296291</v>
      </c>
      <c r="K3744" s="6">
        <v>1407388144</v>
      </c>
      <c r="L3744" s="14">
        <f t="shared" si="351"/>
        <v>41858.006296296291</v>
      </c>
      <c r="M3744" s="88">
        <f>Table1[[#This Row],[Data Ended Conversion]]-Table1[[#This Row],[Data Created Conversion]]</f>
        <v>30</v>
      </c>
      <c r="N3744" s="6" t="b">
        <v>0</v>
      </c>
      <c r="O3744" s="6">
        <v>4</v>
      </c>
      <c r="P3744" s="6" t="b">
        <v>0</v>
      </c>
      <c r="Q3744" s="6" t="s">
        <v>8271</v>
      </c>
      <c r="R3744" s="7">
        <f t="shared" si="352"/>
        <v>0.02</v>
      </c>
      <c r="S3744" s="8">
        <f t="shared" si="353"/>
        <v>25</v>
      </c>
      <c r="T3744" s="6" t="str">
        <f t="shared" si="354"/>
        <v>theater</v>
      </c>
      <c r="U3744" s="6" t="str">
        <f t="shared" si="355"/>
        <v>plays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14">
        <f t="shared" si="350"/>
        <v>41823.501898148148</v>
      </c>
      <c r="K3745" s="6">
        <v>1401814964</v>
      </c>
      <c r="L3745" s="14">
        <f t="shared" si="351"/>
        <v>41793.501898148148</v>
      </c>
      <c r="M3745" s="88">
        <f>Table1[[#This Row],[Data Ended Conversion]]-Table1[[#This Row],[Data Created Conversion]]</f>
        <v>30</v>
      </c>
      <c r="N3745" s="6" t="b">
        <v>0</v>
      </c>
      <c r="O3745" s="6">
        <v>0</v>
      </c>
      <c r="P3745" s="6" t="b">
        <v>0</v>
      </c>
      <c r="Q3745" s="6" t="s">
        <v>8271</v>
      </c>
      <c r="R3745" s="7">
        <f t="shared" si="352"/>
        <v>0</v>
      </c>
      <c r="S3745" s="8" t="str">
        <f t="shared" si="353"/>
        <v>-</v>
      </c>
      <c r="T3745" s="6" t="str">
        <f t="shared" si="354"/>
        <v>theater</v>
      </c>
      <c r="U3745" s="6" t="str">
        <f t="shared" si="355"/>
        <v>plays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14">
        <f t="shared" si="350"/>
        <v>41824.957638888889</v>
      </c>
      <c r="K3746" s="6">
        <v>1401823952</v>
      </c>
      <c r="L3746" s="14">
        <f t="shared" si="351"/>
        <v>41793.605925925927</v>
      </c>
      <c r="M3746" s="88">
        <f>Table1[[#This Row],[Data Ended Conversion]]-Table1[[#This Row],[Data Created Conversion]]</f>
        <v>31.351712962961756</v>
      </c>
      <c r="N3746" s="6" t="b">
        <v>0</v>
      </c>
      <c r="O3746" s="6">
        <v>0</v>
      </c>
      <c r="P3746" s="6" t="b">
        <v>0</v>
      </c>
      <c r="Q3746" s="6" t="s">
        <v>8271</v>
      </c>
      <c r="R3746" s="7">
        <f t="shared" si="352"/>
        <v>0</v>
      </c>
      <c r="S3746" s="8" t="str">
        <f t="shared" si="353"/>
        <v>-</v>
      </c>
      <c r="T3746" s="6" t="str">
        <f t="shared" si="354"/>
        <v>theater</v>
      </c>
      <c r="U3746" s="6" t="str">
        <f t="shared" si="355"/>
        <v>plays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14">
        <f t="shared" si="350"/>
        <v>41861.489606481482</v>
      </c>
      <c r="K3747" s="6">
        <v>1405097102</v>
      </c>
      <c r="L3747" s="14">
        <f t="shared" si="351"/>
        <v>41831.489606481482</v>
      </c>
      <c r="M3747" s="88">
        <f>Table1[[#This Row],[Data Ended Conversion]]-Table1[[#This Row],[Data Created Conversion]]</f>
        <v>30</v>
      </c>
      <c r="N3747" s="6" t="b">
        <v>0</v>
      </c>
      <c r="O3747" s="6">
        <v>1</v>
      </c>
      <c r="P3747" s="6" t="b">
        <v>0</v>
      </c>
      <c r="Q3747" s="6" t="s">
        <v>8271</v>
      </c>
      <c r="R3747" s="7">
        <f t="shared" si="352"/>
        <v>0.1</v>
      </c>
      <c r="S3747" s="8">
        <f t="shared" si="353"/>
        <v>10</v>
      </c>
      <c r="T3747" s="6" t="str">
        <f t="shared" si="354"/>
        <v>theater</v>
      </c>
      <c r="U3747" s="6" t="str">
        <f t="shared" si="355"/>
        <v>plays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14">
        <f t="shared" si="350"/>
        <v>42651.18100694444</v>
      </c>
      <c r="K3748" s="6">
        <v>1473326439</v>
      </c>
      <c r="L3748" s="14">
        <f t="shared" si="351"/>
        <v>42621.18100694444</v>
      </c>
      <c r="M3748" s="88">
        <f>Table1[[#This Row],[Data Ended Conversion]]-Table1[[#This Row],[Data Created Conversion]]</f>
        <v>30</v>
      </c>
      <c r="N3748" s="6" t="b">
        <v>0</v>
      </c>
      <c r="O3748" s="6">
        <v>1</v>
      </c>
      <c r="P3748" s="6" t="b">
        <v>0</v>
      </c>
      <c r="Q3748" s="6" t="s">
        <v>8271</v>
      </c>
      <c r="R3748" s="7">
        <f t="shared" si="352"/>
        <v>2.3764705882352941E-2</v>
      </c>
      <c r="S3748" s="8">
        <f t="shared" si="353"/>
        <v>202</v>
      </c>
      <c r="T3748" s="6" t="str">
        <f t="shared" si="354"/>
        <v>theater</v>
      </c>
      <c r="U3748" s="6" t="str">
        <f t="shared" si="355"/>
        <v>plays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14">
        <f t="shared" si="350"/>
        <v>42190.749305555553</v>
      </c>
      <c r="K3749" s="6">
        <v>1433833896</v>
      </c>
      <c r="L3749" s="14">
        <f t="shared" si="351"/>
        <v>42164.091388888883</v>
      </c>
      <c r="M3749" s="88">
        <f>Table1[[#This Row],[Data Ended Conversion]]-Table1[[#This Row],[Data Created Conversion]]</f>
        <v>26.657916666670644</v>
      </c>
      <c r="N3749" s="6" t="b">
        <v>0</v>
      </c>
      <c r="O3749" s="6">
        <v>1</v>
      </c>
      <c r="P3749" s="6" t="b">
        <v>0</v>
      </c>
      <c r="Q3749" s="6" t="s">
        <v>8271</v>
      </c>
      <c r="R3749" s="7">
        <f t="shared" si="352"/>
        <v>0.01</v>
      </c>
      <c r="S3749" s="8">
        <f t="shared" si="353"/>
        <v>25</v>
      </c>
      <c r="T3749" s="6" t="str">
        <f t="shared" si="354"/>
        <v>theater</v>
      </c>
      <c r="U3749" s="6" t="str">
        <f t="shared" si="355"/>
        <v>plays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14">
        <f t="shared" si="350"/>
        <v>42416.040972222218</v>
      </c>
      <c r="K3750" s="6">
        <v>1453827436</v>
      </c>
      <c r="L3750" s="14">
        <f t="shared" si="351"/>
        <v>42395.498101851852</v>
      </c>
      <c r="M3750" s="88">
        <f>Table1[[#This Row],[Data Ended Conversion]]-Table1[[#This Row],[Data Created Conversion]]</f>
        <v>20.542870370365563</v>
      </c>
      <c r="N3750" s="6" t="b">
        <v>0</v>
      </c>
      <c r="O3750" s="6">
        <v>52</v>
      </c>
      <c r="P3750" s="6" t="b">
        <v>1</v>
      </c>
      <c r="Q3750" s="6" t="s">
        <v>8305</v>
      </c>
      <c r="R3750" s="7">
        <f t="shared" si="352"/>
        <v>1.0351999999999999</v>
      </c>
      <c r="S3750" s="8">
        <f t="shared" si="353"/>
        <v>99.538461538461533</v>
      </c>
      <c r="T3750" s="6" t="str">
        <f t="shared" si="354"/>
        <v>theater</v>
      </c>
      <c r="U3750" s="6" t="str">
        <f t="shared" si="355"/>
        <v>musical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14">
        <f t="shared" si="350"/>
        <v>42488.957638888889</v>
      </c>
      <c r="K3751" s="6">
        <v>1459220588</v>
      </c>
      <c r="L3751" s="14">
        <f t="shared" si="351"/>
        <v>42457.918842592589</v>
      </c>
      <c r="M3751" s="88">
        <f>Table1[[#This Row],[Data Ended Conversion]]-Table1[[#This Row],[Data Created Conversion]]</f>
        <v>31.038796296299552</v>
      </c>
      <c r="N3751" s="6" t="b">
        <v>0</v>
      </c>
      <c r="O3751" s="6">
        <v>7</v>
      </c>
      <c r="P3751" s="6" t="b">
        <v>1</v>
      </c>
      <c r="Q3751" s="6" t="s">
        <v>8305</v>
      </c>
      <c r="R3751" s="7">
        <f t="shared" si="352"/>
        <v>1.05</v>
      </c>
      <c r="S3751" s="8">
        <f t="shared" si="353"/>
        <v>75</v>
      </c>
      <c r="T3751" s="6" t="str">
        <f t="shared" si="354"/>
        <v>theater</v>
      </c>
      <c r="U3751" s="6" t="str">
        <f t="shared" si="355"/>
        <v>musical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14">
        <f t="shared" si="350"/>
        <v>42045.124305555553</v>
      </c>
      <c r="K3752" s="6">
        <v>1421105608</v>
      </c>
      <c r="L3752" s="14">
        <f t="shared" si="351"/>
        <v>42016.773240740738</v>
      </c>
      <c r="M3752" s="88">
        <f>Table1[[#This Row],[Data Ended Conversion]]-Table1[[#This Row],[Data Created Conversion]]</f>
        <v>28.35106481481489</v>
      </c>
      <c r="N3752" s="6" t="b">
        <v>0</v>
      </c>
      <c r="O3752" s="6">
        <v>28</v>
      </c>
      <c r="P3752" s="6" t="b">
        <v>1</v>
      </c>
      <c r="Q3752" s="6" t="s">
        <v>8305</v>
      </c>
      <c r="R3752" s="7">
        <f t="shared" si="352"/>
        <v>1.0044999999999999</v>
      </c>
      <c r="S3752" s="8">
        <f t="shared" si="353"/>
        <v>215.25</v>
      </c>
      <c r="T3752" s="6" t="str">
        <f t="shared" si="354"/>
        <v>theater</v>
      </c>
      <c r="U3752" s="6" t="str">
        <f t="shared" si="355"/>
        <v>musical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14">
        <f t="shared" si="350"/>
        <v>42462.78556712962</v>
      </c>
      <c r="K3753" s="6">
        <v>1454460673</v>
      </c>
      <c r="L3753" s="14">
        <f t="shared" si="351"/>
        <v>42402.827233796292</v>
      </c>
      <c r="M3753" s="88">
        <f>Table1[[#This Row],[Data Ended Conversion]]-Table1[[#This Row],[Data Created Conversion]]</f>
        <v>59.958333333328483</v>
      </c>
      <c r="N3753" s="6" t="b">
        <v>0</v>
      </c>
      <c r="O3753" s="6">
        <v>11</v>
      </c>
      <c r="P3753" s="6" t="b">
        <v>1</v>
      </c>
      <c r="Q3753" s="6" t="s">
        <v>8305</v>
      </c>
      <c r="R3753" s="7">
        <f t="shared" si="352"/>
        <v>1.3260000000000001</v>
      </c>
      <c r="S3753" s="8">
        <f t="shared" si="353"/>
        <v>120.54545454545455</v>
      </c>
      <c r="T3753" s="6" t="str">
        <f t="shared" si="354"/>
        <v>theater</v>
      </c>
      <c r="U3753" s="6" t="str">
        <f t="shared" si="355"/>
        <v>musical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14">
        <f t="shared" si="350"/>
        <v>42659.666666666664</v>
      </c>
      <c r="K3754" s="6">
        <v>1473189335</v>
      </c>
      <c r="L3754" s="14">
        <f t="shared" si="351"/>
        <v>42619.594155092585</v>
      </c>
      <c r="M3754" s="88">
        <f>Table1[[#This Row],[Data Ended Conversion]]-Table1[[#This Row],[Data Created Conversion]]</f>
        <v>40.072511574078817</v>
      </c>
      <c r="N3754" s="6" t="b">
        <v>0</v>
      </c>
      <c r="O3754" s="6">
        <v>15</v>
      </c>
      <c r="P3754" s="6" t="b">
        <v>1</v>
      </c>
      <c r="Q3754" s="6" t="s">
        <v>8305</v>
      </c>
      <c r="R3754" s="7">
        <f t="shared" si="352"/>
        <v>1.1299999999999999</v>
      </c>
      <c r="S3754" s="8">
        <f t="shared" si="353"/>
        <v>37.666666666666664</v>
      </c>
      <c r="T3754" s="6" t="str">
        <f t="shared" si="354"/>
        <v>theater</v>
      </c>
      <c r="U3754" s="6" t="str">
        <f t="shared" si="355"/>
        <v>musical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14">
        <f t="shared" si="350"/>
        <v>42157.791666666664</v>
      </c>
      <c r="K3755" s="6">
        <v>1430768800</v>
      </c>
      <c r="L3755" s="14">
        <f t="shared" si="351"/>
        <v>42128.615740740737</v>
      </c>
      <c r="M3755" s="88">
        <f>Table1[[#This Row],[Data Ended Conversion]]-Table1[[#This Row],[Data Created Conversion]]</f>
        <v>29.175925925927004</v>
      </c>
      <c r="N3755" s="6" t="b">
        <v>0</v>
      </c>
      <c r="O3755" s="6">
        <v>30</v>
      </c>
      <c r="P3755" s="6" t="b">
        <v>1</v>
      </c>
      <c r="Q3755" s="6" t="s">
        <v>8305</v>
      </c>
      <c r="R3755" s="7">
        <f t="shared" si="352"/>
        <v>1.0334000000000001</v>
      </c>
      <c r="S3755" s="8">
        <f t="shared" si="353"/>
        <v>172.23333333333332</v>
      </c>
      <c r="T3755" s="6" t="str">
        <f t="shared" si="354"/>
        <v>theater</v>
      </c>
      <c r="U3755" s="6" t="str">
        <f t="shared" si="355"/>
        <v>musical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14">
        <f t="shared" si="350"/>
        <v>41845.999305555553</v>
      </c>
      <c r="K3756" s="6">
        <v>1403125737</v>
      </c>
      <c r="L3756" s="14">
        <f t="shared" si="351"/>
        <v>41808.67288194444</v>
      </c>
      <c r="M3756" s="88">
        <f>Table1[[#This Row],[Data Ended Conversion]]-Table1[[#This Row],[Data Created Conversion]]</f>
        <v>37.326423611113569</v>
      </c>
      <c r="N3756" s="6" t="b">
        <v>0</v>
      </c>
      <c r="O3756" s="6">
        <v>27</v>
      </c>
      <c r="P3756" s="6" t="b">
        <v>1</v>
      </c>
      <c r="Q3756" s="6" t="s">
        <v>8305</v>
      </c>
      <c r="R3756" s="7">
        <f t="shared" si="352"/>
        <v>1.2</v>
      </c>
      <c r="S3756" s="8">
        <f t="shared" si="353"/>
        <v>111.11111111111111</v>
      </c>
      <c r="T3756" s="6" t="str">
        <f t="shared" si="354"/>
        <v>theater</v>
      </c>
      <c r="U3756" s="6" t="str">
        <f t="shared" si="355"/>
        <v>musical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14">
        <f t="shared" si="350"/>
        <v>42475.658645833326</v>
      </c>
      <c r="K3757" s="6">
        <v>1458161307</v>
      </c>
      <c r="L3757" s="14">
        <f t="shared" si="351"/>
        <v>42445.658645833326</v>
      </c>
      <c r="M3757" s="88">
        <f>Table1[[#This Row],[Data Ended Conversion]]-Table1[[#This Row],[Data Created Conversion]]</f>
        <v>30</v>
      </c>
      <c r="N3757" s="6" t="b">
        <v>0</v>
      </c>
      <c r="O3757" s="6">
        <v>28</v>
      </c>
      <c r="P3757" s="6" t="b">
        <v>1</v>
      </c>
      <c r="Q3757" s="6" t="s">
        <v>8305</v>
      </c>
      <c r="R3757" s="7">
        <f t="shared" si="352"/>
        <v>1.2963636363636364</v>
      </c>
      <c r="S3757" s="8">
        <f t="shared" si="353"/>
        <v>25.464285714285715</v>
      </c>
      <c r="T3757" s="6" t="str">
        <f t="shared" si="354"/>
        <v>theater</v>
      </c>
      <c r="U3757" s="6" t="str">
        <f t="shared" si="355"/>
        <v>musical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14">
        <f t="shared" si="350"/>
        <v>41801.606458333328</v>
      </c>
      <c r="K3758" s="6">
        <v>1399923198</v>
      </c>
      <c r="L3758" s="14">
        <f t="shared" si="351"/>
        <v>41771.606458333328</v>
      </c>
      <c r="M3758" s="88">
        <f>Table1[[#This Row],[Data Ended Conversion]]-Table1[[#This Row],[Data Created Conversion]]</f>
        <v>30</v>
      </c>
      <c r="N3758" s="6" t="b">
        <v>0</v>
      </c>
      <c r="O3758" s="6">
        <v>17</v>
      </c>
      <c r="P3758" s="6" t="b">
        <v>1</v>
      </c>
      <c r="Q3758" s="6" t="s">
        <v>8305</v>
      </c>
      <c r="R3758" s="7">
        <f t="shared" si="352"/>
        <v>1.0111111111111111</v>
      </c>
      <c r="S3758" s="8">
        <f t="shared" si="353"/>
        <v>267.64705882352939</v>
      </c>
      <c r="T3758" s="6" t="str">
        <f t="shared" si="354"/>
        <v>theater</v>
      </c>
      <c r="U3758" s="6" t="str">
        <f t="shared" si="355"/>
        <v>musical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14">
        <f t="shared" si="350"/>
        <v>41974.642534722218</v>
      </c>
      <c r="K3759" s="6">
        <v>1415737515</v>
      </c>
      <c r="L3759" s="14">
        <f t="shared" si="351"/>
        <v>41954.642534722218</v>
      </c>
      <c r="M3759" s="88">
        <f>Table1[[#This Row],[Data Ended Conversion]]-Table1[[#This Row],[Data Created Conversion]]</f>
        <v>20</v>
      </c>
      <c r="N3759" s="6" t="b">
        <v>0</v>
      </c>
      <c r="O3759" s="6">
        <v>50</v>
      </c>
      <c r="P3759" s="6" t="b">
        <v>1</v>
      </c>
      <c r="Q3759" s="6" t="s">
        <v>8305</v>
      </c>
      <c r="R3759" s="7">
        <f t="shared" si="352"/>
        <v>1.0851428571428572</v>
      </c>
      <c r="S3759" s="8">
        <f t="shared" si="353"/>
        <v>75.959999999999994</v>
      </c>
      <c r="T3759" s="6" t="str">
        <f t="shared" si="354"/>
        <v>theater</v>
      </c>
      <c r="U3759" s="6" t="str">
        <f t="shared" si="355"/>
        <v>musical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14">
        <f t="shared" si="350"/>
        <v>41778</v>
      </c>
      <c r="K3760" s="6">
        <v>1397819938</v>
      </c>
      <c r="L3760" s="14">
        <f t="shared" si="351"/>
        <v>41747.26317129629</v>
      </c>
      <c r="M3760" s="88">
        <f>Table1[[#This Row],[Data Ended Conversion]]-Table1[[#This Row],[Data Created Conversion]]</f>
        <v>30.736828703709762</v>
      </c>
      <c r="N3760" s="6" t="b">
        <v>0</v>
      </c>
      <c r="O3760" s="6">
        <v>26</v>
      </c>
      <c r="P3760" s="6" t="b">
        <v>1</v>
      </c>
      <c r="Q3760" s="6" t="s">
        <v>8305</v>
      </c>
      <c r="R3760" s="7">
        <f t="shared" si="352"/>
        <v>1.0233333333333334</v>
      </c>
      <c r="S3760" s="8">
        <f t="shared" si="353"/>
        <v>59.03846153846154</v>
      </c>
      <c r="T3760" s="6" t="str">
        <f t="shared" si="354"/>
        <v>theater</v>
      </c>
      <c r="U3760" s="6" t="str">
        <f t="shared" si="355"/>
        <v>musical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14">
        <f t="shared" si="350"/>
        <v>42241.899918981479</v>
      </c>
      <c r="K3761" s="6">
        <v>1435372553</v>
      </c>
      <c r="L3761" s="14">
        <f t="shared" si="351"/>
        <v>42181.899918981479</v>
      </c>
      <c r="M3761" s="88">
        <f>Table1[[#This Row],[Data Ended Conversion]]-Table1[[#This Row],[Data Created Conversion]]</f>
        <v>60</v>
      </c>
      <c r="N3761" s="6" t="b">
        <v>0</v>
      </c>
      <c r="O3761" s="6">
        <v>88</v>
      </c>
      <c r="P3761" s="6" t="b">
        <v>1</v>
      </c>
      <c r="Q3761" s="6" t="s">
        <v>8305</v>
      </c>
      <c r="R3761" s="7">
        <f t="shared" si="352"/>
        <v>1.1024425000000002</v>
      </c>
      <c r="S3761" s="8">
        <f t="shared" si="353"/>
        <v>50.111022727272733</v>
      </c>
      <c r="T3761" s="6" t="str">
        <f t="shared" si="354"/>
        <v>theater</v>
      </c>
      <c r="U3761" s="6" t="str">
        <f t="shared" si="355"/>
        <v>musical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14">
        <f t="shared" si="350"/>
        <v>41764.316967592589</v>
      </c>
      <c r="K3762" s="6">
        <v>1397133386</v>
      </c>
      <c r="L3762" s="14">
        <f t="shared" si="351"/>
        <v>41739.316967592589</v>
      </c>
      <c r="M3762" s="88">
        <f>Table1[[#This Row],[Data Ended Conversion]]-Table1[[#This Row],[Data Created Conversion]]</f>
        <v>25</v>
      </c>
      <c r="N3762" s="6" t="b">
        <v>0</v>
      </c>
      <c r="O3762" s="6">
        <v>91</v>
      </c>
      <c r="P3762" s="6" t="b">
        <v>1</v>
      </c>
      <c r="Q3762" s="6" t="s">
        <v>8305</v>
      </c>
      <c r="R3762" s="7">
        <f t="shared" si="352"/>
        <v>1.010154</v>
      </c>
      <c r="S3762" s="8">
        <f t="shared" si="353"/>
        <v>55.502967032967035</v>
      </c>
      <c r="T3762" s="6" t="str">
        <f t="shared" si="354"/>
        <v>theater</v>
      </c>
      <c r="U3762" s="6" t="str">
        <f t="shared" si="355"/>
        <v>musical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14">
        <f t="shared" si="350"/>
        <v>42226.749999999993</v>
      </c>
      <c r="K3763" s="6">
        <v>1434625937</v>
      </c>
      <c r="L3763" s="14">
        <f t="shared" si="351"/>
        <v>42173.258530092593</v>
      </c>
      <c r="M3763" s="88">
        <f>Table1[[#This Row],[Data Ended Conversion]]-Table1[[#This Row],[Data Created Conversion]]</f>
        <v>53.491469907399733</v>
      </c>
      <c r="N3763" s="6" t="b">
        <v>0</v>
      </c>
      <c r="O3763" s="6">
        <v>3</v>
      </c>
      <c r="P3763" s="6" t="b">
        <v>1</v>
      </c>
      <c r="Q3763" s="6" t="s">
        <v>8305</v>
      </c>
      <c r="R3763" s="7">
        <f t="shared" si="352"/>
        <v>1</v>
      </c>
      <c r="S3763" s="8">
        <f t="shared" si="353"/>
        <v>166.66666666666666</v>
      </c>
      <c r="T3763" s="6" t="str">
        <f t="shared" si="354"/>
        <v>theater</v>
      </c>
      <c r="U3763" s="6" t="str">
        <f t="shared" si="355"/>
        <v>musical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14">
        <f t="shared" si="350"/>
        <v>42218.605196759258</v>
      </c>
      <c r="K3764" s="6">
        <v>1436383889</v>
      </c>
      <c r="L3764" s="14">
        <f t="shared" si="351"/>
        <v>42193.605196759258</v>
      </c>
      <c r="M3764" s="88">
        <f>Table1[[#This Row],[Data Ended Conversion]]-Table1[[#This Row],[Data Created Conversion]]</f>
        <v>25</v>
      </c>
      <c r="N3764" s="6" t="b">
        <v>0</v>
      </c>
      <c r="O3764" s="6">
        <v>28</v>
      </c>
      <c r="P3764" s="6" t="b">
        <v>1</v>
      </c>
      <c r="Q3764" s="6" t="s">
        <v>8305</v>
      </c>
      <c r="R3764" s="7">
        <f t="shared" si="352"/>
        <v>1.0624</v>
      </c>
      <c r="S3764" s="8">
        <f t="shared" si="353"/>
        <v>47.428571428571431</v>
      </c>
      <c r="T3764" s="6" t="str">
        <f t="shared" si="354"/>
        <v>theater</v>
      </c>
      <c r="U3764" s="6" t="str">
        <f t="shared" si="355"/>
        <v>musical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14">
        <f t="shared" si="350"/>
        <v>42095.500300925924</v>
      </c>
      <c r="K3765" s="6">
        <v>1425319226</v>
      </c>
      <c r="L3765" s="14">
        <f t="shared" si="351"/>
        <v>42065.541967592588</v>
      </c>
      <c r="M3765" s="88">
        <f>Table1[[#This Row],[Data Ended Conversion]]-Table1[[#This Row],[Data Created Conversion]]</f>
        <v>29.958333333335759</v>
      </c>
      <c r="N3765" s="6" t="b">
        <v>0</v>
      </c>
      <c r="O3765" s="6">
        <v>77</v>
      </c>
      <c r="P3765" s="6" t="b">
        <v>1</v>
      </c>
      <c r="Q3765" s="6" t="s">
        <v>8305</v>
      </c>
      <c r="R3765" s="7">
        <f t="shared" si="352"/>
        <v>1</v>
      </c>
      <c r="S3765" s="8">
        <f t="shared" si="353"/>
        <v>64.935064935064929</v>
      </c>
      <c r="T3765" s="6" t="str">
        <f t="shared" si="354"/>
        <v>theater</v>
      </c>
      <c r="U3765" s="6" t="str">
        <f t="shared" si="355"/>
        <v>musical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14">
        <f t="shared" si="350"/>
        <v>42518.816666666658</v>
      </c>
      <c r="K3766" s="6">
        <v>1462824832</v>
      </c>
      <c r="L3766" s="14">
        <f t="shared" si="351"/>
        <v>42499.634629629632</v>
      </c>
      <c r="M3766" s="88">
        <f>Table1[[#This Row],[Data Ended Conversion]]-Table1[[#This Row],[Data Created Conversion]]</f>
        <v>19.182037037026021</v>
      </c>
      <c r="N3766" s="6" t="b">
        <v>0</v>
      </c>
      <c r="O3766" s="6">
        <v>27</v>
      </c>
      <c r="P3766" s="6" t="b">
        <v>1</v>
      </c>
      <c r="Q3766" s="6" t="s">
        <v>8305</v>
      </c>
      <c r="R3766" s="7">
        <f t="shared" si="352"/>
        <v>1</v>
      </c>
      <c r="S3766" s="8">
        <f t="shared" si="353"/>
        <v>55.555555555555557</v>
      </c>
      <c r="T3766" s="6" t="str">
        <f t="shared" si="354"/>
        <v>theater</v>
      </c>
      <c r="U3766" s="6" t="str">
        <f t="shared" si="355"/>
        <v>musical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14">
        <f t="shared" si="350"/>
        <v>41850.568078703705</v>
      </c>
      <c r="K3767" s="6">
        <v>1404153482</v>
      </c>
      <c r="L3767" s="14">
        <f t="shared" si="351"/>
        <v>41820.568078703705</v>
      </c>
      <c r="M3767" s="88">
        <f>Table1[[#This Row],[Data Ended Conversion]]-Table1[[#This Row],[Data Created Conversion]]</f>
        <v>30</v>
      </c>
      <c r="N3767" s="6" t="b">
        <v>0</v>
      </c>
      <c r="O3767" s="6">
        <v>107</v>
      </c>
      <c r="P3767" s="6" t="b">
        <v>1</v>
      </c>
      <c r="Q3767" s="6" t="s">
        <v>8305</v>
      </c>
      <c r="R3767" s="7">
        <f t="shared" si="352"/>
        <v>1.1345714285714286</v>
      </c>
      <c r="S3767" s="8">
        <f t="shared" si="353"/>
        <v>74.224299065420567</v>
      </c>
      <c r="T3767" s="6" t="str">
        <f t="shared" si="354"/>
        <v>theater</v>
      </c>
      <c r="U3767" s="6" t="str">
        <f t="shared" si="355"/>
        <v>musical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14">
        <f t="shared" si="350"/>
        <v>41822.958854166667</v>
      </c>
      <c r="K3768" s="6">
        <v>1401336045</v>
      </c>
      <c r="L3768" s="14">
        <f t="shared" si="351"/>
        <v>41787.958854166667</v>
      </c>
      <c r="M3768" s="88">
        <f>Table1[[#This Row],[Data Ended Conversion]]-Table1[[#This Row],[Data Created Conversion]]</f>
        <v>35</v>
      </c>
      <c r="N3768" s="6" t="b">
        <v>0</v>
      </c>
      <c r="O3768" s="6">
        <v>96</v>
      </c>
      <c r="P3768" s="6" t="b">
        <v>1</v>
      </c>
      <c r="Q3768" s="6" t="s">
        <v>8305</v>
      </c>
      <c r="R3768" s="7">
        <f t="shared" si="352"/>
        <v>1.0265010000000001</v>
      </c>
      <c r="S3768" s="8">
        <f t="shared" si="353"/>
        <v>106.9271875</v>
      </c>
      <c r="T3768" s="6" t="str">
        <f t="shared" si="354"/>
        <v>theater</v>
      </c>
      <c r="U3768" s="6" t="str">
        <f t="shared" si="355"/>
        <v>musical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14">
        <f t="shared" si="350"/>
        <v>42063.999305555553</v>
      </c>
      <c r="K3769" s="6">
        <v>1423960097</v>
      </c>
      <c r="L3769" s="14">
        <f t="shared" si="351"/>
        <v>42049.811307870368</v>
      </c>
      <c r="M3769" s="88">
        <f>Table1[[#This Row],[Data Ended Conversion]]-Table1[[#This Row],[Data Created Conversion]]</f>
        <v>14.18799768518511</v>
      </c>
      <c r="N3769" s="6" t="b">
        <v>0</v>
      </c>
      <c r="O3769" s="6">
        <v>56</v>
      </c>
      <c r="P3769" s="6" t="b">
        <v>1</v>
      </c>
      <c r="Q3769" s="6" t="s">
        <v>8305</v>
      </c>
      <c r="R3769" s="7">
        <f t="shared" si="352"/>
        <v>1.1675</v>
      </c>
      <c r="S3769" s="8">
        <f t="shared" si="353"/>
        <v>41.696428571428569</v>
      </c>
      <c r="T3769" s="6" t="str">
        <f t="shared" si="354"/>
        <v>theater</v>
      </c>
      <c r="U3769" s="6" t="str">
        <f t="shared" si="355"/>
        <v>musical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14">
        <f t="shared" si="350"/>
        <v>41802.519560185181</v>
      </c>
      <c r="K3770" s="6">
        <v>1400002090</v>
      </c>
      <c r="L3770" s="14">
        <f t="shared" si="351"/>
        <v>41772.519560185181</v>
      </c>
      <c r="M3770" s="88">
        <f>Table1[[#This Row],[Data Ended Conversion]]-Table1[[#This Row],[Data Created Conversion]]</f>
        <v>30</v>
      </c>
      <c r="N3770" s="6" t="b">
        <v>0</v>
      </c>
      <c r="O3770" s="6">
        <v>58</v>
      </c>
      <c r="P3770" s="6" t="b">
        <v>1</v>
      </c>
      <c r="Q3770" s="6" t="s">
        <v>8305</v>
      </c>
      <c r="R3770" s="7">
        <f t="shared" si="352"/>
        <v>1.0765274999999999</v>
      </c>
      <c r="S3770" s="8">
        <f t="shared" si="353"/>
        <v>74.243275862068955</v>
      </c>
      <c r="T3770" s="6" t="str">
        <f t="shared" si="354"/>
        <v>theater</v>
      </c>
      <c r="U3770" s="6" t="str">
        <f t="shared" si="355"/>
        <v>musical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14">
        <f t="shared" si="350"/>
        <v>42475.389803240738</v>
      </c>
      <c r="K3771" s="6">
        <v>1458138079</v>
      </c>
      <c r="L3771" s="14">
        <f t="shared" si="351"/>
        <v>42445.389803240738</v>
      </c>
      <c r="M3771" s="88">
        <f>Table1[[#This Row],[Data Ended Conversion]]-Table1[[#This Row],[Data Created Conversion]]</f>
        <v>30</v>
      </c>
      <c r="N3771" s="6" t="b">
        <v>0</v>
      </c>
      <c r="O3771" s="6">
        <v>15</v>
      </c>
      <c r="P3771" s="6" t="b">
        <v>1</v>
      </c>
      <c r="Q3771" s="6" t="s">
        <v>8305</v>
      </c>
      <c r="R3771" s="7">
        <f t="shared" si="352"/>
        <v>1</v>
      </c>
      <c r="S3771" s="8">
        <f t="shared" si="353"/>
        <v>73.333333333333329</v>
      </c>
      <c r="T3771" s="6" t="str">
        <f t="shared" si="354"/>
        <v>theater</v>
      </c>
      <c r="U3771" s="6" t="str">
        <f t="shared" si="355"/>
        <v>musical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14">
        <f t="shared" si="350"/>
        <v>42168.722337962965</v>
      </c>
      <c r="K3772" s="6">
        <v>1431642010</v>
      </c>
      <c r="L3772" s="14">
        <f t="shared" si="351"/>
        <v>42138.722337962965</v>
      </c>
      <c r="M3772" s="88">
        <f>Table1[[#This Row],[Data Ended Conversion]]-Table1[[#This Row],[Data Created Conversion]]</f>
        <v>30</v>
      </c>
      <c r="N3772" s="6" t="b">
        <v>0</v>
      </c>
      <c r="O3772" s="6">
        <v>20</v>
      </c>
      <c r="P3772" s="6" t="b">
        <v>1</v>
      </c>
      <c r="Q3772" s="6" t="s">
        <v>8305</v>
      </c>
      <c r="R3772" s="7">
        <f t="shared" si="352"/>
        <v>1</v>
      </c>
      <c r="S3772" s="8">
        <f t="shared" si="353"/>
        <v>100</v>
      </c>
      <c r="T3772" s="6" t="str">
        <f t="shared" si="354"/>
        <v>theater</v>
      </c>
      <c r="U3772" s="6" t="str">
        <f t="shared" si="355"/>
        <v>musical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14">
        <f t="shared" si="350"/>
        <v>42507.791666666664</v>
      </c>
      <c r="K3773" s="6">
        <v>1462307652</v>
      </c>
      <c r="L3773" s="14">
        <f t="shared" si="351"/>
        <v>42493.64875</v>
      </c>
      <c r="M3773" s="88">
        <f>Table1[[#This Row],[Data Ended Conversion]]-Table1[[#This Row],[Data Created Conversion]]</f>
        <v>14.14291666666395</v>
      </c>
      <c r="N3773" s="6" t="b">
        <v>0</v>
      </c>
      <c r="O3773" s="6">
        <v>38</v>
      </c>
      <c r="P3773" s="6" t="b">
        <v>1</v>
      </c>
      <c r="Q3773" s="6" t="s">
        <v>8305</v>
      </c>
      <c r="R3773" s="7">
        <f t="shared" si="352"/>
        <v>1.46</v>
      </c>
      <c r="S3773" s="8">
        <f t="shared" si="353"/>
        <v>38.421052631578945</v>
      </c>
      <c r="T3773" s="6" t="str">
        <f t="shared" si="354"/>
        <v>theater</v>
      </c>
      <c r="U3773" s="6" t="str">
        <f t="shared" si="355"/>
        <v>musical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14">
        <f t="shared" si="350"/>
        <v>42703.041666666664</v>
      </c>
      <c r="K3774" s="6">
        <v>1478616506</v>
      </c>
      <c r="L3774" s="14">
        <f t="shared" si="351"/>
        <v>42682.408634259256</v>
      </c>
      <c r="M3774" s="88">
        <f>Table1[[#This Row],[Data Ended Conversion]]-Table1[[#This Row],[Data Created Conversion]]</f>
        <v>20.633032407407882</v>
      </c>
      <c r="N3774" s="6" t="b">
        <v>0</v>
      </c>
      <c r="O3774" s="6">
        <v>33</v>
      </c>
      <c r="P3774" s="6" t="b">
        <v>1</v>
      </c>
      <c r="Q3774" s="6" t="s">
        <v>8305</v>
      </c>
      <c r="R3774" s="7">
        <f t="shared" si="352"/>
        <v>1.1020000000000001</v>
      </c>
      <c r="S3774" s="8">
        <f t="shared" si="353"/>
        <v>166.96969696969697</v>
      </c>
      <c r="T3774" s="6" t="str">
        <f t="shared" si="354"/>
        <v>theater</v>
      </c>
      <c r="U3774" s="6" t="str">
        <f t="shared" si="355"/>
        <v>musical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14">
        <f t="shared" si="350"/>
        <v>42688.880555555552</v>
      </c>
      <c r="K3775" s="6">
        <v>1476317247</v>
      </c>
      <c r="L3775" s="14">
        <f t="shared" si="351"/>
        <v>42655.79684027777</v>
      </c>
      <c r="M3775" s="88">
        <f>Table1[[#This Row],[Data Ended Conversion]]-Table1[[#This Row],[Data Created Conversion]]</f>
        <v>33.083715277782176</v>
      </c>
      <c r="N3775" s="6" t="b">
        <v>0</v>
      </c>
      <c r="O3775" s="6">
        <v>57</v>
      </c>
      <c r="P3775" s="6" t="b">
        <v>1</v>
      </c>
      <c r="Q3775" s="6" t="s">
        <v>8305</v>
      </c>
      <c r="R3775" s="7">
        <f t="shared" si="352"/>
        <v>1.0820000000000001</v>
      </c>
      <c r="S3775" s="8">
        <f t="shared" si="353"/>
        <v>94.912280701754383</v>
      </c>
      <c r="T3775" s="6" t="str">
        <f t="shared" si="354"/>
        <v>theater</v>
      </c>
      <c r="U3775" s="6" t="str">
        <f t="shared" si="355"/>
        <v>musical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14">
        <f t="shared" si="350"/>
        <v>42103.583969907406</v>
      </c>
      <c r="K3776" s="6">
        <v>1427223655</v>
      </c>
      <c r="L3776" s="14">
        <f t="shared" si="351"/>
        <v>42087.583969907406</v>
      </c>
      <c r="M3776" s="88">
        <f>Table1[[#This Row],[Data Ended Conversion]]-Table1[[#This Row],[Data Created Conversion]]</f>
        <v>16</v>
      </c>
      <c r="N3776" s="6" t="b">
        <v>0</v>
      </c>
      <c r="O3776" s="6">
        <v>25</v>
      </c>
      <c r="P3776" s="6" t="b">
        <v>1</v>
      </c>
      <c r="Q3776" s="6" t="s">
        <v>8305</v>
      </c>
      <c r="R3776" s="7">
        <f t="shared" si="352"/>
        <v>1</v>
      </c>
      <c r="S3776" s="8">
        <f t="shared" si="353"/>
        <v>100</v>
      </c>
      <c r="T3776" s="6" t="str">
        <f t="shared" si="354"/>
        <v>theater</v>
      </c>
      <c r="U3776" s="6" t="str">
        <f t="shared" si="355"/>
        <v>musical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14">
        <f t="shared" si="350"/>
        <v>42102.958333333336</v>
      </c>
      <c r="K3777" s="6">
        <v>1426199843</v>
      </c>
      <c r="L3777" s="14">
        <f t="shared" si="351"/>
        <v>42075.734293981477</v>
      </c>
      <c r="M3777" s="88">
        <f>Table1[[#This Row],[Data Ended Conversion]]-Table1[[#This Row],[Data Created Conversion]]</f>
        <v>27.224039351858664</v>
      </c>
      <c r="N3777" s="6" t="b">
        <v>0</v>
      </c>
      <c r="O3777" s="6">
        <v>14</v>
      </c>
      <c r="P3777" s="6" t="b">
        <v>1</v>
      </c>
      <c r="Q3777" s="6" t="s">
        <v>8305</v>
      </c>
      <c r="R3777" s="7">
        <f t="shared" si="352"/>
        <v>1.0024999999999999</v>
      </c>
      <c r="S3777" s="8">
        <f t="shared" si="353"/>
        <v>143.21428571428572</v>
      </c>
      <c r="T3777" s="6" t="str">
        <f t="shared" si="354"/>
        <v>theater</v>
      </c>
      <c r="U3777" s="6" t="str">
        <f t="shared" si="355"/>
        <v>musical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14">
        <f t="shared" ref="J3778:J3841" si="356">(((I3778/60)/60)/24)+DATE(1970,1,1)+(-5/24)</f>
        <v>41851.833333333328</v>
      </c>
      <c r="K3778" s="6">
        <v>1403599778</v>
      </c>
      <c r="L3778" s="14">
        <f t="shared" ref="L3778:L3841" si="357">(((K3778/60)/60)/24)+DATE(1970,1,1)+(-5/24)</f>
        <v>41814.159467592588</v>
      </c>
      <c r="M3778" s="88">
        <f>Table1[[#This Row],[Data Ended Conversion]]-Table1[[#This Row],[Data Created Conversion]]</f>
        <v>37.673865740740439</v>
      </c>
      <c r="N3778" s="6" t="b">
        <v>0</v>
      </c>
      <c r="O3778" s="6">
        <v>94</v>
      </c>
      <c r="P3778" s="6" t="b">
        <v>1</v>
      </c>
      <c r="Q3778" s="6" t="s">
        <v>8305</v>
      </c>
      <c r="R3778" s="7">
        <f t="shared" si="352"/>
        <v>1.0671250000000001</v>
      </c>
      <c r="S3778" s="8">
        <f t="shared" si="353"/>
        <v>90.819148936170208</v>
      </c>
      <c r="T3778" s="6" t="str">
        <f t="shared" si="354"/>
        <v>theater</v>
      </c>
      <c r="U3778" s="6" t="str">
        <f t="shared" si="355"/>
        <v>musical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14">
        <f t="shared" si="356"/>
        <v>41908.958333333328</v>
      </c>
      <c r="K3779" s="6">
        <v>1409884821</v>
      </c>
      <c r="L3779" s="14">
        <f t="shared" si="357"/>
        <v>41886.903020833335</v>
      </c>
      <c r="M3779" s="88">
        <f>Table1[[#This Row],[Data Ended Conversion]]-Table1[[#This Row],[Data Created Conversion]]</f>
        <v>22.055312499993306</v>
      </c>
      <c r="N3779" s="6" t="b">
        <v>0</v>
      </c>
      <c r="O3779" s="6">
        <v>59</v>
      </c>
      <c r="P3779" s="6" t="b">
        <v>1</v>
      </c>
      <c r="Q3779" s="6" t="s">
        <v>8305</v>
      </c>
      <c r="R3779" s="7">
        <f t="shared" ref="R3779:R3842" si="358">IFERROR(E3779/D3779,"-")</f>
        <v>1.4319999999999999</v>
      </c>
      <c r="S3779" s="8">
        <f t="shared" ref="S3779:S3842" si="359">IFERROR(E3779/O3779,"-")</f>
        <v>48.542372881355931</v>
      </c>
      <c r="T3779" s="6" t="str">
        <f t="shared" si="354"/>
        <v>theater</v>
      </c>
      <c r="U3779" s="6" t="str">
        <f t="shared" si="355"/>
        <v>musical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14">
        <f t="shared" si="356"/>
        <v>42049.610879629625</v>
      </c>
      <c r="K3780" s="6">
        <v>1418758780</v>
      </c>
      <c r="L3780" s="14">
        <f t="shared" si="357"/>
        <v>41989.610879629625</v>
      </c>
      <c r="M3780" s="88">
        <f>Table1[[#This Row],[Data Ended Conversion]]-Table1[[#This Row],[Data Created Conversion]]</f>
        <v>60</v>
      </c>
      <c r="N3780" s="6" t="b">
        <v>0</v>
      </c>
      <c r="O3780" s="6">
        <v>36</v>
      </c>
      <c r="P3780" s="6" t="b">
        <v>1</v>
      </c>
      <c r="Q3780" s="6" t="s">
        <v>8305</v>
      </c>
      <c r="R3780" s="7">
        <f t="shared" si="358"/>
        <v>1.0504166666666668</v>
      </c>
      <c r="S3780" s="8">
        <f t="shared" si="359"/>
        <v>70.027777777777771</v>
      </c>
      <c r="T3780" s="6" t="str">
        <f t="shared" si="354"/>
        <v>theater</v>
      </c>
      <c r="U3780" s="6" t="str">
        <f t="shared" si="355"/>
        <v>musical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14">
        <f t="shared" si="356"/>
        <v>42455.48541666667</v>
      </c>
      <c r="K3781" s="6">
        <v>1456421940</v>
      </c>
      <c r="L3781" s="14">
        <f t="shared" si="357"/>
        <v>42425.527083333327</v>
      </c>
      <c r="M3781" s="88">
        <f>Table1[[#This Row],[Data Ended Conversion]]-Table1[[#This Row],[Data Created Conversion]]</f>
        <v>29.958333333343035</v>
      </c>
      <c r="N3781" s="6" t="b">
        <v>0</v>
      </c>
      <c r="O3781" s="6">
        <v>115</v>
      </c>
      <c r="P3781" s="6" t="b">
        <v>1</v>
      </c>
      <c r="Q3781" s="6" t="s">
        <v>8305</v>
      </c>
      <c r="R3781" s="7">
        <f t="shared" si="358"/>
        <v>1.0398000000000001</v>
      </c>
      <c r="S3781" s="8">
        <f t="shared" si="359"/>
        <v>135.62608695652173</v>
      </c>
      <c r="T3781" s="6" t="str">
        <f t="shared" si="354"/>
        <v>theater</v>
      </c>
      <c r="U3781" s="6" t="str">
        <f t="shared" si="355"/>
        <v>musical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14">
        <f t="shared" si="356"/>
        <v>42198.629166666658</v>
      </c>
      <c r="K3782" s="6">
        <v>1433999785</v>
      </c>
      <c r="L3782" s="14">
        <f t="shared" si="357"/>
        <v>42166.011400462965</v>
      </c>
      <c r="M3782" s="88">
        <f>Table1[[#This Row],[Data Ended Conversion]]-Table1[[#This Row],[Data Created Conversion]]</f>
        <v>32.617766203693463</v>
      </c>
      <c r="N3782" s="6" t="b">
        <v>0</v>
      </c>
      <c r="O3782" s="6">
        <v>30</v>
      </c>
      <c r="P3782" s="6" t="b">
        <v>1</v>
      </c>
      <c r="Q3782" s="6" t="s">
        <v>8305</v>
      </c>
      <c r="R3782" s="7">
        <f t="shared" si="358"/>
        <v>1.2</v>
      </c>
      <c r="S3782" s="8">
        <f t="shared" si="359"/>
        <v>100</v>
      </c>
      <c r="T3782" s="6" t="str">
        <f t="shared" si="354"/>
        <v>theater</v>
      </c>
      <c r="U3782" s="6" t="str">
        <f t="shared" si="355"/>
        <v>musical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14">
        <f t="shared" si="356"/>
        <v>41890.674594907403</v>
      </c>
      <c r="K3783" s="6">
        <v>1408050685</v>
      </c>
      <c r="L3783" s="14">
        <f t="shared" si="357"/>
        <v>41865.674594907403</v>
      </c>
      <c r="M3783" s="88">
        <f>Table1[[#This Row],[Data Ended Conversion]]-Table1[[#This Row],[Data Created Conversion]]</f>
        <v>25</v>
      </c>
      <c r="N3783" s="6" t="b">
        <v>0</v>
      </c>
      <c r="O3783" s="6">
        <v>52</v>
      </c>
      <c r="P3783" s="6" t="b">
        <v>1</v>
      </c>
      <c r="Q3783" s="6" t="s">
        <v>8305</v>
      </c>
      <c r="R3783" s="7">
        <f t="shared" si="358"/>
        <v>1.0966666666666667</v>
      </c>
      <c r="S3783" s="8">
        <f t="shared" si="359"/>
        <v>94.90384615384616</v>
      </c>
      <c r="T3783" s="6" t="str">
        <f t="shared" si="354"/>
        <v>theater</v>
      </c>
      <c r="U3783" s="6" t="str">
        <f t="shared" si="355"/>
        <v>musical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14">
        <f t="shared" si="356"/>
        <v>42575.749999999993</v>
      </c>
      <c r="K3784" s="6">
        <v>1466887297</v>
      </c>
      <c r="L3784" s="14">
        <f t="shared" si="357"/>
        <v>42546.653900462967</v>
      </c>
      <c r="M3784" s="88">
        <f>Table1[[#This Row],[Data Ended Conversion]]-Table1[[#This Row],[Data Created Conversion]]</f>
        <v>29.096099537026021</v>
      </c>
      <c r="N3784" s="6" t="b">
        <v>0</v>
      </c>
      <c r="O3784" s="6">
        <v>27</v>
      </c>
      <c r="P3784" s="6" t="b">
        <v>1</v>
      </c>
      <c r="Q3784" s="6" t="s">
        <v>8305</v>
      </c>
      <c r="R3784" s="7">
        <f t="shared" si="358"/>
        <v>1.0175000000000001</v>
      </c>
      <c r="S3784" s="8">
        <f t="shared" si="359"/>
        <v>75.370370370370367</v>
      </c>
      <c r="T3784" s="6" t="str">
        <f t="shared" si="354"/>
        <v>theater</v>
      </c>
      <c r="U3784" s="6" t="str">
        <f t="shared" si="355"/>
        <v>musical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14">
        <f t="shared" si="356"/>
        <v>42444.458333333336</v>
      </c>
      <c r="K3785" s="6">
        <v>1455938520</v>
      </c>
      <c r="L3785" s="14">
        <f t="shared" si="357"/>
        <v>42419.931944444441</v>
      </c>
      <c r="M3785" s="88">
        <f>Table1[[#This Row],[Data Ended Conversion]]-Table1[[#This Row],[Data Created Conversion]]</f>
        <v>24.526388888894871</v>
      </c>
      <c r="N3785" s="6" t="b">
        <v>0</v>
      </c>
      <c r="O3785" s="6">
        <v>24</v>
      </c>
      <c r="P3785" s="6" t="b">
        <v>1</v>
      </c>
      <c r="Q3785" s="6" t="s">
        <v>8305</v>
      </c>
      <c r="R3785" s="7">
        <f t="shared" si="358"/>
        <v>1.2891666666666666</v>
      </c>
      <c r="S3785" s="8">
        <f t="shared" si="359"/>
        <v>64.458333333333329</v>
      </c>
      <c r="T3785" s="6" t="str">
        <f t="shared" si="354"/>
        <v>theater</v>
      </c>
      <c r="U3785" s="6" t="str">
        <f t="shared" si="355"/>
        <v>musical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14">
        <f t="shared" si="356"/>
        <v>42561.772361111107</v>
      </c>
      <c r="K3786" s="6">
        <v>1465601532</v>
      </c>
      <c r="L3786" s="14">
        <f t="shared" si="357"/>
        <v>42531.772361111107</v>
      </c>
      <c r="M3786" s="88">
        <f>Table1[[#This Row],[Data Ended Conversion]]-Table1[[#This Row],[Data Created Conversion]]</f>
        <v>30</v>
      </c>
      <c r="N3786" s="6" t="b">
        <v>0</v>
      </c>
      <c r="O3786" s="6">
        <v>10</v>
      </c>
      <c r="P3786" s="6" t="b">
        <v>1</v>
      </c>
      <c r="Q3786" s="6" t="s">
        <v>8305</v>
      </c>
      <c r="R3786" s="7">
        <f t="shared" si="358"/>
        <v>1.1499999999999999</v>
      </c>
      <c r="S3786" s="8">
        <f t="shared" si="359"/>
        <v>115</v>
      </c>
      <c r="T3786" s="6" t="str">
        <f t="shared" si="354"/>
        <v>theater</v>
      </c>
      <c r="U3786" s="6" t="str">
        <f t="shared" si="355"/>
        <v>musical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14">
        <f t="shared" si="356"/>
        <v>42584.210416666661</v>
      </c>
      <c r="K3787" s="6">
        <v>1467040769</v>
      </c>
      <c r="L3787" s="14">
        <f t="shared" si="357"/>
        <v>42548.430196759255</v>
      </c>
      <c r="M3787" s="88">
        <f>Table1[[#This Row],[Data Ended Conversion]]-Table1[[#This Row],[Data Created Conversion]]</f>
        <v>35.780219907406718</v>
      </c>
      <c r="N3787" s="6" t="b">
        <v>0</v>
      </c>
      <c r="O3787" s="6">
        <v>30</v>
      </c>
      <c r="P3787" s="6" t="b">
        <v>1</v>
      </c>
      <c r="Q3787" s="6" t="s">
        <v>8305</v>
      </c>
      <c r="R3787" s="7">
        <f t="shared" si="358"/>
        <v>1.5075000000000001</v>
      </c>
      <c r="S3787" s="8">
        <f t="shared" si="359"/>
        <v>100.5</v>
      </c>
      <c r="T3787" s="6" t="str">
        <f t="shared" si="354"/>
        <v>theater</v>
      </c>
      <c r="U3787" s="6" t="str">
        <f t="shared" si="355"/>
        <v>musical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14">
        <f t="shared" si="356"/>
        <v>42516.829571759255</v>
      </c>
      <c r="K3788" s="6">
        <v>1461718475</v>
      </c>
      <c r="L3788" s="14">
        <f t="shared" si="357"/>
        <v>42486.829571759255</v>
      </c>
      <c r="M3788" s="88">
        <f>Table1[[#This Row],[Data Ended Conversion]]-Table1[[#This Row],[Data Created Conversion]]</f>
        <v>30</v>
      </c>
      <c r="N3788" s="6" t="b">
        <v>0</v>
      </c>
      <c r="O3788" s="6">
        <v>71</v>
      </c>
      <c r="P3788" s="6" t="b">
        <v>1</v>
      </c>
      <c r="Q3788" s="6" t="s">
        <v>8305</v>
      </c>
      <c r="R3788" s="7">
        <f t="shared" si="358"/>
        <v>1.1096666666666666</v>
      </c>
      <c r="S3788" s="8">
        <f t="shared" si="359"/>
        <v>93.774647887323937</v>
      </c>
      <c r="T3788" s="6" t="str">
        <f t="shared" si="354"/>
        <v>theater</v>
      </c>
      <c r="U3788" s="6" t="str">
        <f t="shared" si="355"/>
        <v>musical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14">
        <f t="shared" si="356"/>
        <v>42195.957638888889</v>
      </c>
      <c r="K3789" s="6">
        <v>1434113406</v>
      </c>
      <c r="L3789" s="14">
        <f t="shared" si="357"/>
        <v>42167.326458333329</v>
      </c>
      <c r="M3789" s="88">
        <f>Table1[[#This Row],[Data Ended Conversion]]-Table1[[#This Row],[Data Created Conversion]]</f>
        <v>28.631180555559695</v>
      </c>
      <c r="N3789" s="6" t="b">
        <v>0</v>
      </c>
      <c r="O3789" s="6">
        <v>10</v>
      </c>
      <c r="P3789" s="6" t="b">
        <v>1</v>
      </c>
      <c r="Q3789" s="6" t="s">
        <v>8305</v>
      </c>
      <c r="R3789" s="7">
        <f t="shared" si="358"/>
        <v>1.0028571428571429</v>
      </c>
      <c r="S3789" s="8">
        <f t="shared" si="359"/>
        <v>35.1</v>
      </c>
      <c r="T3789" s="6" t="str">
        <f t="shared" si="354"/>
        <v>theater</v>
      </c>
      <c r="U3789" s="6" t="str">
        <f t="shared" si="355"/>
        <v>musical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14">
        <f t="shared" si="356"/>
        <v>42361.470833333333</v>
      </c>
      <c r="K3790" s="6">
        <v>1448469719</v>
      </c>
      <c r="L3790" s="14">
        <f t="shared" si="357"/>
        <v>42333.487488425926</v>
      </c>
      <c r="M3790" s="88">
        <f>Table1[[#This Row],[Data Ended Conversion]]-Table1[[#This Row],[Data Created Conversion]]</f>
        <v>27.983344907406718</v>
      </c>
      <c r="N3790" s="6" t="b">
        <v>0</v>
      </c>
      <c r="O3790" s="6">
        <v>1</v>
      </c>
      <c r="P3790" s="6" t="b">
        <v>0</v>
      </c>
      <c r="Q3790" s="6" t="s">
        <v>8305</v>
      </c>
      <c r="R3790" s="7">
        <f t="shared" si="358"/>
        <v>6.6666666666666671E-3</v>
      </c>
      <c r="S3790" s="8">
        <f t="shared" si="359"/>
        <v>500</v>
      </c>
      <c r="T3790" s="6" t="str">
        <f t="shared" si="354"/>
        <v>theater</v>
      </c>
      <c r="U3790" s="6" t="str">
        <f t="shared" si="355"/>
        <v>musical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14">
        <f t="shared" si="356"/>
        <v>42170.590486111112</v>
      </c>
      <c r="K3791" s="6">
        <v>1431630618</v>
      </c>
      <c r="L3791" s="14">
        <f t="shared" si="357"/>
        <v>42138.590486111112</v>
      </c>
      <c r="M3791" s="88">
        <f>Table1[[#This Row],[Data Ended Conversion]]-Table1[[#This Row],[Data Created Conversion]]</f>
        <v>32</v>
      </c>
      <c r="N3791" s="6" t="b">
        <v>0</v>
      </c>
      <c r="O3791" s="6">
        <v>4</v>
      </c>
      <c r="P3791" s="6" t="b">
        <v>0</v>
      </c>
      <c r="Q3791" s="6" t="s">
        <v>8305</v>
      </c>
      <c r="R3791" s="7">
        <f t="shared" si="358"/>
        <v>3.267605633802817E-2</v>
      </c>
      <c r="S3791" s="8">
        <f t="shared" si="359"/>
        <v>29</v>
      </c>
      <c r="T3791" s="6" t="str">
        <f t="shared" ref="T3791:T3854" si="360">LEFT(Q3791,FIND("/",Q3791)-1)</f>
        <v>theater</v>
      </c>
      <c r="U3791" s="6" t="str">
        <f t="shared" ref="U3791:U3854" si="361">RIGHT(Q3791,LEN(Q3791)-FIND("/",Q3791))</f>
        <v>musical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14">
        <f t="shared" si="356"/>
        <v>42696.5002662037</v>
      </c>
      <c r="K3792" s="6">
        <v>1477238423</v>
      </c>
      <c r="L3792" s="14">
        <f t="shared" si="357"/>
        <v>42666.458599537036</v>
      </c>
      <c r="M3792" s="88">
        <f>Table1[[#This Row],[Data Ended Conversion]]-Table1[[#This Row],[Data Created Conversion]]</f>
        <v>30.041666666664241</v>
      </c>
      <c r="N3792" s="6" t="b">
        <v>0</v>
      </c>
      <c r="O3792" s="6">
        <v>0</v>
      </c>
      <c r="P3792" s="6" t="b">
        <v>0</v>
      </c>
      <c r="Q3792" s="6" t="s">
        <v>8305</v>
      </c>
      <c r="R3792" s="7">
        <f t="shared" si="358"/>
        <v>0</v>
      </c>
      <c r="S3792" s="8" t="str">
        <f t="shared" si="359"/>
        <v>-</v>
      </c>
      <c r="T3792" s="6" t="str">
        <f t="shared" si="360"/>
        <v>theater</v>
      </c>
      <c r="U3792" s="6" t="str">
        <f t="shared" si="361"/>
        <v>musical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14">
        <f t="shared" si="356"/>
        <v>41826.4837037037</v>
      </c>
      <c r="K3793" s="6">
        <v>1399480592</v>
      </c>
      <c r="L3793" s="14">
        <f t="shared" si="357"/>
        <v>41766.4837037037</v>
      </c>
      <c r="M3793" s="88">
        <f>Table1[[#This Row],[Data Ended Conversion]]-Table1[[#This Row],[Data Created Conversion]]</f>
        <v>60</v>
      </c>
      <c r="N3793" s="6" t="b">
        <v>0</v>
      </c>
      <c r="O3793" s="6">
        <v>0</v>
      </c>
      <c r="P3793" s="6" t="b">
        <v>0</v>
      </c>
      <c r="Q3793" s="6" t="s">
        <v>8305</v>
      </c>
      <c r="R3793" s="7">
        <f t="shared" si="358"/>
        <v>0</v>
      </c>
      <c r="S3793" s="8" t="str">
        <f t="shared" si="359"/>
        <v>-</v>
      </c>
      <c r="T3793" s="6" t="str">
        <f t="shared" si="360"/>
        <v>theater</v>
      </c>
      <c r="U3793" s="6" t="str">
        <f t="shared" si="361"/>
        <v>musical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14">
        <f t="shared" si="356"/>
        <v>42200.238680555551</v>
      </c>
      <c r="K3794" s="6">
        <v>1434365022</v>
      </c>
      <c r="L3794" s="14">
        <f t="shared" si="357"/>
        <v>42170.238680555551</v>
      </c>
      <c r="M3794" s="88">
        <f>Table1[[#This Row],[Data Ended Conversion]]-Table1[[#This Row],[Data Created Conversion]]</f>
        <v>30</v>
      </c>
      <c r="N3794" s="6" t="b">
        <v>0</v>
      </c>
      <c r="O3794" s="6">
        <v>2</v>
      </c>
      <c r="P3794" s="6" t="b">
        <v>0</v>
      </c>
      <c r="Q3794" s="6" t="s">
        <v>8305</v>
      </c>
      <c r="R3794" s="7">
        <f t="shared" si="358"/>
        <v>2.8E-3</v>
      </c>
      <c r="S3794" s="8">
        <f t="shared" si="359"/>
        <v>17.5</v>
      </c>
      <c r="T3794" s="6" t="str">
        <f t="shared" si="360"/>
        <v>theater</v>
      </c>
      <c r="U3794" s="6" t="str">
        <f t="shared" si="361"/>
        <v>musical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14">
        <f t="shared" si="356"/>
        <v>41989.73065972222</v>
      </c>
      <c r="K3795" s="6">
        <v>1416954729</v>
      </c>
      <c r="L3795" s="14">
        <f t="shared" si="357"/>
        <v>41968.73065972222</v>
      </c>
      <c r="M3795" s="88">
        <f>Table1[[#This Row],[Data Ended Conversion]]-Table1[[#This Row],[Data Created Conversion]]</f>
        <v>21</v>
      </c>
      <c r="N3795" s="6" t="b">
        <v>0</v>
      </c>
      <c r="O3795" s="6">
        <v>24</v>
      </c>
      <c r="P3795" s="6" t="b">
        <v>0</v>
      </c>
      <c r="Q3795" s="6" t="s">
        <v>8305</v>
      </c>
      <c r="R3795" s="7">
        <f t="shared" si="358"/>
        <v>0.59657142857142853</v>
      </c>
      <c r="S3795" s="8">
        <f t="shared" si="359"/>
        <v>174</v>
      </c>
      <c r="T3795" s="6" t="str">
        <f t="shared" si="360"/>
        <v>theater</v>
      </c>
      <c r="U3795" s="6" t="str">
        <f t="shared" si="361"/>
        <v>musical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14">
        <f t="shared" si="356"/>
        <v>42162.372152777774</v>
      </c>
      <c r="K3796" s="6">
        <v>1431093354</v>
      </c>
      <c r="L3796" s="14">
        <f t="shared" si="357"/>
        <v>42132.372152777774</v>
      </c>
      <c r="M3796" s="88">
        <f>Table1[[#This Row],[Data Ended Conversion]]-Table1[[#This Row],[Data Created Conversion]]</f>
        <v>30</v>
      </c>
      <c r="N3796" s="6" t="b">
        <v>0</v>
      </c>
      <c r="O3796" s="6">
        <v>1</v>
      </c>
      <c r="P3796" s="6" t="b">
        <v>0</v>
      </c>
      <c r="Q3796" s="6" t="s">
        <v>8305</v>
      </c>
      <c r="R3796" s="7">
        <f t="shared" si="358"/>
        <v>0.01</v>
      </c>
      <c r="S3796" s="8">
        <f t="shared" si="359"/>
        <v>50</v>
      </c>
      <c r="T3796" s="6" t="str">
        <f t="shared" si="360"/>
        <v>theater</v>
      </c>
      <c r="U3796" s="6" t="str">
        <f t="shared" si="361"/>
        <v>musical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14">
        <f t="shared" si="356"/>
        <v>42244.729166666664</v>
      </c>
      <c r="K3797" s="6">
        <v>1437042490</v>
      </c>
      <c r="L3797" s="14">
        <f t="shared" si="357"/>
        <v>42201.227893518517</v>
      </c>
      <c r="M3797" s="88">
        <f>Table1[[#This Row],[Data Ended Conversion]]-Table1[[#This Row],[Data Created Conversion]]</f>
        <v>43.501273148147448</v>
      </c>
      <c r="N3797" s="6" t="b">
        <v>0</v>
      </c>
      <c r="O3797" s="6">
        <v>2</v>
      </c>
      <c r="P3797" s="6" t="b">
        <v>0</v>
      </c>
      <c r="Q3797" s="6" t="s">
        <v>8305</v>
      </c>
      <c r="R3797" s="7">
        <f t="shared" si="358"/>
        <v>1.6666666666666666E-2</v>
      </c>
      <c r="S3797" s="8">
        <f t="shared" si="359"/>
        <v>5</v>
      </c>
      <c r="T3797" s="6" t="str">
        <f t="shared" si="360"/>
        <v>theater</v>
      </c>
      <c r="U3797" s="6" t="str">
        <f t="shared" si="361"/>
        <v>musical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14">
        <f t="shared" si="356"/>
        <v>42748.821250000001</v>
      </c>
      <c r="K3798" s="6">
        <v>1479170556</v>
      </c>
      <c r="L3798" s="14">
        <f t="shared" si="357"/>
        <v>42688.821250000001</v>
      </c>
      <c r="M3798" s="88">
        <f>Table1[[#This Row],[Data Ended Conversion]]-Table1[[#This Row],[Data Created Conversion]]</f>
        <v>60</v>
      </c>
      <c r="N3798" s="6" t="b">
        <v>0</v>
      </c>
      <c r="O3798" s="6">
        <v>1</v>
      </c>
      <c r="P3798" s="6" t="b">
        <v>0</v>
      </c>
      <c r="Q3798" s="6" t="s">
        <v>8305</v>
      </c>
      <c r="R3798" s="7">
        <f t="shared" si="358"/>
        <v>4.4444444444444447E-5</v>
      </c>
      <c r="S3798" s="8">
        <f t="shared" si="359"/>
        <v>1</v>
      </c>
      <c r="T3798" s="6" t="str">
        <f t="shared" si="360"/>
        <v>theater</v>
      </c>
      <c r="U3798" s="6" t="str">
        <f t="shared" si="361"/>
        <v>musical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14">
        <f t="shared" si="356"/>
        <v>42114.673206018517</v>
      </c>
      <c r="K3799" s="6">
        <v>1426972165</v>
      </c>
      <c r="L3799" s="14">
        <f t="shared" si="357"/>
        <v>42084.673206018517</v>
      </c>
      <c r="M3799" s="88">
        <f>Table1[[#This Row],[Data Ended Conversion]]-Table1[[#This Row],[Data Created Conversion]]</f>
        <v>30</v>
      </c>
      <c r="N3799" s="6" t="b">
        <v>0</v>
      </c>
      <c r="O3799" s="6">
        <v>37</v>
      </c>
      <c r="P3799" s="6" t="b">
        <v>0</v>
      </c>
      <c r="Q3799" s="6" t="s">
        <v>8305</v>
      </c>
      <c r="R3799" s="7">
        <f t="shared" si="358"/>
        <v>0.89666666666666661</v>
      </c>
      <c r="S3799" s="8">
        <f t="shared" si="359"/>
        <v>145.40540540540542</v>
      </c>
      <c r="T3799" s="6" t="str">
        <f t="shared" si="360"/>
        <v>theater</v>
      </c>
      <c r="U3799" s="6" t="str">
        <f t="shared" si="361"/>
        <v>musical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14">
        <f t="shared" si="356"/>
        <v>41861.514444444445</v>
      </c>
      <c r="K3800" s="6">
        <v>1405099248</v>
      </c>
      <c r="L3800" s="14">
        <f t="shared" si="357"/>
        <v>41831.514444444445</v>
      </c>
      <c r="M3800" s="88">
        <f>Table1[[#This Row],[Data Ended Conversion]]-Table1[[#This Row],[Data Created Conversion]]</f>
        <v>30</v>
      </c>
      <c r="N3800" s="6" t="b">
        <v>0</v>
      </c>
      <c r="O3800" s="6">
        <v>5</v>
      </c>
      <c r="P3800" s="6" t="b">
        <v>0</v>
      </c>
      <c r="Q3800" s="6" t="s">
        <v>8305</v>
      </c>
      <c r="R3800" s="7">
        <f t="shared" si="358"/>
        <v>1.4642857142857143E-2</v>
      </c>
      <c r="S3800" s="8">
        <f t="shared" si="359"/>
        <v>205</v>
      </c>
      <c r="T3800" s="6" t="str">
        <f t="shared" si="360"/>
        <v>theater</v>
      </c>
      <c r="U3800" s="6" t="str">
        <f t="shared" si="361"/>
        <v>musical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14">
        <f t="shared" si="356"/>
        <v>42440.722719907404</v>
      </c>
      <c r="K3801" s="6">
        <v>1455142843</v>
      </c>
      <c r="L3801" s="14">
        <f t="shared" si="357"/>
        <v>42410.722719907404</v>
      </c>
      <c r="M3801" s="88">
        <f>Table1[[#This Row],[Data Ended Conversion]]-Table1[[#This Row],[Data Created Conversion]]</f>
        <v>30</v>
      </c>
      <c r="N3801" s="6" t="b">
        <v>0</v>
      </c>
      <c r="O3801" s="6">
        <v>4</v>
      </c>
      <c r="P3801" s="6" t="b">
        <v>0</v>
      </c>
      <c r="Q3801" s="6" t="s">
        <v>8305</v>
      </c>
      <c r="R3801" s="7">
        <f t="shared" si="358"/>
        <v>4.02E-2</v>
      </c>
      <c r="S3801" s="8">
        <f t="shared" si="359"/>
        <v>100.5</v>
      </c>
      <c r="T3801" s="6" t="str">
        <f t="shared" si="360"/>
        <v>theater</v>
      </c>
      <c r="U3801" s="6" t="str">
        <f t="shared" si="361"/>
        <v>musical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14">
        <f t="shared" si="356"/>
        <v>42014.999305555553</v>
      </c>
      <c r="K3802" s="6">
        <v>1418146883</v>
      </c>
      <c r="L3802" s="14">
        <f t="shared" si="357"/>
        <v>41982.528738425921</v>
      </c>
      <c r="M3802" s="88">
        <f>Table1[[#This Row],[Data Ended Conversion]]-Table1[[#This Row],[Data Created Conversion]]</f>
        <v>32.4705671296324</v>
      </c>
      <c r="N3802" s="6" t="b">
        <v>0</v>
      </c>
      <c r="O3802" s="6">
        <v>16</v>
      </c>
      <c r="P3802" s="6" t="b">
        <v>0</v>
      </c>
      <c r="Q3802" s="6" t="s">
        <v>8305</v>
      </c>
      <c r="R3802" s="7">
        <f t="shared" si="358"/>
        <v>4.0045454545454544E-2</v>
      </c>
      <c r="S3802" s="8">
        <f t="shared" si="359"/>
        <v>55.0625</v>
      </c>
      <c r="T3802" s="6" t="str">
        <f t="shared" si="360"/>
        <v>theater</v>
      </c>
      <c r="U3802" s="6" t="str">
        <f t="shared" si="361"/>
        <v>musical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14">
        <f t="shared" si="356"/>
        <v>42006.467777777776</v>
      </c>
      <c r="K3803" s="6">
        <v>1417536816</v>
      </c>
      <c r="L3803" s="14">
        <f t="shared" si="357"/>
        <v>41975.467777777776</v>
      </c>
      <c r="M3803" s="88">
        <f>Table1[[#This Row],[Data Ended Conversion]]-Table1[[#This Row],[Data Created Conversion]]</f>
        <v>31</v>
      </c>
      <c r="N3803" s="6" t="b">
        <v>0</v>
      </c>
      <c r="O3803" s="6">
        <v>9</v>
      </c>
      <c r="P3803" s="6" t="b">
        <v>0</v>
      </c>
      <c r="Q3803" s="6" t="s">
        <v>8305</v>
      </c>
      <c r="R3803" s="7">
        <f t="shared" si="358"/>
        <v>8.5199999999999998E-2</v>
      </c>
      <c r="S3803" s="8">
        <f t="shared" si="359"/>
        <v>47.333333333333336</v>
      </c>
      <c r="T3803" s="6" t="str">
        <f t="shared" si="360"/>
        <v>theater</v>
      </c>
      <c r="U3803" s="6" t="str">
        <f t="shared" si="361"/>
        <v>musical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14">
        <f t="shared" si="356"/>
        <v>42298.917893518512</v>
      </c>
      <c r="K3804" s="6">
        <v>1442890906</v>
      </c>
      <c r="L3804" s="14">
        <f t="shared" si="357"/>
        <v>42268.917893518512</v>
      </c>
      <c r="M3804" s="88">
        <f>Table1[[#This Row],[Data Ended Conversion]]-Table1[[#This Row],[Data Created Conversion]]</f>
        <v>30</v>
      </c>
      <c r="N3804" s="6" t="b">
        <v>0</v>
      </c>
      <c r="O3804" s="6">
        <v>0</v>
      </c>
      <c r="P3804" s="6" t="b">
        <v>0</v>
      </c>
      <c r="Q3804" s="6" t="s">
        <v>8305</v>
      </c>
      <c r="R3804" s="7">
        <f t="shared" si="358"/>
        <v>0</v>
      </c>
      <c r="S3804" s="8" t="str">
        <f t="shared" si="359"/>
        <v>-</v>
      </c>
      <c r="T3804" s="6" t="str">
        <f t="shared" si="360"/>
        <v>theater</v>
      </c>
      <c r="U3804" s="6" t="str">
        <f t="shared" si="361"/>
        <v>musical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14">
        <f t="shared" si="356"/>
        <v>42433.763518518514</v>
      </c>
      <c r="K3805" s="6">
        <v>1454541568</v>
      </c>
      <c r="L3805" s="14">
        <f t="shared" si="357"/>
        <v>42403.763518518514</v>
      </c>
      <c r="M3805" s="88">
        <f>Table1[[#This Row],[Data Ended Conversion]]-Table1[[#This Row],[Data Created Conversion]]</f>
        <v>30</v>
      </c>
      <c r="N3805" s="6" t="b">
        <v>0</v>
      </c>
      <c r="O3805" s="6">
        <v>40</v>
      </c>
      <c r="P3805" s="6" t="b">
        <v>0</v>
      </c>
      <c r="Q3805" s="6" t="s">
        <v>8305</v>
      </c>
      <c r="R3805" s="7">
        <f t="shared" si="358"/>
        <v>0.19650000000000001</v>
      </c>
      <c r="S3805" s="8">
        <f t="shared" si="359"/>
        <v>58.95</v>
      </c>
      <c r="T3805" s="6" t="str">
        <f t="shared" si="360"/>
        <v>theater</v>
      </c>
      <c r="U3805" s="6" t="str">
        <f t="shared" si="361"/>
        <v>musical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14">
        <f t="shared" si="356"/>
        <v>42582.083333333336</v>
      </c>
      <c r="K3806" s="6">
        <v>1465172024</v>
      </c>
      <c r="L3806" s="14">
        <f t="shared" si="357"/>
        <v>42526.801203703704</v>
      </c>
      <c r="M3806" s="88">
        <f>Table1[[#This Row],[Data Ended Conversion]]-Table1[[#This Row],[Data Created Conversion]]</f>
        <v>55.282129629631527</v>
      </c>
      <c r="N3806" s="6" t="b">
        <v>0</v>
      </c>
      <c r="O3806" s="6">
        <v>0</v>
      </c>
      <c r="P3806" s="6" t="b">
        <v>0</v>
      </c>
      <c r="Q3806" s="6" t="s">
        <v>8305</v>
      </c>
      <c r="R3806" s="7">
        <f t="shared" si="358"/>
        <v>0</v>
      </c>
      <c r="S3806" s="8" t="str">
        <f t="shared" si="359"/>
        <v>-</v>
      </c>
      <c r="T3806" s="6" t="str">
        <f t="shared" si="360"/>
        <v>theater</v>
      </c>
      <c r="U3806" s="6" t="str">
        <f t="shared" si="361"/>
        <v>musical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14">
        <f t="shared" si="356"/>
        <v>41909.678703703699</v>
      </c>
      <c r="K3807" s="6">
        <v>1406668640</v>
      </c>
      <c r="L3807" s="14">
        <f t="shared" si="357"/>
        <v>41849.678703703699</v>
      </c>
      <c r="M3807" s="88">
        <f>Table1[[#This Row],[Data Ended Conversion]]-Table1[[#This Row],[Data Created Conversion]]</f>
        <v>60</v>
      </c>
      <c r="N3807" s="6" t="b">
        <v>0</v>
      </c>
      <c r="O3807" s="6">
        <v>2</v>
      </c>
      <c r="P3807" s="6" t="b">
        <v>0</v>
      </c>
      <c r="Q3807" s="6" t="s">
        <v>8305</v>
      </c>
      <c r="R3807" s="7">
        <f t="shared" si="358"/>
        <v>2.0000000000000002E-5</v>
      </c>
      <c r="S3807" s="8">
        <f t="shared" si="359"/>
        <v>1.5</v>
      </c>
      <c r="T3807" s="6" t="str">
        <f t="shared" si="360"/>
        <v>theater</v>
      </c>
      <c r="U3807" s="6" t="str">
        <f t="shared" si="361"/>
        <v>musical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14">
        <f t="shared" si="356"/>
        <v>41819.050706018512</v>
      </c>
      <c r="K3808" s="6">
        <v>1402294381</v>
      </c>
      <c r="L3808" s="14">
        <f t="shared" si="357"/>
        <v>41799.050706018512</v>
      </c>
      <c r="M3808" s="88">
        <f>Table1[[#This Row],[Data Ended Conversion]]-Table1[[#This Row],[Data Created Conversion]]</f>
        <v>20</v>
      </c>
      <c r="N3808" s="6" t="b">
        <v>0</v>
      </c>
      <c r="O3808" s="6">
        <v>1</v>
      </c>
      <c r="P3808" s="6" t="b">
        <v>0</v>
      </c>
      <c r="Q3808" s="6" t="s">
        <v>8305</v>
      </c>
      <c r="R3808" s="7">
        <f t="shared" si="358"/>
        <v>6.6666666666666664E-4</v>
      </c>
      <c r="S3808" s="8">
        <f t="shared" si="359"/>
        <v>5</v>
      </c>
      <c r="T3808" s="6" t="str">
        <f t="shared" si="360"/>
        <v>theater</v>
      </c>
      <c r="U3808" s="6" t="str">
        <f t="shared" si="361"/>
        <v>musical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14">
        <f t="shared" si="356"/>
        <v>42097.700682870367</v>
      </c>
      <c r="K3809" s="6">
        <v>1427492939</v>
      </c>
      <c r="L3809" s="14">
        <f t="shared" si="357"/>
        <v>42090.700682870367</v>
      </c>
      <c r="M3809" s="88">
        <f>Table1[[#This Row],[Data Ended Conversion]]-Table1[[#This Row],[Data Created Conversion]]</f>
        <v>7</v>
      </c>
      <c r="N3809" s="6" t="b">
        <v>0</v>
      </c>
      <c r="O3809" s="6">
        <v>9</v>
      </c>
      <c r="P3809" s="6" t="b">
        <v>0</v>
      </c>
      <c r="Q3809" s="6" t="s">
        <v>8305</v>
      </c>
      <c r="R3809" s="7">
        <f t="shared" si="358"/>
        <v>0.30333333333333334</v>
      </c>
      <c r="S3809" s="8">
        <f t="shared" si="359"/>
        <v>50.555555555555557</v>
      </c>
      <c r="T3809" s="6" t="str">
        <f t="shared" si="360"/>
        <v>theater</v>
      </c>
      <c r="U3809" s="6" t="str">
        <f t="shared" si="361"/>
        <v>musical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14">
        <f t="shared" si="356"/>
        <v>42119.203923611109</v>
      </c>
      <c r="K3810" s="6">
        <v>1424775219</v>
      </c>
      <c r="L3810" s="14">
        <f t="shared" si="357"/>
        <v>42059.24559027778</v>
      </c>
      <c r="M3810" s="88">
        <f>Table1[[#This Row],[Data Ended Conversion]]-Table1[[#This Row],[Data Created Conversion]]</f>
        <v>59.958333333328483</v>
      </c>
      <c r="N3810" s="6" t="b">
        <v>0</v>
      </c>
      <c r="O3810" s="6">
        <v>24</v>
      </c>
      <c r="P3810" s="6" t="b">
        <v>1</v>
      </c>
      <c r="Q3810" s="6" t="s">
        <v>8271</v>
      </c>
      <c r="R3810" s="7">
        <f t="shared" si="358"/>
        <v>1</v>
      </c>
      <c r="S3810" s="8">
        <f t="shared" si="359"/>
        <v>41.666666666666664</v>
      </c>
      <c r="T3810" s="6" t="str">
        <f t="shared" si="360"/>
        <v>theater</v>
      </c>
      <c r="U3810" s="6" t="str">
        <f t="shared" si="361"/>
        <v>plays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14">
        <f t="shared" si="356"/>
        <v>41850.75</v>
      </c>
      <c r="K3811" s="6">
        <v>1402403907</v>
      </c>
      <c r="L3811" s="14">
        <f t="shared" si="357"/>
        <v>41800.318368055552</v>
      </c>
      <c r="M3811" s="88">
        <f>Table1[[#This Row],[Data Ended Conversion]]-Table1[[#This Row],[Data Created Conversion]]</f>
        <v>50.431631944447872</v>
      </c>
      <c r="N3811" s="6" t="b">
        <v>0</v>
      </c>
      <c r="O3811" s="6">
        <v>38</v>
      </c>
      <c r="P3811" s="6" t="b">
        <v>1</v>
      </c>
      <c r="Q3811" s="6" t="s">
        <v>8271</v>
      </c>
      <c r="R3811" s="7">
        <f t="shared" si="358"/>
        <v>1.0125</v>
      </c>
      <c r="S3811" s="8">
        <f t="shared" si="359"/>
        <v>53.289473684210527</v>
      </c>
      <c r="T3811" s="6" t="str">
        <f t="shared" si="360"/>
        <v>theater</v>
      </c>
      <c r="U3811" s="6" t="str">
        <f t="shared" si="361"/>
        <v>plays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14">
        <f t="shared" si="356"/>
        <v>42084.599050925921</v>
      </c>
      <c r="K3812" s="6">
        <v>1424377358</v>
      </c>
      <c r="L3812" s="14">
        <f t="shared" si="357"/>
        <v>42054.640717592592</v>
      </c>
      <c r="M3812" s="88">
        <f>Table1[[#This Row],[Data Ended Conversion]]-Table1[[#This Row],[Data Created Conversion]]</f>
        <v>29.958333333328483</v>
      </c>
      <c r="N3812" s="6" t="b">
        <v>0</v>
      </c>
      <c r="O3812" s="6">
        <v>26</v>
      </c>
      <c r="P3812" s="6" t="b">
        <v>1</v>
      </c>
      <c r="Q3812" s="6" t="s">
        <v>8271</v>
      </c>
      <c r="R3812" s="7">
        <f t="shared" si="358"/>
        <v>1.2173333333333334</v>
      </c>
      <c r="S3812" s="8">
        <f t="shared" si="359"/>
        <v>70.230769230769226</v>
      </c>
      <c r="T3812" s="6" t="str">
        <f t="shared" si="360"/>
        <v>theater</v>
      </c>
      <c r="U3812" s="6" t="str">
        <f t="shared" si="361"/>
        <v>plays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14">
        <f t="shared" si="356"/>
        <v>42521.249999999993</v>
      </c>
      <c r="K3813" s="6">
        <v>1461769373</v>
      </c>
      <c r="L3813" s="14">
        <f t="shared" si="357"/>
        <v>42487.418668981474</v>
      </c>
      <c r="M3813" s="88">
        <f>Table1[[#This Row],[Data Ended Conversion]]-Table1[[#This Row],[Data Created Conversion]]</f>
        <v>33.83133101851854</v>
      </c>
      <c r="N3813" s="6" t="b">
        <v>0</v>
      </c>
      <c r="O3813" s="6">
        <v>19</v>
      </c>
      <c r="P3813" s="6" t="b">
        <v>1</v>
      </c>
      <c r="Q3813" s="6" t="s">
        <v>8271</v>
      </c>
      <c r="R3813" s="7">
        <f t="shared" si="358"/>
        <v>3.3</v>
      </c>
      <c r="S3813" s="8">
        <f t="shared" si="359"/>
        <v>43.421052631578945</v>
      </c>
      <c r="T3813" s="6" t="str">
        <f t="shared" si="360"/>
        <v>theater</v>
      </c>
      <c r="U3813" s="6" t="str">
        <f t="shared" si="361"/>
        <v>plays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14">
        <f t="shared" si="356"/>
        <v>42155.957638888889</v>
      </c>
      <c r="K3814" s="6">
        <v>1429120908</v>
      </c>
      <c r="L3814" s="14">
        <f t="shared" si="357"/>
        <v>42109.542916666665</v>
      </c>
      <c r="M3814" s="88">
        <f>Table1[[#This Row],[Data Ended Conversion]]-Table1[[#This Row],[Data Created Conversion]]</f>
        <v>46.414722222223645</v>
      </c>
      <c r="N3814" s="6" t="b">
        <v>0</v>
      </c>
      <c r="O3814" s="6">
        <v>11</v>
      </c>
      <c r="P3814" s="6" t="b">
        <v>1</v>
      </c>
      <c r="Q3814" s="6" t="s">
        <v>8271</v>
      </c>
      <c r="R3814" s="7">
        <f t="shared" si="358"/>
        <v>1.0954999999999999</v>
      </c>
      <c r="S3814" s="8">
        <f t="shared" si="359"/>
        <v>199.18181818181819</v>
      </c>
      <c r="T3814" s="6" t="str">
        <f t="shared" si="360"/>
        <v>theater</v>
      </c>
      <c r="U3814" s="6" t="str">
        <f t="shared" si="361"/>
        <v>plays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14">
        <f t="shared" si="356"/>
        <v>42535.696527777771</v>
      </c>
      <c r="K3815" s="6">
        <v>1462603021</v>
      </c>
      <c r="L3815" s="14">
        <f t="shared" si="357"/>
        <v>42497.067372685182</v>
      </c>
      <c r="M3815" s="88">
        <f>Table1[[#This Row],[Data Ended Conversion]]-Table1[[#This Row],[Data Created Conversion]]</f>
        <v>38.629155092588917</v>
      </c>
      <c r="N3815" s="6" t="b">
        <v>0</v>
      </c>
      <c r="O3815" s="6">
        <v>27</v>
      </c>
      <c r="P3815" s="6" t="b">
        <v>1</v>
      </c>
      <c r="Q3815" s="6" t="s">
        <v>8271</v>
      </c>
      <c r="R3815" s="7">
        <f t="shared" si="358"/>
        <v>1.0095190476190474</v>
      </c>
      <c r="S3815" s="8">
        <f t="shared" si="359"/>
        <v>78.518148148148143</v>
      </c>
      <c r="T3815" s="6" t="str">
        <f t="shared" si="360"/>
        <v>theater</v>
      </c>
      <c r="U3815" s="6" t="str">
        <f t="shared" si="361"/>
        <v>plays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14">
        <f t="shared" si="356"/>
        <v>42094.957638888889</v>
      </c>
      <c r="K3816" s="6">
        <v>1424727712</v>
      </c>
      <c r="L3816" s="14">
        <f t="shared" si="357"/>
        <v>42058.695740740739</v>
      </c>
      <c r="M3816" s="88">
        <f>Table1[[#This Row],[Data Ended Conversion]]-Table1[[#This Row],[Data Created Conversion]]</f>
        <v>36.261898148150067</v>
      </c>
      <c r="N3816" s="6" t="b">
        <v>0</v>
      </c>
      <c r="O3816" s="6">
        <v>34</v>
      </c>
      <c r="P3816" s="6" t="b">
        <v>1</v>
      </c>
      <c r="Q3816" s="6" t="s">
        <v>8271</v>
      </c>
      <c r="R3816" s="7">
        <f t="shared" si="358"/>
        <v>1.4013333333333333</v>
      </c>
      <c r="S3816" s="8">
        <f t="shared" si="359"/>
        <v>61.823529411764703</v>
      </c>
      <c r="T3816" s="6" t="str">
        <f t="shared" si="360"/>
        <v>theater</v>
      </c>
      <c r="U3816" s="6" t="str">
        <f t="shared" si="361"/>
        <v>plays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14">
        <f t="shared" si="356"/>
        <v>42236.749999999993</v>
      </c>
      <c r="K3817" s="6">
        <v>1437545657</v>
      </c>
      <c r="L3817" s="14">
        <f t="shared" si="357"/>
        <v>42207.051585648143</v>
      </c>
      <c r="M3817" s="88">
        <f>Table1[[#This Row],[Data Ended Conversion]]-Table1[[#This Row],[Data Created Conversion]]</f>
        <v>29.698414351849351</v>
      </c>
      <c r="N3817" s="6" t="b">
        <v>0</v>
      </c>
      <c r="O3817" s="6">
        <v>20</v>
      </c>
      <c r="P3817" s="6" t="b">
        <v>1</v>
      </c>
      <c r="Q3817" s="6" t="s">
        <v>8271</v>
      </c>
      <c r="R3817" s="7">
        <f t="shared" si="358"/>
        <v>1.0000100000000001</v>
      </c>
      <c r="S3817" s="8">
        <f t="shared" si="359"/>
        <v>50.000500000000002</v>
      </c>
      <c r="T3817" s="6" t="str">
        <f t="shared" si="360"/>
        <v>theater</v>
      </c>
      <c r="U3817" s="6" t="str">
        <f t="shared" si="361"/>
        <v>plays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14">
        <f t="shared" si="356"/>
        <v>41837.481747685182</v>
      </c>
      <c r="K3818" s="6">
        <v>1403022823</v>
      </c>
      <c r="L3818" s="14">
        <f t="shared" si="357"/>
        <v>41807.481747685182</v>
      </c>
      <c r="M3818" s="88">
        <f>Table1[[#This Row],[Data Ended Conversion]]-Table1[[#This Row],[Data Created Conversion]]</f>
        <v>30</v>
      </c>
      <c r="N3818" s="6" t="b">
        <v>0</v>
      </c>
      <c r="O3818" s="6">
        <v>37</v>
      </c>
      <c r="P3818" s="6" t="b">
        <v>1</v>
      </c>
      <c r="Q3818" s="6" t="s">
        <v>8271</v>
      </c>
      <c r="R3818" s="7">
        <f t="shared" si="358"/>
        <v>1.19238</v>
      </c>
      <c r="S3818" s="8">
        <f t="shared" si="359"/>
        <v>48.339729729729726</v>
      </c>
      <c r="T3818" s="6" t="str">
        <f t="shared" si="360"/>
        <v>theater</v>
      </c>
      <c r="U3818" s="6" t="str">
        <f t="shared" si="361"/>
        <v>plays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14">
        <f t="shared" si="356"/>
        <v>42300.957638888889</v>
      </c>
      <c r="K3819" s="6">
        <v>1444236216</v>
      </c>
      <c r="L3819" s="14">
        <f t="shared" si="357"/>
        <v>42284.488611111105</v>
      </c>
      <c r="M3819" s="88">
        <f>Table1[[#This Row],[Data Ended Conversion]]-Table1[[#This Row],[Data Created Conversion]]</f>
        <v>16.469027777784504</v>
      </c>
      <c r="N3819" s="6" t="b">
        <v>0</v>
      </c>
      <c r="O3819" s="6">
        <v>20</v>
      </c>
      <c r="P3819" s="6" t="b">
        <v>1</v>
      </c>
      <c r="Q3819" s="6" t="s">
        <v>8271</v>
      </c>
      <c r="R3819" s="7">
        <f t="shared" si="358"/>
        <v>1.0725</v>
      </c>
      <c r="S3819" s="8">
        <f t="shared" si="359"/>
        <v>107.25</v>
      </c>
      <c r="T3819" s="6" t="str">
        <f t="shared" si="360"/>
        <v>theater</v>
      </c>
      <c r="U3819" s="6" t="str">
        <f t="shared" si="361"/>
        <v>plays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14">
        <f t="shared" si="356"/>
        <v>42075.592384259253</v>
      </c>
      <c r="K3820" s="6">
        <v>1423599182</v>
      </c>
      <c r="L3820" s="14">
        <f t="shared" si="357"/>
        <v>42045.634050925924</v>
      </c>
      <c r="M3820" s="88">
        <f>Table1[[#This Row],[Data Ended Conversion]]-Table1[[#This Row],[Data Created Conversion]]</f>
        <v>29.958333333328483</v>
      </c>
      <c r="N3820" s="6" t="b">
        <v>0</v>
      </c>
      <c r="O3820" s="6">
        <v>10</v>
      </c>
      <c r="P3820" s="6" t="b">
        <v>1</v>
      </c>
      <c r="Q3820" s="6" t="s">
        <v>8271</v>
      </c>
      <c r="R3820" s="7">
        <f t="shared" si="358"/>
        <v>2.2799999999999998</v>
      </c>
      <c r="S3820" s="8">
        <f t="shared" si="359"/>
        <v>57</v>
      </c>
      <c r="T3820" s="6" t="str">
        <f t="shared" si="360"/>
        <v>theater</v>
      </c>
      <c r="U3820" s="6" t="str">
        <f t="shared" si="361"/>
        <v>plays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14">
        <f t="shared" si="356"/>
        <v>42202.668055555558</v>
      </c>
      <c r="K3821" s="6">
        <v>1435554104</v>
      </c>
      <c r="L3821" s="14">
        <f t="shared" si="357"/>
        <v>42184.001203703701</v>
      </c>
      <c r="M3821" s="88">
        <f>Table1[[#This Row],[Data Ended Conversion]]-Table1[[#This Row],[Data Created Conversion]]</f>
        <v>18.666851851856336</v>
      </c>
      <c r="N3821" s="6" t="b">
        <v>0</v>
      </c>
      <c r="O3821" s="6">
        <v>26</v>
      </c>
      <c r="P3821" s="6" t="b">
        <v>1</v>
      </c>
      <c r="Q3821" s="6" t="s">
        <v>8271</v>
      </c>
      <c r="R3821" s="7">
        <f t="shared" si="358"/>
        <v>1.0640000000000001</v>
      </c>
      <c r="S3821" s="8">
        <f t="shared" si="359"/>
        <v>40.92307692307692</v>
      </c>
      <c r="T3821" s="6" t="str">
        <f t="shared" si="360"/>
        <v>theater</v>
      </c>
      <c r="U3821" s="6" t="str">
        <f t="shared" si="361"/>
        <v>plays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14">
        <f t="shared" si="356"/>
        <v>42190.443483796298</v>
      </c>
      <c r="K3822" s="6">
        <v>1433518717</v>
      </c>
      <c r="L3822" s="14">
        <f t="shared" si="357"/>
        <v>42160.443483796298</v>
      </c>
      <c r="M3822" s="88">
        <f>Table1[[#This Row],[Data Ended Conversion]]-Table1[[#This Row],[Data Created Conversion]]</f>
        <v>30</v>
      </c>
      <c r="N3822" s="6" t="b">
        <v>0</v>
      </c>
      <c r="O3822" s="6">
        <v>20</v>
      </c>
      <c r="P3822" s="6" t="b">
        <v>1</v>
      </c>
      <c r="Q3822" s="6" t="s">
        <v>8271</v>
      </c>
      <c r="R3822" s="7">
        <f t="shared" si="358"/>
        <v>1.4333333333333333</v>
      </c>
      <c r="S3822" s="8">
        <f t="shared" si="359"/>
        <v>21.5</v>
      </c>
      <c r="T3822" s="6" t="str">
        <f t="shared" si="360"/>
        <v>theater</v>
      </c>
      <c r="U3822" s="6" t="str">
        <f t="shared" si="361"/>
        <v>plays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14">
        <f t="shared" si="356"/>
        <v>42372.972303240742</v>
      </c>
      <c r="K3823" s="6">
        <v>1449116407</v>
      </c>
      <c r="L3823" s="14">
        <f t="shared" si="357"/>
        <v>42340.972303240742</v>
      </c>
      <c r="M3823" s="88">
        <f>Table1[[#This Row],[Data Ended Conversion]]-Table1[[#This Row],[Data Created Conversion]]</f>
        <v>32</v>
      </c>
      <c r="N3823" s="6" t="b">
        <v>0</v>
      </c>
      <c r="O3823" s="6">
        <v>46</v>
      </c>
      <c r="P3823" s="6" t="b">
        <v>1</v>
      </c>
      <c r="Q3823" s="6" t="s">
        <v>8271</v>
      </c>
      <c r="R3823" s="7">
        <f t="shared" si="358"/>
        <v>1.0454285714285714</v>
      </c>
      <c r="S3823" s="8">
        <f t="shared" si="359"/>
        <v>79.543478260869563</v>
      </c>
      <c r="T3823" s="6" t="str">
        <f t="shared" si="360"/>
        <v>theater</v>
      </c>
      <c r="U3823" s="6" t="str">
        <f t="shared" si="361"/>
        <v>plays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14">
        <f t="shared" si="356"/>
        <v>42388.749305555553</v>
      </c>
      <c r="K3824" s="6">
        <v>1448136417</v>
      </c>
      <c r="L3824" s="14">
        <f t="shared" si="357"/>
        <v>42329.629826388882</v>
      </c>
      <c r="M3824" s="88">
        <f>Table1[[#This Row],[Data Ended Conversion]]-Table1[[#This Row],[Data Created Conversion]]</f>
        <v>59.119479166671226</v>
      </c>
      <c r="N3824" s="6" t="b">
        <v>0</v>
      </c>
      <c r="O3824" s="6">
        <v>76</v>
      </c>
      <c r="P3824" s="6" t="b">
        <v>1</v>
      </c>
      <c r="Q3824" s="6" t="s">
        <v>8271</v>
      </c>
      <c r="R3824" s="7">
        <f t="shared" si="358"/>
        <v>1.1002000000000001</v>
      </c>
      <c r="S3824" s="8">
        <f t="shared" si="359"/>
        <v>72.381578947368425</v>
      </c>
      <c r="T3824" s="6" t="str">
        <f t="shared" si="360"/>
        <v>theater</v>
      </c>
      <c r="U3824" s="6" t="str">
        <f t="shared" si="361"/>
        <v>plays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14">
        <f t="shared" si="356"/>
        <v>42204.957638888889</v>
      </c>
      <c r="K3825" s="6">
        <v>1434405044</v>
      </c>
      <c r="L3825" s="14">
        <f t="shared" si="357"/>
        <v>42170.701898148145</v>
      </c>
      <c r="M3825" s="88">
        <f>Table1[[#This Row],[Data Ended Conversion]]-Table1[[#This Row],[Data Created Conversion]]</f>
        <v>34.255740740743931</v>
      </c>
      <c r="N3825" s="6" t="b">
        <v>0</v>
      </c>
      <c r="O3825" s="6">
        <v>41</v>
      </c>
      <c r="P3825" s="6" t="b">
        <v>1</v>
      </c>
      <c r="Q3825" s="6" t="s">
        <v>8271</v>
      </c>
      <c r="R3825" s="7">
        <f t="shared" si="358"/>
        <v>1.06</v>
      </c>
      <c r="S3825" s="8">
        <f t="shared" si="359"/>
        <v>64.634146341463421</v>
      </c>
      <c r="T3825" s="6" t="str">
        <f t="shared" si="360"/>
        <v>theater</v>
      </c>
      <c r="U3825" s="6" t="str">
        <f t="shared" si="361"/>
        <v>plays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14">
        <f t="shared" si="356"/>
        <v>42583.361805555549</v>
      </c>
      <c r="K3826" s="6">
        <v>1469026903</v>
      </c>
      <c r="L3826" s="14">
        <f t="shared" si="357"/>
        <v>42571.417858796289</v>
      </c>
      <c r="M3826" s="88">
        <f>Table1[[#This Row],[Data Ended Conversion]]-Table1[[#This Row],[Data Created Conversion]]</f>
        <v>11.943946759260143</v>
      </c>
      <c r="N3826" s="6" t="b">
        <v>0</v>
      </c>
      <c r="O3826" s="6">
        <v>7</v>
      </c>
      <c r="P3826" s="6" t="b">
        <v>1</v>
      </c>
      <c r="Q3826" s="6" t="s">
        <v>8271</v>
      </c>
      <c r="R3826" s="7">
        <f t="shared" si="358"/>
        <v>1.08</v>
      </c>
      <c r="S3826" s="8">
        <f t="shared" si="359"/>
        <v>38.571428571428569</v>
      </c>
      <c r="T3826" s="6" t="str">
        <f t="shared" si="360"/>
        <v>theater</v>
      </c>
      <c r="U3826" s="6" t="str">
        <f t="shared" si="361"/>
        <v>plays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14">
        <f t="shared" si="356"/>
        <v>42171.861273148148</v>
      </c>
      <c r="K3827" s="6">
        <v>1432690814</v>
      </c>
      <c r="L3827" s="14">
        <f t="shared" si="357"/>
        <v>42150.861273148148</v>
      </c>
      <c r="M3827" s="88">
        <f>Table1[[#This Row],[Data Ended Conversion]]-Table1[[#This Row],[Data Created Conversion]]</f>
        <v>21</v>
      </c>
      <c r="N3827" s="6" t="b">
        <v>0</v>
      </c>
      <c r="O3827" s="6">
        <v>49</v>
      </c>
      <c r="P3827" s="6" t="b">
        <v>1</v>
      </c>
      <c r="Q3827" s="6" t="s">
        <v>8271</v>
      </c>
      <c r="R3827" s="7">
        <f t="shared" si="358"/>
        <v>1.0542</v>
      </c>
      <c r="S3827" s="8">
        <f t="shared" si="359"/>
        <v>107.57142857142857</v>
      </c>
      <c r="T3827" s="6" t="str">
        <f t="shared" si="360"/>
        <v>theater</v>
      </c>
      <c r="U3827" s="6" t="str">
        <f t="shared" si="361"/>
        <v>plays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14">
        <f t="shared" si="356"/>
        <v>42131.215208333328</v>
      </c>
      <c r="K3828" s="6">
        <v>1428401394</v>
      </c>
      <c r="L3828" s="14">
        <f t="shared" si="357"/>
        <v>42101.215208333328</v>
      </c>
      <c r="M3828" s="88">
        <f>Table1[[#This Row],[Data Ended Conversion]]-Table1[[#This Row],[Data Created Conversion]]</f>
        <v>30</v>
      </c>
      <c r="N3828" s="6" t="b">
        <v>0</v>
      </c>
      <c r="O3828" s="6">
        <v>26</v>
      </c>
      <c r="P3828" s="6" t="b">
        <v>1</v>
      </c>
      <c r="Q3828" s="6" t="s">
        <v>8271</v>
      </c>
      <c r="R3828" s="7">
        <f t="shared" si="358"/>
        <v>1.1916666666666667</v>
      </c>
      <c r="S3828" s="8">
        <f t="shared" si="359"/>
        <v>27.5</v>
      </c>
      <c r="T3828" s="6" t="str">
        <f t="shared" si="360"/>
        <v>theater</v>
      </c>
      <c r="U3828" s="6" t="str">
        <f t="shared" si="361"/>
        <v>plays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14">
        <f t="shared" si="356"/>
        <v>42089.791666666664</v>
      </c>
      <c r="K3829" s="6">
        <v>1422656201</v>
      </c>
      <c r="L3829" s="14">
        <f t="shared" si="357"/>
        <v>42034.719918981478</v>
      </c>
      <c r="M3829" s="88">
        <f>Table1[[#This Row],[Data Ended Conversion]]-Table1[[#This Row],[Data Created Conversion]]</f>
        <v>55.071747685185983</v>
      </c>
      <c r="N3829" s="6" t="b">
        <v>0</v>
      </c>
      <c r="O3829" s="6">
        <v>65</v>
      </c>
      <c r="P3829" s="6" t="b">
        <v>1</v>
      </c>
      <c r="Q3829" s="6" t="s">
        <v>8271</v>
      </c>
      <c r="R3829" s="7">
        <f t="shared" si="358"/>
        <v>1.5266666666666666</v>
      </c>
      <c r="S3829" s="8">
        <f t="shared" si="359"/>
        <v>70.461538461538467</v>
      </c>
      <c r="T3829" s="6" t="str">
        <f t="shared" si="360"/>
        <v>theater</v>
      </c>
      <c r="U3829" s="6" t="str">
        <f t="shared" si="361"/>
        <v>plays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14">
        <f t="shared" si="356"/>
        <v>42004.360960648148</v>
      </c>
      <c r="K3830" s="6">
        <v>1414845587</v>
      </c>
      <c r="L3830" s="14">
        <f t="shared" si="357"/>
        <v>41944.319293981483</v>
      </c>
      <c r="M3830" s="88">
        <f>Table1[[#This Row],[Data Ended Conversion]]-Table1[[#This Row],[Data Created Conversion]]</f>
        <v>60.041666666664241</v>
      </c>
      <c r="N3830" s="6" t="b">
        <v>0</v>
      </c>
      <c r="O3830" s="6">
        <v>28</v>
      </c>
      <c r="P3830" s="6" t="b">
        <v>1</v>
      </c>
      <c r="Q3830" s="6" t="s">
        <v>8271</v>
      </c>
      <c r="R3830" s="7">
        <f t="shared" si="358"/>
        <v>1</v>
      </c>
      <c r="S3830" s="8">
        <f t="shared" si="359"/>
        <v>178.57142857142858</v>
      </c>
      <c r="T3830" s="6" t="str">
        <f t="shared" si="360"/>
        <v>theater</v>
      </c>
      <c r="U3830" s="6" t="str">
        <f t="shared" si="361"/>
        <v>plays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14">
        <f t="shared" si="356"/>
        <v>42613.657071759262</v>
      </c>
      <c r="K3831" s="6">
        <v>1470948371</v>
      </c>
      <c r="L3831" s="14">
        <f t="shared" si="357"/>
        <v>42593.657071759262</v>
      </c>
      <c r="M3831" s="88">
        <f>Table1[[#This Row],[Data Ended Conversion]]-Table1[[#This Row],[Data Created Conversion]]</f>
        <v>20</v>
      </c>
      <c r="N3831" s="6" t="b">
        <v>0</v>
      </c>
      <c r="O3831" s="6">
        <v>8</v>
      </c>
      <c r="P3831" s="6" t="b">
        <v>1</v>
      </c>
      <c r="Q3831" s="6" t="s">
        <v>8271</v>
      </c>
      <c r="R3831" s="7">
        <f t="shared" si="358"/>
        <v>1.002</v>
      </c>
      <c r="S3831" s="8">
        <f t="shared" si="359"/>
        <v>62.625</v>
      </c>
      <c r="T3831" s="6" t="str">
        <f t="shared" si="360"/>
        <v>theater</v>
      </c>
      <c r="U3831" s="6" t="str">
        <f t="shared" si="361"/>
        <v>plays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14">
        <f t="shared" si="356"/>
        <v>42517.532534722217</v>
      </c>
      <c r="K3832" s="6">
        <v>1463161611</v>
      </c>
      <c r="L3832" s="14">
        <f t="shared" si="357"/>
        <v>42503.532534722217</v>
      </c>
      <c r="M3832" s="88">
        <f>Table1[[#This Row],[Data Ended Conversion]]-Table1[[#This Row],[Data Created Conversion]]</f>
        <v>14</v>
      </c>
      <c r="N3832" s="6" t="b">
        <v>0</v>
      </c>
      <c r="O3832" s="6">
        <v>3</v>
      </c>
      <c r="P3832" s="6" t="b">
        <v>1</v>
      </c>
      <c r="Q3832" s="6" t="s">
        <v>8271</v>
      </c>
      <c r="R3832" s="7">
        <f t="shared" si="358"/>
        <v>2.25</v>
      </c>
      <c r="S3832" s="8">
        <f t="shared" si="359"/>
        <v>75</v>
      </c>
      <c r="T3832" s="6" t="str">
        <f t="shared" si="360"/>
        <v>theater</v>
      </c>
      <c r="U3832" s="6" t="str">
        <f t="shared" si="361"/>
        <v>plays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14">
        <f t="shared" si="356"/>
        <v>41948.682233796295</v>
      </c>
      <c r="K3833" s="6">
        <v>1413404545</v>
      </c>
      <c r="L3833" s="14">
        <f t="shared" si="357"/>
        <v>41927.640567129631</v>
      </c>
      <c r="M3833" s="88">
        <f>Table1[[#This Row],[Data Ended Conversion]]-Table1[[#This Row],[Data Created Conversion]]</f>
        <v>21.041666666664241</v>
      </c>
      <c r="N3833" s="6" t="b">
        <v>0</v>
      </c>
      <c r="O3833" s="6">
        <v>9</v>
      </c>
      <c r="P3833" s="6" t="b">
        <v>1</v>
      </c>
      <c r="Q3833" s="6" t="s">
        <v>8271</v>
      </c>
      <c r="R3833" s="7">
        <f t="shared" si="358"/>
        <v>1.0602199999999999</v>
      </c>
      <c r="S3833" s="8">
        <f t="shared" si="359"/>
        <v>58.901111111111113</v>
      </c>
      <c r="T3833" s="6" t="str">
        <f t="shared" si="360"/>
        <v>theater</v>
      </c>
      <c r="U3833" s="6" t="str">
        <f t="shared" si="361"/>
        <v>plays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14">
        <f t="shared" si="356"/>
        <v>42419.906655092585</v>
      </c>
      <c r="K3834" s="6">
        <v>1452048335</v>
      </c>
      <c r="L3834" s="14">
        <f t="shared" si="357"/>
        <v>42374.906655092585</v>
      </c>
      <c r="M3834" s="88">
        <f>Table1[[#This Row],[Data Ended Conversion]]-Table1[[#This Row],[Data Created Conversion]]</f>
        <v>45</v>
      </c>
      <c r="N3834" s="6" t="b">
        <v>0</v>
      </c>
      <c r="O3834" s="6">
        <v>9</v>
      </c>
      <c r="P3834" s="6" t="b">
        <v>1</v>
      </c>
      <c r="Q3834" s="6" t="s">
        <v>8271</v>
      </c>
      <c r="R3834" s="7">
        <f t="shared" si="358"/>
        <v>1.0466666666666666</v>
      </c>
      <c r="S3834" s="8">
        <f t="shared" si="359"/>
        <v>139.55555555555554</v>
      </c>
      <c r="T3834" s="6" t="str">
        <f t="shared" si="360"/>
        <v>theater</v>
      </c>
      <c r="U3834" s="6" t="str">
        <f t="shared" si="361"/>
        <v>plays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14">
        <f t="shared" si="356"/>
        <v>41974.589583333327</v>
      </c>
      <c r="K3835" s="6">
        <v>1416516972</v>
      </c>
      <c r="L3835" s="14">
        <f t="shared" si="357"/>
        <v>41963.66402777777</v>
      </c>
      <c r="M3835" s="88">
        <f>Table1[[#This Row],[Data Ended Conversion]]-Table1[[#This Row],[Data Created Conversion]]</f>
        <v>10.925555555557366</v>
      </c>
      <c r="N3835" s="6" t="b">
        <v>0</v>
      </c>
      <c r="O3835" s="6">
        <v>20</v>
      </c>
      <c r="P3835" s="6" t="b">
        <v>1</v>
      </c>
      <c r="Q3835" s="6" t="s">
        <v>8271</v>
      </c>
      <c r="R3835" s="7">
        <f t="shared" si="358"/>
        <v>1.1666666666666667</v>
      </c>
      <c r="S3835" s="8">
        <f t="shared" si="359"/>
        <v>70</v>
      </c>
      <c r="T3835" s="6" t="str">
        <f t="shared" si="360"/>
        <v>theater</v>
      </c>
      <c r="U3835" s="6" t="str">
        <f t="shared" si="361"/>
        <v>plays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14">
        <f t="shared" si="356"/>
        <v>42173.236886574072</v>
      </c>
      <c r="K3836" s="6">
        <v>1432032067</v>
      </c>
      <c r="L3836" s="14">
        <f t="shared" si="357"/>
        <v>42143.236886574072</v>
      </c>
      <c r="M3836" s="88">
        <f>Table1[[#This Row],[Data Ended Conversion]]-Table1[[#This Row],[Data Created Conversion]]</f>
        <v>30</v>
      </c>
      <c r="N3836" s="6" t="b">
        <v>0</v>
      </c>
      <c r="O3836" s="6">
        <v>57</v>
      </c>
      <c r="P3836" s="6" t="b">
        <v>1</v>
      </c>
      <c r="Q3836" s="6" t="s">
        <v>8271</v>
      </c>
      <c r="R3836" s="7">
        <f t="shared" si="358"/>
        <v>1.0903333333333334</v>
      </c>
      <c r="S3836" s="8">
        <f t="shared" si="359"/>
        <v>57.385964912280699</v>
      </c>
      <c r="T3836" s="6" t="str">
        <f t="shared" si="360"/>
        <v>theater</v>
      </c>
      <c r="U3836" s="6" t="str">
        <f t="shared" si="361"/>
        <v>plays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14">
        <f t="shared" si="356"/>
        <v>42481.733888888884</v>
      </c>
      <c r="K3837" s="6">
        <v>1459463808</v>
      </c>
      <c r="L3837" s="14">
        <f t="shared" si="357"/>
        <v>42460.733888888884</v>
      </c>
      <c r="M3837" s="88">
        <f>Table1[[#This Row],[Data Ended Conversion]]-Table1[[#This Row],[Data Created Conversion]]</f>
        <v>21</v>
      </c>
      <c r="N3837" s="6" t="b">
        <v>0</v>
      </c>
      <c r="O3837" s="6">
        <v>8</v>
      </c>
      <c r="P3837" s="6" t="b">
        <v>1</v>
      </c>
      <c r="Q3837" s="6" t="s">
        <v>8271</v>
      </c>
      <c r="R3837" s="7">
        <f t="shared" si="358"/>
        <v>1.6</v>
      </c>
      <c r="S3837" s="8">
        <f t="shared" si="359"/>
        <v>40</v>
      </c>
      <c r="T3837" s="6" t="str">
        <f t="shared" si="360"/>
        <v>theater</v>
      </c>
      <c r="U3837" s="6" t="str">
        <f t="shared" si="361"/>
        <v>plays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14">
        <f t="shared" si="356"/>
        <v>42584.964583333327</v>
      </c>
      <c r="K3838" s="6">
        <v>1467497652</v>
      </c>
      <c r="L3838" s="14">
        <f t="shared" si="357"/>
        <v>42553.718194444438</v>
      </c>
      <c r="M3838" s="88">
        <f>Table1[[#This Row],[Data Ended Conversion]]-Table1[[#This Row],[Data Created Conversion]]</f>
        <v>31.24638888888876</v>
      </c>
      <c r="N3838" s="6" t="b">
        <v>0</v>
      </c>
      <c r="O3838" s="6">
        <v>14</v>
      </c>
      <c r="P3838" s="6" t="b">
        <v>1</v>
      </c>
      <c r="Q3838" s="6" t="s">
        <v>8271</v>
      </c>
      <c r="R3838" s="7">
        <f t="shared" si="358"/>
        <v>1.125</v>
      </c>
      <c r="S3838" s="8">
        <f t="shared" si="359"/>
        <v>64.285714285714292</v>
      </c>
      <c r="T3838" s="6" t="str">
        <f t="shared" si="360"/>
        <v>theater</v>
      </c>
      <c r="U3838" s="6" t="str">
        <f t="shared" si="361"/>
        <v>plays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14">
        <f t="shared" si="356"/>
        <v>42188.557384259257</v>
      </c>
      <c r="K3839" s="6">
        <v>1432837358</v>
      </c>
      <c r="L3839" s="14">
        <f t="shared" si="357"/>
        <v>42152.557384259257</v>
      </c>
      <c r="M3839" s="88">
        <f>Table1[[#This Row],[Data Ended Conversion]]-Table1[[#This Row],[Data Created Conversion]]</f>
        <v>36</v>
      </c>
      <c r="N3839" s="6" t="b">
        <v>0</v>
      </c>
      <c r="O3839" s="6">
        <v>17</v>
      </c>
      <c r="P3839" s="6" t="b">
        <v>1</v>
      </c>
      <c r="Q3839" s="6" t="s">
        <v>8271</v>
      </c>
      <c r="R3839" s="7">
        <f t="shared" si="358"/>
        <v>1.0209999999999999</v>
      </c>
      <c r="S3839" s="8">
        <f t="shared" si="359"/>
        <v>120.11764705882354</v>
      </c>
      <c r="T3839" s="6" t="str">
        <f t="shared" si="360"/>
        <v>theater</v>
      </c>
      <c r="U3839" s="6" t="str">
        <f t="shared" si="361"/>
        <v>plays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14">
        <f t="shared" si="356"/>
        <v>42146.502418981479</v>
      </c>
      <c r="K3840" s="6">
        <v>1429722209</v>
      </c>
      <c r="L3840" s="14">
        <f t="shared" si="357"/>
        <v>42116.502418981479</v>
      </c>
      <c r="M3840" s="88">
        <f>Table1[[#This Row],[Data Ended Conversion]]-Table1[[#This Row],[Data Created Conversion]]</f>
        <v>30</v>
      </c>
      <c r="N3840" s="6" t="b">
        <v>0</v>
      </c>
      <c r="O3840" s="6">
        <v>100</v>
      </c>
      <c r="P3840" s="6" t="b">
        <v>1</v>
      </c>
      <c r="Q3840" s="6" t="s">
        <v>8271</v>
      </c>
      <c r="R3840" s="7">
        <f t="shared" si="358"/>
        <v>1.00824</v>
      </c>
      <c r="S3840" s="8">
        <f t="shared" si="359"/>
        <v>1008.24</v>
      </c>
      <c r="T3840" s="6" t="str">
        <f t="shared" si="360"/>
        <v>theater</v>
      </c>
      <c r="U3840" s="6" t="str">
        <f t="shared" si="361"/>
        <v>plays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14">
        <f t="shared" si="356"/>
        <v>42214.934305555551</v>
      </c>
      <c r="K3841" s="6">
        <v>1433042724</v>
      </c>
      <c r="L3841" s="14">
        <f t="shared" si="357"/>
        <v>42154.934305555551</v>
      </c>
      <c r="M3841" s="88">
        <f>Table1[[#This Row],[Data Ended Conversion]]-Table1[[#This Row],[Data Created Conversion]]</f>
        <v>60</v>
      </c>
      <c r="N3841" s="6" t="b">
        <v>0</v>
      </c>
      <c r="O3841" s="6">
        <v>32</v>
      </c>
      <c r="P3841" s="6" t="b">
        <v>1</v>
      </c>
      <c r="Q3841" s="6" t="s">
        <v>8271</v>
      </c>
      <c r="R3841" s="7">
        <f t="shared" si="358"/>
        <v>1.0125</v>
      </c>
      <c r="S3841" s="8">
        <f t="shared" si="359"/>
        <v>63.28125</v>
      </c>
      <c r="T3841" s="6" t="str">
        <f t="shared" si="360"/>
        <v>theater</v>
      </c>
      <c r="U3841" s="6" t="str">
        <f t="shared" si="361"/>
        <v>plays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14">
        <f t="shared" ref="J3842:J3905" si="362">(((I3842/60)/60)/24)+DATE(1970,1,1)+(-5/24)</f>
        <v>42457.45172453703</v>
      </c>
      <c r="K3842" s="6">
        <v>1457023829</v>
      </c>
      <c r="L3842" s="14">
        <f t="shared" ref="L3842:L3905" si="363">(((K3842/60)/60)/24)+DATE(1970,1,1)+(-5/24)</f>
        <v>42432.493391203701</v>
      </c>
      <c r="M3842" s="88">
        <f>Table1[[#This Row],[Data Ended Conversion]]-Table1[[#This Row],[Data Created Conversion]]</f>
        <v>24.958333333328483</v>
      </c>
      <c r="N3842" s="6" t="b">
        <v>0</v>
      </c>
      <c r="O3842" s="6">
        <v>3</v>
      </c>
      <c r="P3842" s="6" t="b">
        <v>1</v>
      </c>
      <c r="Q3842" s="6" t="s">
        <v>8271</v>
      </c>
      <c r="R3842" s="7">
        <f t="shared" si="358"/>
        <v>65</v>
      </c>
      <c r="S3842" s="8">
        <f t="shared" si="359"/>
        <v>21.666666666666668</v>
      </c>
      <c r="T3842" s="6" t="str">
        <f t="shared" si="360"/>
        <v>theater</v>
      </c>
      <c r="U3842" s="6" t="str">
        <f t="shared" si="361"/>
        <v>plays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14">
        <f t="shared" si="362"/>
        <v>41840.57739583333</v>
      </c>
      <c r="K3843" s="6">
        <v>1400698287</v>
      </c>
      <c r="L3843" s="14">
        <f t="shared" si="363"/>
        <v>41780.57739583333</v>
      </c>
      <c r="M3843" s="88">
        <f>Table1[[#This Row],[Data Ended Conversion]]-Table1[[#This Row],[Data Created Conversion]]</f>
        <v>60</v>
      </c>
      <c r="N3843" s="6" t="b">
        <v>1</v>
      </c>
      <c r="O3843" s="6">
        <v>34</v>
      </c>
      <c r="P3843" s="6" t="b">
        <v>0</v>
      </c>
      <c r="Q3843" s="6" t="s">
        <v>8271</v>
      </c>
      <c r="R3843" s="7">
        <f t="shared" ref="R3843:R3906" si="364">IFERROR(E3843/D3843,"-")</f>
        <v>8.72E-2</v>
      </c>
      <c r="S3843" s="8">
        <f t="shared" ref="S3843:S3906" si="365">IFERROR(E3843/O3843,"-")</f>
        <v>25.647058823529413</v>
      </c>
      <c r="T3843" s="6" t="str">
        <f t="shared" si="360"/>
        <v>theater</v>
      </c>
      <c r="U3843" s="6" t="str">
        <f t="shared" si="361"/>
        <v>plays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14">
        <f t="shared" si="362"/>
        <v>41770.285324074073</v>
      </c>
      <c r="K3844" s="6">
        <v>1397217052</v>
      </c>
      <c r="L3844" s="14">
        <f t="shared" si="363"/>
        <v>41740.285324074073</v>
      </c>
      <c r="M3844" s="88">
        <f>Table1[[#This Row],[Data Ended Conversion]]-Table1[[#This Row],[Data Created Conversion]]</f>
        <v>30</v>
      </c>
      <c r="N3844" s="6" t="b">
        <v>1</v>
      </c>
      <c r="O3844" s="6">
        <v>23</v>
      </c>
      <c r="P3844" s="6" t="b">
        <v>0</v>
      </c>
      <c r="Q3844" s="6" t="s">
        <v>8271</v>
      </c>
      <c r="R3844" s="7">
        <f t="shared" si="364"/>
        <v>0.21940000000000001</v>
      </c>
      <c r="S3844" s="8">
        <f t="shared" si="365"/>
        <v>47.695652173913047</v>
      </c>
      <c r="T3844" s="6" t="str">
        <f t="shared" si="360"/>
        <v>theater</v>
      </c>
      <c r="U3844" s="6" t="str">
        <f t="shared" si="361"/>
        <v>plays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14">
        <f t="shared" si="362"/>
        <v>41790.864166666666</v>
      </c>
      <c r="K3845" s="6">
        <v>1399427064</v>
      </c>
      <c r="L3845" s="14">
        <f t="shared" si="363"/>
        <v>41765.864166666666</v>
      </c>
      <c r="M3845" s="88">
        <f>Table1[[#This Row],[Data Ended Conversion]]-Table1[[#This Row],[Data Created Conversion]]</f>
        <v>25</v>
      </c>
      <c r="N3845" s="6" t="b">
        <v>1</v>
      </c>
      <c r="O3845" s="6">
        <v>19</v>
      </c>
      <c r="P3845" s="6" t="b">
        <v>0</v>
      </c>
      <c r="Q3845" s="6" t="s">
        <v>8271</v>
      </c>
      <c r="R3845" s="7">
        <f t="shared" si="364"/>
        <v>0.21299999999999999</v>
      </c>
      <c r="S3845" s="8">
        <f t="shared" si="365"/>
        <v>56.05263157894737</v>
      </c>
      <c r="T3845" s="6" t="str">
        <f t="shared" si="360"/>
        <v>theater</v>
      </c>
      <c r="U3845" s="6" t="str">
        <f t="shared" si="361"/>
        <v>plays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14">
        <f t="shared" si="362"/>
        <v>41793.082638888889</v>
      </c>
      <c r="K3846" s="6">
        <v>1399474134</v>
      </c>
      <c r="L3846" s="14">
        <f t="shared" si="363"/>
        <v>41766.408958333333</v>
      </c>
      <c r="M3846" s="88">
        <f>Table1[[#This Row],[Data Ended Conversion]]-Table1[[#This Row],[Data Created Conversion]]</f>
        <v>26.67368055555562</v>
      </c>
      <c r="N3846" s="6" t="b">
        <v>1</v>
      </c>
      <c r="O3846" s="6">
        <v>50</v>
      </c>
      <c r="P3846" s="6" t="b">
        <v>0</v>
      </c>
      <c r="Q3846" s="6" t="s">
        <v>8271</v>
      </c>
      <c r="R3846" s="7">
        <f t="shared" si="364"/>
        <v>0.41489795918367345</v>
      </c>
      <c r="S3846" s="8">
        <f t="shared" si="365"/>
        <v>81.319999999999993</v>
      </c>
      <c r="T3846" s="6" t="str">
        <f t="shared" si="360"/>
        <v>theater</v>
      </c>
      <c r="U3846" s="6" t="str">
        <f t="shared" si="361"/>
        <v>plays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14">
        <f t="shared" si="362"/>
        <v>42278.418680555551</v>
      </c>
      <c r="K3847" s="6">
        <v>1441119774</v>
      </c>
      <c r="L3847" s="14">
        <f t="shared" si="363"/>
        <v>42248.418680555551</v>
      </c>
      <c r="M3847" s="88">
        <f>Table1[[#This Row],[Data Ended Conversion]]-Table1[[#This Row],[Data Created Conversion]]</f>
        <v>30</v>
      </c>
      <c r="N3847" s="6" t="b">
        <v>1</v>
      </c>
      <c r="O3847" s="6">
        <v>12</v>
      </c>
      <c r="P3847" s="6" t="b">
        <v>0</v>
      </c>
      <c r="Q3847" s="6" t="s">
        <v>8271</v>
      </c>
      <c r="R3847" s="7">
        <f t="shared" si="364"/>
        <v>2.1049999999999999E-2</v>
      </c>
      <c r="S3847" s="8">
        <f t="shared" si="365"/>
        <v>70.166666666666671</v>
      </c>
      <c r="T3847" s="6" t="str">
        <f t="shared" si="360"/>
        <v>theater</v>
      </c>
      <c r="U3847" s="6" t="str">
        <f t="shared" si="361"/>
        <v>plays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14">
        <f t="shared" si="362"/>
        <v>41916.082638888889</v>
      </c>
      <c r="K3848" s="6">
        <v>1409721542</v>
      </c>
      <c r="L3848" s="14">
        <f t="shared" si="363"/>
        <v>41885.01321759259</v>
      </c>
      <c r="M3848" s="88">
        <f>Table1[[#This Row],[Data Ended Conversion]]-Table1[[#This Row],[Data Created Conversion]]</f>
        <v>31.06942129629897</v>
      </c>
      <c r="N3848" s="6" t="b">
        <v>1</v>
      </c>
      <c r="O3848" s="6">
        <v>8</v>
      </c>
      <c r="P3848" s="6" t="b">
        <v>0</v>
      </c>
      <c r="Q3848" s="6" t="s">
        <v>8271</v>
      </c>
      <c r="R3848" s="7">
        <f t="shared" si="364"/>
        <v>2.7E-2</v>
      </c>
      <c r="S3848" s="8">
        <f t="shared" si="365"/>
        <v>23.625</v>
      </c>
      <c r="T3848" s="6" t="str">
        <f t="shared" si="360"/>
        <v>theater</v>
      </c>
      <c r="U3848" s="6" t="str">
        <f t="shared" si="361"/>
        <v>plays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14">
        <f t="shared" si="362"/>
        <v>42204.016099537032</v>
      </c>
      <c r="K3849" s="6">
        <v>1433395391</v>
      </c>
      <c r="L3849" s="14">
        <f t="shared" si="363"/>
        <v>42159.016099537032</v>
      </c>
      <c r="M3849" s="88">
        <f>Table1[[#This Row],[Data Ended Conversion]]-Table1[[#This Row],[Data Created Conversion]]</f>
        <v>45</v>
      </c>
      <c r="N3849" s="6" t="b">
        <v>1</v>
      </c>
      <c r="O3849" s="6">
        <v>9</v>
      </c>
      <c r="P3849" s="6" t="b">
        <v>0</v>
      </c>
      <c r="Q3849" s="6" t="s">
        <v>8271</v>
      </c>
      <c r="R3849" s="7">
        <f t="shared" si="364"/>
        <v>0.16161904761904761</v>
      </c>
      <c r="S3849" s="8">
        <f t="shared" si="365"/>
        <v>188.55555555555554</v>
      </c>
      <c r="T3849" s="6" t="str">
        <f t="shared" si="360"/>
        <v>theater</v>
      </c>
      <c r="U3849" s="6" t="str">
        <f t="shared" si="361"/>
        <v>plays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14">
        <f t="shared" si="362"/>
        <v>42295.608668981477</v>
      </c>
      <c r="K3850" s="6">
        <v>1442604989</v>
      </c>
      <c r="L3850" s="14">
        <f t="shared" si="363"/>
        <v>42265.608668981477</v>
      </c>
      <c r="M3850" s="88">
        <f>Table1[[#This Row],[Data Ended Conversion]]-Table1[[#This Row],[Data Created Conversion]]</f>
        <v>30</v>
      </c>
      <c r="N3850" s="6" t="b">
        <v>1</v>
      </c>
      <c r="O3850" s="6">
        <v>43</v>
      </c>
      <c r="P3850" s="6" t="b">
        <v>0</v>
      </c>
      <c r="Q3850" s="6" t="s">
        <v>8271</v>
      </c>
      <c r="R3850" s="7">
        <f t="shared" si="364"/>
        <v>0.16376923076923078</v>
      </c>
      <c r="S3850" s="8">
        <f t="shared" si="365"/>
        <v>49.511627906976742</v>
      </c>
      <c r="T3850" s="6" t="str">
        <f t="shared" si="360"/>
        <v>theater</v>
      </c>
      <c r="U3850" s="6" t="str">
        <f t="shared" si="361"/>
        <v>plays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14">
        <f t="shared" si="362"/>
        <v>42166.558842592589</v>
      </c>
      <c r="K3851" s="6">
        <v>1431455084</v>
      </c>
      <c r="L3851" s="14">
        <f t="shared" si="363"/>
        <v>42136.558842592589</v>
      </c>
      <c r="M3851" s="88">
        <f>Table1[[#This Row],[Data Ended Conversion]]-Table1[[#This Row],[Data Created Conversion]]</f>
        <v>30</v>
      </c>
      <c r="N3851" s="6" t="b">
        <v>1</v>
      </c>
      <c r="O3851" s="6">
        <v>28</v>
      </c>
      <c r="P3851" s="6" t="b">
        <v>0</v>
      </c>
      <c r="Q3851" s="6" t="s">
        <v>8271</v>
      </c>
      <c r="R3851" s="7">
        <f t="shared" si="364"/>
        <v>7.0433333333333334E-2</v>
      </c>
      <c r="S3851" s="8">
        <f t="shared" si="365"/>
        <v>75.464285714285708</v>
      </c>
      <c r="T3851" s="6" t="str">
        <f t="shared" si="360"/>
        <v>theater</v>
      </c>
      <c r="U3851" s="6" t="str">
        <f t="shared" si="361"/>
        <v>plays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14">
        <f t="shared" si="362"/>
        <v>42004.916006944441</v>
      </c>
      <c r="K3852" s="6">
        <v>1417489143</v>
      </c>
      <c r="L3852" s="14">
        <f t="shared" si="363"/>
        <v>41974.916006944441</v>
      </c>
      <c r="M3852" s="88">
        <f>Table1[[#This Row],[Data Ended Conversion]]-Table1[[#This Row],[Data Created Conversion]]</f>
        <v>30</v>
      </c>
      <c r="N3852" s="6" t="b">
        <v>1</v>
      </c>
      <c r="O3852" s="6">
        <v>4</v>
      </c>
      <c r="P3852" s="6" t="b">
        <v>0</v>
      </c>
      <c r="Q3852" s="6" t="s">
        <v>8271</v>
      </c>
      <c r="R3852" s="7">
        <f t="shared" si="364"/>
        <v>3.7999999999999999E-2</v>
      </c>
      <c r="S3852" s="8">
        <f t="shared" si="365"/>
        <v>9.5</v>
      </c>
      <c r="T3852" s="6" t="str">
        <f t="shared" si="360"/>
        <v>theater</v>
      </c>
      <c r="U3852" s="6" t="str">
        <f t="shared" si="361"/>
        <v>plays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14">
        <f t="shared" si="362"/>
        <v>42202.23123842592</v>
      </c>
      <c r="K3853" s="6">
        <v>1434537179</v>
      </c>
      <c r="L3853" s="14">
        <f t="shared" si="363"/>
        <v>42172.23123842592</v>
      </c>
      <c r="M3853" s="88">
        <f>Table1[[#This Row],[Data Ended Conversion]]-Table1[[#This Row],[Data Created Conversion]]</f>
        <v>30</v>
      </c>
      <c r="N3853" s="6" t="b">
        <v>1</v>
      </c>
      <c r="O3853" s="6">
        <v>24</v>
      </c>
      <c r="P3853" s="6" t="b">
        <v>0</v>
      </c>
      <c r="Q3853" s="6" t="s">
        <v>8271</v>
      </c>
      <c r="R3853" s="7">
        <f t="shared" si="364"/>
        <v>0.34079999999999999</v>
      </c>
      <c r="S3853" s="8">
        <f t="shared" si="365"/>
        <v>35.5</v>
      </c>
      <c r="T3853" s="6" t="str">
        <f t="shared" si="360"/>
        <v>theater</v>
      </c>
      <c r="U3853" s="6" t="str">
        <f t="shared" si="361"/>
        <v>plays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14">
        <f t="shared" si="362"/>
        <v>42089.940694444442</v>
      </c>
      <c r="K3854" s="6">
        <v>1425270876</v>
      </c>
      <c r="L3854" s="14">
        <f t="shared" si="363"/>
        <v>42064.982361111113</v>
      </c>
      <c r="M3854" s="88">
        <f>Table1[[#This Row],[Data Ended Conversion]]-Table1[[#This Row],[Data Created Conversion]]</f>
        <v>24.958333333328483</v>
      </c>
      <c r="N3854" s="6" t="b">
        <v>0</v>
      </c>
      <c r="O3854" s="6">
        <v>2</v>
      </c>
      <c r="P3854" s="6" t="b">
        <v>0</v>
      </c>
      <c r="Q3854" s="6" t="s">
        <v>8271</v>
      </c>
      <c r="R3854" s="7">
        <f t="shared" si="364"/>
        <v>2E-3</v>
      </c>
      <c r="S3854" s="8">
        <f t="shared" si="365"/>
        <v>10</v>
      </c>
      <c r="T3854" s="6" t="str">
        <f t="shared" si="360"/>
        <v>theater</v>
      </c>
      <c r="U3854" s="6" t="str">
        <f t="shared" si="361"/>
        <v>plays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14">
        <f t="shared" si="362"/>
        <v>41883.631689814814</v>
      </c>
      <c r="K3855" s="6">
        <v>1406578178</v>
      </c>
      <c r="L3855" s="14">
        <f t="shared" si="363"/>
        <v>41848.631689814814</v>
      </c>
      <c r="M3855" s="88">
        <f>Table1[[#This Row],[Data Ended Conversion]]-Table1[[#This Row],[Data Created Conversion]]</f>
        <v>35</v>
      </c>
      <c r="N3855" s="6" t="b">
        <v>0</v>
      </c>
      <c r="O3855" s="6">
        <v>2</v>
      </c>
      <c r="P3855" s="6" t="b">
        <v>0</v>
      </c>
      <c r="Q3855" s="6" t="s">
        <v>8271</v>
      </c>
      <c r="R3855" s="7">
        <f t="shared" si="364"/>
        <v>2.5999999999999998E-4</v>
      </c>
      <c r="S3855" s="8">
        <f t="shared" si="365"/>
        <v>13</v>
      </c>
      <c r="T3855" s="6" t="str">
        <f t="shared" ref="T3855:T3918" si="366">LEFT(Q3855,FIND("/",Q3855)-1)</f>
        <v>theater</v>
      </c>
      <c r="U3855" s="6" t="str">
        <f t="shared" ref="U3855:U3918" si="367">RIGHT(Q3855,LEN(Q3855)-FIND("/",Q3855))</f>
        <v>plays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14">
        <f t="shared" si="362"/>
        <v>42133.67659722222</v>
      </c>
      <c r="K3856" s="6">
        <v>1428614058</v>
      </c>
      <c r="L3856" s="14">
        <f t="shared" si="363"/>
        <v>42103.67659722222</v>
      </c>
      <c r="M3856" s="88">
        <f>Table1[[#This Row],[Data Ended Conversion]]-Table1[[#This Row],[Data Created Conversion]]</f>
        <v>30</v>
      </c>
      <c r="N3856" s="6" t="b">
        <v>0</v>
      </c>
      <c r="O3856" s="6">
        <v>20</v>
      </c>
      <c r="P3856" s="6" t="b">
        <v>0</v>
      </c>
      <c r="Q3856" s="6" t="s">
        <v>8271</v>
      </c>
      <c r="R3856" s="7">
        <f t="shared" si="364"/>
        <v>0.16254545454545455</v>
      </c>
      <c r="S3856" s="8">
        <f t="shared" si="365"/>
        <v>89.4</v>
      </c>
      <c r="T3856" s="6" t="str">
        <f t="shared" si="366"/>
        <v>theater</v>
      </c>
      <c r="U3856" s="6" t="str">
        <f t="shared" si="367"/>
        <v>plays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14">
        <f t="shared" si="362"/>
        <v>42089.720729166664</v>
      </c>
      <c r="K3857" s="6">
        <v>1424819871</v>
      </c>
      <c r="L3857" s="14">
        <f t="shared" si="363"/>
        <v>42059.762395833335</v>
      </c>
      <c r="M3857" s="88">
        <f>Table1[[#This Row],[Data Ended Conversion]]-Table1[[#This Row],[Data Created Conversion]]</f>
        <v>29.958333333328483</v>
      </c>
      <c r="N3857" s="6" t="b">
        <v>0</v>
      </c>
      <c r="O3857" s="6">
        <v>1</v>
      </c>
      <c r="P3857" s="6" t="b">
        <v>0</v>
      </c>
      <c r="Q3857" s="6" t="s">
        <v>8271</v>
      </c>
      <c r="R3857" s="7">
        <f t="shared" si="364"/>
        <v>2.5000000000000001E-2</v>
      </c>
      <c r="S3857" s="8">
        <f t="shared" si="365"/>
        <v>25</v>
      </c>
      <c r="T3857" s="6" t="str">
        <f t="shared" si="366"/>
        <v>theater</v>
      </c>
      <c r="U3857" s="6" t="str">
        <f t="shared" si="367"/>
        <v>plays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14">
        <f t="shared" si="362"/>
        <v>42071.493090277778</v>
      </c>
      <c r="K3858" s="6">
        <v>1423245003</v>
      </c>
      <c r="L3858" s="14">
        <f t="shared" si="363"/>
        <v>42041.534756944442</v>
      </c>
      <c r="M3858" s="88">
        <f>Table1[[#This Row],[Data Ended Conversion]]-Table1[[#This Row],[Data Created Conversion]]</f>
        <v>29.958333333335759</v>
      </c>
      <c r="N3858" s="6" t="b">
        <v>0</v>
      </c>
      <c r="O3858" s="6">
        <v>1</v>
      </c>
      <c r="P3858" s="6" t="b">
        <v>0</v>
      </c>
      <c r="Q3858" s="6" t="s">
        <v>8271</v>
      </c>
      <c r="R3858" s="7">
        <f t="shared" si="364"/>
        <v>2.0000000000000001E-4</v>
      </c>
      <c r="S3858" s="8">
        <f t="shared" si="365"/>
        <v>1</v>
      </c>
      <c r="T3858" s="6" t="str">
        <f t="shared" si="366"/>
        <v>theater</v>
      </c>
      <c r="U3858" s="6" t="str">
        <f t="shared" si="367"/>
        <v>plays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14">
        <f t="shared" si="362"/>
        <v>41852.508333333331</v>
      </c>
      <c r="K3859" s="6">
        <v>1404927690</v>
      </c>
      <c r="L3859" s="14">
        <f t="shared" si="363"/>
        <v>41829.528819444444</v>
      </c>
      <c r="M3859" s="88">
        <f>Table1[[#This Row],[Data Ended Conversion]]-Table1[[#This Row],[Data Created Conversion]]</f>
        <v>22.979513888887595</v>
      </c>
      <c r="N3859" s="6" t="b">
        <v>0</v>
      </c>
      <c r="O3859" s="6">
        <v>4</v>
      </c>
      <c r="P3859" s="6" t="b">
        <v>0</v>
      </c>
      <c r="Q3859" s="6" t="s">
        <v>8271</v>
      </c>
      <c r="R3859" s="7">
        <f t="shared" si="364"/>
        <v>5.1999999999999998E-2</v>
      </c>
      <c r="S3859" s="8">
        <f t="shared" si="365"/>
        <v>65</v>
      </c>
      <c r="T3859" s="6" t="str">
        <f t="shared" si="366"/>
        <v>theater</v>
      </c>
      <c r="U3859" s="6" t="str">
        <f t="shared" si="367"/>
        <v>plays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14">
        <f t="shared" si="362"/>
        <v>42146.666666666664</v>
      </c>
      <c r="K3860" s="6">
        <v>1430734844</v>
      </c>
      <c r="L3860" s="14">
        <f t="shared" si="363"/>
        <v>42128.222731481481</v>
      </c>
      <c r="M3860" s="88">
        <f>Table1[[#This Row],[Data Ended Conversion]]-Table1[[#This Row],[Data Created Conversion]]</f>
        <v>18.443935185183364</v>
      </c>
      <c r="N3860" s="6" t="b">
        <v>0</v>
      </c>
      <c r="O3860" s="6">
        <v>1</v>
      </c>
      <c r="P3860" s="6" t="b">
        <v>0</v>
      </c>
      <c r="Q3860" s="6" t="s">
        <v>8271</v>
      </c>
      <c r="R3860" s="7">
        <f t="shared" si="364"/>
        <v>0.02</v>
      </c>
      <c r="S3860" s="8">
        <f t="shared" si="365"/>
        <v>10</v>
      </c>
      <c r="T3860" s="6" t="str">
        <f t="shared" si="366"/>
        <v>theater</v>
      </c>
      <c r="U3860" s="6" t="str">
        <f t="shared" si="367"/>
        <v>plays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14">
        <f t="shared" si="362"/>
        <v>41815.666666666664</v>
      </c>
      <c r="K3861" s="6">
        <v>1401485207</v>
      </c>
      <c r="L3861" s="14">
        <f t="shared" si="363"/>
        <v>41789.685266203705</v>
      </c>
      <c r="M3861" s="88">
        <f>Table1[[#This Row],[Data Ended Conversion]]-Table1[[#This Row],[Data Created Conversion]]</f>
        <v>25.981400462958845</v>
      </c>
      <c r="N3861" s="6" t="b">
        <v>0</v>
      </c>
      <c r="O3861" s="6">
        <v>1</v>
      </c>
      <c r="P3861" s="6" t="b">
        <v>0</v>
      </c>
      <c r="Q3861" s="6" t="s">
        <v>8271</v>
      </c>
      <c r="R3861" s="7">
        <f t="shared" si="364"/>
        <v>4.0000000000000002E-4</v>
      </c>
      <c r="S3861" s="8">
        <f t="shared" si="365"/>
        <v>1</v>
      </c>
      <c r="T3861" s="6" t="str">
        <f t="shared" si="366"/>
        <v>theater</v>
      </c>
      <c r="U3861" s="6" t="str">
        <f t="shared" si="367"/>
        <v>plays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14">
        <f t="shared" si="362"/>
        <v>41863.452662037031</v>
      </c>
      <c r="K3862" s="6">
        <v>1405266710</v>
      </c>
      <c r="L3862" s="14">
        <f t="shared" si="363"/>
        <v>41833.452662037031</v>
      </c>
      <c r="M3862" s="88">
        <f>Table1[[#This Row],[Data Ended Conversion]]-Table1[[#This Row],[Data Created Conversion]]</f>
        <v>30</v>
      </c>
      <c r="N3862" s="6" t="b">
        <v>0</v>
      </c>
      <c r="O3862" s="6">
        <v>13</v>
      </c>
      <c r="P3862" s="6" t="b">
        <v>0</v>
      </c>
      <c r="Q3862" s="6" t="s">
        <v>8271</v>
      </c>
      <c r="R3862" s="7">
        <f t="shared" si="364"/>
        <v>0.17666666666666667</v>
      </c>
      <c r="S3862" s="8">
        <f t="shared" si="365"/>
        <v>81.538461538461533</v>
      </c>
      <c r="T3862" s="6" t="str">
        <f t="shared" si="366"/>
        <v>theater</v>
      </c>
      <c r="U3862" s="6" t="str">
        <f t="shared" si="367"/>
        <v>plays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14">
        <f t="shared" si="362"/>
        <v>41955.699305555558</v>
      </c>
      <c r="K3863" s="6">
        <v>1412258977</v>
      </c>
      <c r="L3863" s="14">
        <f t="shared" si="363"/>
        <v>41914.381678240738</v>
      </c>
      <c r="M3863" s="88">
        <f>Table1[[#This Row],[Data Ended Conversion]]-Table1[[#This Row],[Data Created Conversion]]</f>
        <v>41.317627314820129</v>
      </c>
      <c r="N3863" s="6" t="b">
        <v>0</v>
      </c>
      <c r="O3863" s="6">
        <v>1</v>
      </c>
      <c r="P3863" s="6" t="b">
        <v>0</v>
      </c>
      <c r="Q3863" s="6" t="s">
        <v>8271</v>
      </c>
      <c r="R3863" s="7">
        <f t="shared" si="364"/>
        <v>0.05</v>
      </c>
      <c r="S3863" s="8">
        <f t="shared" si="365"/>
        <v>100</v>
      </c>
      <c r="T3863" s="6" t="str">
        <f t="shared" si="366"/>
        <v>theater</v>
      </c>
      <c r="U3863" s="6" t="str">
        <f t="shared" si="367"/>
        <v>plays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14">
        <f t="shared" si="362"/>
        <v>42625.499305555553</v>
      </c>
      <c r="K3864" s="6">
        <v>1472451356</v>
      </c>
      <c r="L3864" s="14">
        <f t="shared" si="363"/>
        <v>42611.052731481475</v>
      </c>
      <c r="M3864" s="88">
        <f>Table1[[#This Row],[Data Ended Conversion]]-Table1[[#This Row],[Data Created Conversion]]</f>
        <v>14.446574074077944</v>
      </c>
      <c r="N3864" s="6" t="b">
        <v>0</v>
      </c>
      <c r="O3864" s="6">
        <v>1</v>
      </c>
      <c r="P3864" s="6" t="b">
        <v>0</v>
      </c>
      <c r="Q3864" s="6" t="s">
        <v>8271</v>
      </c>
      <c r="R3864" s="7">
        <f t="shared" si="364"/>
        <v>1.3333333333333334E-4</v>
      </c>
      <c r="S3864" s="8">
        <f t="shared" si="365"/>
        <v>1</v>
      </c>
      <c r="T3864" s="6" t="str">
        <f t="shared" si="366"/>
        <v>theater</v>
      </c>
      <c r="U3864" s="6" t="str">
        <f t="shared" si="367"/>
        <v>plays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14">
        <f t="shared" si="362"/>
        <v>42313.466493055552</v>
      </c>
      <c r="K3865" s="6">
        <v>1441552305</v>
      </c>
      <c r="L3865" s="14">
        <f t="shared" si="363"/>
        <v>42253.424826388888</v>
      </c>
      <c r="M3865" s="88">
        <f>Table1[[#This Row],[Data Ended Conversion]]-Table1[[#This Row],[Data Created Conversion]]</f>
        <v>60.041666666664241</v>
      </c>
      <c r="N3865" s="6" t="b">
        <v>0</v>
      </c>
      <c r="O3865" s="6">
        <v>0</v>
      </c>
      <c r="P3865" s="6" t="b">
        <v>0</v>
      </c>
      <c r="Q3865" s="6" t="s">
        <v>8271</v>
      </c>
      <c r="R3865" s="7">
        <f t="shared" si="364"/>
        <v>0</v>
      </c>
      <c r="S3865" s="8" t="str">
        <f t="shared" si="365"/>
        <v>-</v>
      </c>
      <c r="T3865" s="6" t="str">
        <f t="shared" si="366"/>
        <v>theater</v>
      </c>
      <c r="U3865" s="6" t="str">
        <f t="shared" si="367"/>
        <v>plays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14">
        <f t="shared" si="362"/>
        <v>42325.72516203703</v>
      </c>
      <c r="K3866" s="6">
        <v>1445203454</v>
      </c>
      <c r="L3866" s="14">
        <f t="shared" si="363"/>
        <v>42295.683495370373</v>
      </c>
      <c r="M3866" s="88">
        <f>Table1[[#This Row],[Data Ended Conversion]]-Table1[[#This Row],[Data Created Conversion]]</f>
        <v>30.041666666656965</v>
      </c>
      <c r="N3866" s="6" t="b">
        <v>0</v>
      </c>
      <c r="O3866" s="6">
        <v>3</v>
      </c>
      <c r="P3866" s="6" t="b">
        <v>0</v>
      </c>
      <c r="Q3866" s="6" t="s">
        <v>8271</v>
      </c>
      <c r="R3866" s="7">
        <f t="shared" si="364"/>
        <v>1.2E-2</v>
      </c>
      <c r="S3866" s="8">
        <f t="shared" si="365"/>
        <v>20</v>
      </c>
      <c r="T3866" s="6" t="str">
        <f t="shared" si="366"/>
        <v>theater</v>
      </c>
      <c r="U3866" s="6" t="str">
        <f t="shared" si="367"/>
        <v>plays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14">
        <f t="shared" si="362"/>
        <v>41881.020833333328</v>
      </c>
      <c r="K3867" s="6">
        <v>1405957098</v>
      </c>
      <c r="L3867" s="14">
        <f t="shared" si="363"/>
        <v>41841.44326388889</v>
      </c>
      <c r="M3867" s="88">
        <f>Table1[[#This Row],[Data Ended Conversion]]-Table1[[#This Row],[Data Created Conversion]]</f>
        <v>39.577569444438268</v>
      </c>
      <c r="N3867" s="6" t="b">
        <v>0</v>
      </c>
      <c r="O3867" s="6">
        <v>14</v>
      </c>
      <c r="P3867" s="6" t="b">
        <v>0</v>
      </c>
      <c r="Q3867" s="6" t="s">
        <v>8271</v>
      </c>
      <c r="R3867" s="7">
        <f t="shared" si="364"/>
        <v>0.26937422295897223</v>
      </c>
      <c r="S3867" s="8">
        <f t="shared" si="365"/>
        <v>46.428571428571431</v>
      </c>
      <c r="T3867" s="6" t="str">
        <f t="shared" si="366"/>
        <v>theater</v>
      </c>
      <c r="U3867" s="6" t="str">
        <f t="shared" si="367"/>
        <v>plays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14">
        <f t="shared" si="362"/>
        <v>42451.936805555553</v>
      </c>
      <c r="K3868" s="6">
        <v>1454453021</v>
      </c>
      <c r="L3868" s="14">
        <f t="shared" si="363"/>
        <v>42402.738668981481</v>
      </c>
      <c r="M3868" s="88">
        <f>Table1[[#This Row],[Data Ended Conversion]]-Table1[[#This Row],[Data Created Conversion]]</f>
        <v>49.198136574072123</v>
      </c>
      <c r="N3868" s="6" t="b">
        <v>0</v>
      </c>
      <c r="O3868" s="6">
        <v>2</v>
      </c>
      <c r="P3868" s="6" t="b">
        <v>0</v>
      </c>
      <c r="Q3868" s="6" t="s">
        <v>8271</v>
      </c>
      <c r="R3868" s="7">
        <f t="shared" si="364"/>
        <v>5.4999999999999997E-3</v>
      </c>
      <c r="S3868" s="8">
        <f t="shared" si="365"/>
        <v>5.5</v>
      </c>
      <c r="T3868" s="6" t="str">
        <f t="shared" si="366"/>
        <v>theater</v>
      </c>
      <c r="U3868" s="6" t="str">
        <f t="shared" si="367"/>
        <v>plays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14">
        <f t="shared" si="362"/>
        <v>42539.605775462966</v>
      </c>
      <c r="K3869" s="6">
        <v>1463686339</v>
      </c>
      <c r="L3869" s="14">
        <f t="shared" si="363"/>
        <v>42509.605775462966</v>
      </c>
      <c r="M3869" s="88">
        <f>Table1[[#This Row],[Data Ended Conversion]]-Table1[[#This Row],[Data Created Conversion]]</f>
        <v>30</v>
      </c>
      <c r="N3869" s="6" t="b">
        <v>0</v>
      </c>
      <c r="O3869" s="6">
        <v>5</v>
      </c>
      <c r="P3869" s="6" t="b">
        <v>0</v>
      </c>
      <c r="Q3869" s="6" t="s">
        <v>8271</v>
      </c>
      <c r="R3869" s="7">
        <f t="shared" si="364"/>
        <v>0.1255</v>
      </c>
      <c r="S3869" s="8">
        <f t="shared" si="365"/>
        <v>50.2</v>
      </c>
      <c r="T3869" s="6" t="str">
        <f t="shared" si="366"/>
        <v>theater</v>
      </c>
      <c r="U3869" s="6" t="str">
        <f t="shared" si="367"/>
        <v>plays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14">
        <f t="shared" si="362"/>
        <v>41890.451446759253</v>
      </c>
      <c r="K3870" s="6">
        <v>1408031405</v>
      </c>
      <c r="L3870" s="14">
        <f t="shared" si="363"/>
        <v>41865.451446759253</v>
      </c>
      <c r="M3870" s="88">
        <f>Table1[[#This Row],[Data Ended Conversion]]-Table1[[#This Row],[Data Created Conversion]]</f>
        <v>25</v>
      </c>
      <c r="N3870" s="6" t="b">
        <v>0</v>
      </c>
      <c r="O3870" s="6">
        <v>1</v>
      </c>
      <c r="P3870" s="6" t="b">
        <v>0</v>
      </c>
      <c r="Q3870" s="6" t="s">
        <v>8305</v>
      </c>
      <c r="R3870" s="7">
        <f t="shared" si="364"/>
        <v>2E-3</v>
      </c>
      <c r="S3870" s="8">
        <f t="shared" si="365"/>
        <v>10</v>
      </c>
      <c r="T3870" s="6" t="str">
        <f t="shared" si="366"/>
        <v>theater</v>
      </c>
      <c r="U3870" s="6" t="str">
        <f t="shared" si="367"/>
        <v>musical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14">
        <f t="shared" si="362"/>
        <v>42076.924305555549</v>
      </c>
      <c r="K3871" s="6">
        <v>1423761792</v>
      </c>
      <c r="L3871" s="14">
        <f t="shared" si="363"/>
        <v>42047.516111111108</v>
      </c>
      <c r="M3871" s="88">
        <f>Table1[[#This Row],[Data Ended Conversion]]-Table1[[#This Row],[Data Created Conversion]]</f>
        <v>29.408194444440596</v>
      </c>
      <c r="N3871" s="6" t="b">
        <v>0</v>
      </c>
      <c r="O3871" s="6">
        <v>15</v>
      </c>
      <c r="P3871" s="6" t="b">
        <v>0</v>
      </c>
      <c r="Q3871" s="6" t="s">
        <v>8305</v>
      </c>
      <c r="R3871" s="7">
        <f t="shared" si="364"/>
        <v>3.44748684310884E-2</v>
      </c>
      <c r="S3871" s="8">
        <f t="shared" si="365"/>
        <v>30.133333333333333</v>
      </c>
      <c r="T3871" s="6" t="str">
        <f t="shared" si="366"/>
        <v>theater</v>
      </c>
      <c r="U3871" s="6" t="str">
        <f t="shared" si="367"/>
        <v>musical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14">
        <f t="shared" si="362"/>
        <v>41822.963865740734</v>
      </c>
      <c r="K3872" s="6">
        <v>1401768478</v>
      </c>
      <c r="L3872" s="14">
        <f t="shared" si="363"/>
        <v>41792.963865740734</v>
      </c>
      <c r="M3872" s="88">
        <f>Table1[[#This Row],[Data Ended Conversion]]-Table1[[#This Row],[Data Created Conversion]]</f>
        <v>30</v>
      </c>
      <c r="N3872" s="6" t="b">
        <v>0</v>
      </c>
      <c r="O3872" s="6">
        <v>10</v>
      </c>
      <c r="P3872" s="6" t="b">
        <v>0</v>
      </c>
      <c r="Q3872" s="6" t="s">
        <v>8305</v>
      </c>
      <c r="R3872" s="7">
        <f t="shared" si="364"/>
        <v>0.15</v>
      </c>
      <c r="S3872" s="8">
        <f t="shared" si="365"/>
        <v>150</v>
      </c>
      <c r="T3872" s="6" t="str">
        <f t="shared" si="366"/>
        <v>theater</v>
      </c>
      <c r="U3872" s="6" t="str">
        <f t="shared" si="367"/>
        <v>musical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14">
        <f t="shared" si="362"/>
        <v>42823.530671296299</v>
      </c>
      <c r="K3873" s="6">
        <v>1485629050</v>
      </c>
      <c r="L3873" s="14">
        <f t="shared" si="363"/>
        <v>42763.572337962956</v>
      </c>
      <c r="M3873" s="88">
        <f>Table1[[#This Row],[Data Ended Conversion]]-Table1[[#This Row],[Data Created Conversion]]</f>
        <v>59.958333333343035</v>
      </c>
      <c r="N3873" s="6" t="b">
        <v>0</v>
      </c>
      <c r="O3873" s="6">
        <v>3</v>
      </c>
      <c r="P3873" s="6" t="b">
        <v>0</v>
      </c>
      <c r="Q3873" s="6" t="s">
        <v>8305</v>
      </c>
      <c r="R3873" s="7">
        <f t="shared" si="364"/>
        <v>2.6666666666666668E-2</v>
      </c>
      <c r="S3873" s="8">
        <f t="shared" si="365"/>
        <v>13.333333333333334</v>
      </c>
      <c r="T3873" s="6" t="str">
        <f t="shared" si="366"/>
        <v>theater</v>
      </c>
      <c r="U3873" s="6" t="str">
        <f t="shared" si="367"/>
        <v>musical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14">
        <f t="shared" si="362"/>
        <v>42229.9374537037</v>
      </c>
      <c r="K3874" s="6">
        <v>1435202996</v>
      </c>
      <c r="L3874" s="14">
        <f t="shared" si="363"/>
        <v>42179.9374537037</v>
      </c>
      <c r="M3874" s="88">
        <f>Table1[[#This Row],[Data Ended Conversion]]-Table1[[#This Row],[Data Created Conversion]]</f>
        <v>50</v>
      </c>
      <c r="N3874" s="6" t="b">
        <v>0</v>
      </c>
      <c r="O3874" s="6">
        <v>0</v>
      </c>
      <c r="P3874" s="6" t="b">
        <v>0</v>
      </c>
      <c r="Q3874" s="6" t="s">
        <v>8305</v>
      </c>
      <c r="R3874" s="7">
        <f t="shared" si="364"/>
        <v>0</v>
      </c>
      <c r="S3874" s="8" t="str">
        <f t="shared" si="365"/>
        <v>-</v>
      </c>
      <c r="T3874" s="6" t="str">
        <f t="shared" si="366"/>
        <v>theater</v>
      </c>
      <c r="U3874" s="6" t="str">
        <f t="shared" si="367"/>
        <v>musical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14">
        <f t="shared" si="362"/>
        <v>42285.487673611111</v>
      </c>
      <c r="K3875" s="6">
        <v>1441730535</v>
      </c>
      <c r="L3875" s="14">
        <f t="shared" si="363"/>
        <v>42255.487673611111</v>
      </c>
      <c r="M3875" s="88">
        <f>Table1[[#This Row],[Data Ended Conversion]]-Table1[[#This Row],[Data Created Conversion]]</f>
        <v>30</v>
      </c>
      <c r="N3875" s="6" t="b">
        <v>0</v>
      </c>
      <c r="O3875" s="6">
        <v>0</v>
      </c>
      <c r="P3875" s="6" t="b">
        <v>0</v>
      </c>
      <c r="Q3875" s="6" t="s">
        <v>8305</v>
      </c>
      <c r="R3875" s="7">
        <f t="shared" si="364"/>
        <v>0</v>
      </c>
      <c r="S3875" s="8" t="str">
        <f t="shared" si="365"/>
        <v>-</v>
      </c>
      <c r="T3875" s="6" t="str">
        <f t="shared" si="366"/>
        <v>theater</v>
      </c>
      <c r="U3875" s="6" t="str">
        <f t="shared" si="367"/>
        <v>musical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14">
        <f t="shared" si="362"/>
        <v>42027.833333333336</v>
      </c>
      <c r="K3876" s="6">
        <v>1420244622</v>
      </c>
      <c r="L3876" s="14">
        <f t="shared" si="363"/>
        <v>42006.808124999996</v>
      </c>
      <c r="M3876" s="88">
        <f>Table1[[#This Row],[Data Ended Conversion]]-Table1[[#This Row],[Data Created Conversion]]</f>
        <v>21.025208333339833</v>
      </c>
      <c r="N3876" s="6" t="b">
        <v>0</v>
      </c>
      <c r="O3876" s="6">
        <v>0</v>
      </c>
      <c r="P3876" s="6" t="b">
        <v>0</v>
      </c>
      <c r="Q3876" s="6" t="s">
        <v>8305</v>
      </c>
      <c r="R3876" s="7">
        <f t="shared" si="364"/>
        <v>0</v>
      </c>
      <c r="S3876" s="8" t="str">
        <f t="shared" si="365"/>
        <v>-</v>
      </c>
      <c r="T3876" s="6" t="str">
        <f t="shared" si="366"/>
        <v>theater</v>
      </c>
      <c r="U3876" s="6" t="str">
        <f t="shared" si="367"/>
        <v>musical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14">
        <f t="shared" si="362"/>
        <v>42616.208333333336</v>
      </c>
      <c r="K3877" s="6">
        <v>1472804365</v>
      </c>
      <c r="L3877" s="14">
        <f t="shared" si="363"/>
        <v>42615.138483796291</v>
      </c>
      <c r="M3877" s="88">
        <f>Table1[[#This Row],[Data Ended Conversion]]-Table1[[#This Row],[Data Created Conversion]]</f>
        <v>1.0698495370452292</v>
      </c>
      <c r="N3877" s="6" t="b">
        <v>0</v>
      </c>
      <c r="O3877" s="6">
        <v>0</v>
      </c>
      <c r="P3877" s="6" t="b">
        <v>0</v>
      </c>
      <c r="Q3877" s="6" t="s">
        <v>8305</v>
      </c>
      <c r="R3877" s="7">
        <f t="shared" si="364"/>
        <v>0</v>
      </c>
      <c r="S3877" s="8" t="str">
        <f t="shared" si="365"/>
        <v>-</v>
      </c>
      <c r="T3877" s="6" t="str">
        <f t="shared" si="366"/>
        <v>theater</v>
      </c>
      <c r="U3877" s="6" t="str">
        <f t="shared" si="367"/>
        <v>musical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14">
        <f t="shared" si="362"/>
        <v>42402.415833333333</v>
      </c>
      <c r="K3878" s="6">
        <v>1451833128</v>
      </c>
      <c r="L3878" s="14">
        <f t="shared" si="363"/>
        <v>42372.415833333333</v>
      </c>
      <c r="M3878" s="88">
        <f>Table1[[#This Row],[Data Ended Conversion]]-Table1[[#This Row],[Data Created Conversion]]</f>
        <v>30</v>
      </c>
      <c r="N3878" s="6" t="b">
        <v>0</v>
      </c>
      <c r="O3878" s="6">
        <v>46</v>
      </c>
      <c r="P3878" s="6" t="b">
        <v>0</v>
      </c>
      <c r="Q3878" s="6" t="s">
        <v>8305</v>
      </c>
      <c r="R3878" s="7">
        <f t="shared" si="364"/>
        <v>0.52794871794871789</v>
      </c>
      <c r="S3878" s="8">
        <f t="shared" si="365"/>
        <v>44.760869565217391</v>
      </c>
      <c r="T3878" s="6" t="str">
        <f t="shared" si="366"/>
        <v>theater</v>
      </c>
      <c r="U3878" s="6" t="str">
        <f t="shared" si="367"/>
        <v>musical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14">
        <f t="shared" si="362"/>
        <v>42712.469351851854</v>
      </c>
      <c r="K3879" s="6">
        <v>1478621752</v>
      </c>
      <c r="L3879" s="14">
        <f t="shared" si="363"/>
        <v>42682.469351851854</v>
      </c>
      <c r="M3879" s="88">
        <f>Table1[[#This Row],[Data Ended Conversion]]-Table1[[#This Row],[Data Created Conversion]]</f>
        <v>30</v>
      </c>
      <c r="N3879" s="6" t="b">
        <v>0</v>
      </c>
      <c r="O3879" s="6">
        <v>14</v>
      </c>
      <c r="P3879" s="6" t="b">
        <v>0</v>
      </c>
      <c r="Q3879" s="6" t="s">
        <v>8305</v>
      </c>
      <c r="R3879" s="7">
        <f t="shared" si="364"/>
        <v>4.9639999999999997E-2</v>
      </c>
      <c r="S3879" s="8">
        <f t="shared" si="365"/>
        <v>88.642857142857139</v>
      </c>
      <c r="T3879" s="6" t="str">
        <f t="shared" si="366"/>
        <v>theater</v>
      </c>
      <c r="U3879" s="6" t="str">
        <f t="shared" si="367"/>
        <v>musical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14">
        <f t="shared" si="362"/>
        <v>42184.957638888889</v>
      </c>
      <c r="K3880" s="6">
        <v>1433014746</v>
      </c>
      <c r="L3880" s="14">
        <f t="shared" si="363"/>
        <v>42154.610486111109</v>
      </c>
      <c r="M3880" s="88">
        <f>Table1[[#This Row],[Data Ended Conversion]]-Table1[[#This Row],[Data Created Conversion]]</f>
        <v>30.347152777780138</v>
      </c>
      <c r="N3880" s="6" t="b">
        <v>0</v>
      </c>
      <c r="O3880" s="6">
        <v>1</v>
      </c>
      <c r="P3880" s="6" t="b">
        <v>0</v>
      </c>
      <c r="Q3880" s="6" t="s">
        <v>8305</v>
      </c>
      <c r="R3880" s="7">
        <f t="shared" si="364"/>
        <v>5.5555555555555556E-4</v>
      </c>
      <c r="S3880" s="8">
        <f t="shared" si="365"/>
        <v>10</v>
      </c>
      <c r="T3880" s="6" t="str">
        <f t="shared" si="366"/>
        <v>theater</v>
      </c>
      <c r="U3880" s="6" t="str">
        <f t="shared" si="367"/>
        <v>musical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14">
        <f t="shared" si="362"/>
        <v>42029.652731481481</v>
      </c>
      <c r="K3881" s="6">
        <v>1419626396</v>
      </c>
      <c r="L3881" s="14">
        <f t="shared" si="363"/>
        <v>41999.652731481481</v>
      </c>
      <c r="M3881" s="88">
        <f>Table1[[#This Row],[Data Ended Conversion]]-Table1[[#This Row],[Data Created Conversion]]</f>
        <v>30</v>
      </c>
      <c r="N3881" s="6" t="b">
        <v>0</v>
      </c>
      <c r="O3881" s="6">
        <v>0</v>
      </c>
      <c r="P3881" s="6" t="b">
        <v>0</v>
      </c>
      <c r="Q3881" s="6" t="s">
        <v>8305</v>
      </c>
      <c r="R3881" s="7">
        <f t="shared" si="364"/>
        <v>0</v>
      </c>
      <c r="S3881" s="8" t="str">
        <f t="shared" si="365"/>
        <v>-</v>
      </c>
      <c r="T3881" s="6" t="str">
        <f t="shared" si="366"/>
        <v>theater</v>
      </c>
      <c r="U3881" s="6" t="str">
        <f t="shared" si="367"/>
        <v>musical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14">
        <f t="shared" si="362"/>
        <v>41850.75</v>
      </c>
      <c r="K3882" s="6">
        <v>1403724820</v>
      </c>
      <c r="L3882" s="14">
        <f t="shared" si="363"/>
        <v>41815.606712962959</v>
      </c>
      <c r="M3882" s="88">
        <f>Table1[[#This Row],[Data Ended Conversion]]-Table1[[#This Row],[Data Created Conversion]]</f>
        <v>35.143287037040864</v>
      </c>
      <c r="N3882" s="6" t="b">
        <v>0</v>
      </c>
      <c r="O3882" s="6">
        <v>17</v>
      </c>
      <c r="P3882" s="6" t="b">
        <v>0</v>
      </c>
      <c r="Q3882" s="6" t="s">
        <v>8305</v>
      </c>
      <c r="R3882" s="7">
        <f t="shared" si="364"/>
        <v>0.13066666666666665</v>
      </c>
      <c r="S3882" s="8">
        <f t="shared" si="365"/>
        <v>57.647058823529413</v>
      </c>
      <c r="T3882" s="6" t="str">
        <f t="shared" si="366"/>
        <v>theater</v>
      </c>
      <c r="U3882" s="6" t="str">
        <f t="shared" si="367"/>
        <v>musical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14">
        <f t="shared" si="362"/>
        <v>42785.810173611106</v>
      </c>
      <c r="K3883" s="6">
        <v>1484958399</v>
      </c>
      <c r="L3883" s="14">
        <f t="shared" si="363"/>
        <v>42755.810173611106</v>
      </c>
      <c r="M3883" s="88">
        <f>Table1[[#This Row],[Data Ended Conversion]]-Table1[[#This Row],[Data Created Conversion]]</f>
        <v>30</v>
      </c>
      <c r="N3883" s="6" t="b">
        <v>0</v>
      </c>
      <c r="O3883" s="6">
        <v>1</v>
      </c>
      <c r="P3883" s="6" t="b">
        <v>0</v>
      </c>
      <c r="Q3883" s="6" t="s">
        <v>8305</v>
      </c>
      <c r="R3883" s="7">
        <f t="shared" si="364"/>
        <v>0.05</v>
      </c>
      <c r="S3883" s="8">
        <f t="shared" si="365"/>
        <v>25</v>
      </c>
      <c r="T3883" s="6" t="str">
        <f t="shared" si="366"/>
        <v>theater</v>
      </c>
      <c r="U3883" s="6" t="str">
        <f t="shared" si="367"/>
        <v>musical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14">
        <f t="shared" si="362"/>
        <v>42400.752083333333</v>
      </c>
      <c r="K3884" s="6">
        <v>1451950570</v>
      </c>
      <c r="L3884" s="14">
        <f t="shared" si="363"/>
        <v>42373.77511574074</v>
      </c>
      <c r="M3884" s="88">
        <f>Table1[[#This Row],[Data Ended Conversion]]-Table1[[#This Row],[Data Created Conversion]]</f>
        <v>26.9769675925927</v>
      </c>
      <c r="N3884" s="6" t="b">
        <v>0</v>
      </c>
      <c r="O3884" s="6">
        <v>0</v>
      </c>
      <c r="P3884" s="6" t="b">
        <v>0</v>
      </c>
      <c r="Q3884" s="6" t="s">
        <v>8305</v>
      </c>
      <c r="R3884" s="7">
        <f t="shared" si="364"/>
        <v>0</v>
      </c>
      <c r="S3884" s="8" t="str">
        <f t="shared" si="365"/>
        <v>-</v>
      </c>
      <c r="T3884" s="6" t="str">
        <f t="shared" si="366"/>
        <v>theater</v>
      </c>
      <c r="U3884" s="6" t="str">
        <f t="shared" si="367"/>
        <v>musical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14">
        <f t="shared" si="362"/>
        <v>41884.394317129627</v>
      </c>
      <c r="K3885" s="6">
        <v>1407076069</v>
      </c>
      <c r="L3885" s="14">
        <f t="shared" si="363"/>
        <v>41854.394317129627</v>
      </c>
      <c r="M3885" s="88">
        <f>Table1[[#This Row],[Data Ended Conversion]]-Table1[[#This Row],[Data Created Conversion]]</f>
        <v>30</v>
      </c>
      <c r="N3885" s="6" t="b">
        <v>0</v>
      </c>
      <c r="O3885" s="6">
        <v>0</v>
      </c>
      <c r="P3885" s="6" t="b">
        <v>0</v>
      </c>
      <c r="Q3885" s="6" t="s">
        <v>8305</v>
      </c>
      <c r="R3885" s="7">
        <f t="shared" si="364"/>
        <v>0</v>
      </c>
      <c r="S3885" s="8" t="str">
        <f t="shared" si="365"/>
        <v>-</v>
      </c>
      <c r="T3885" s="6" t="str">
        <f t="shared" si="366"/>
        <v>theater</v>
      </c>
      <c r="U3885" s="6" t="str">
        <f t="shared" si="367"/>
        <v>musical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14">
        <f t="shared" si="362"/>
        <v>42090.541574074072</v>
      </c>
      <c r="K3886" s="6">
        <v>1425322792</v>
      </c>
      <c r="L3886" s="14">
        <f t="shared" si="363"/>
        <v>42065.583240740736</v>
      </c>
      <c r="M3886" s="88">
        <f>Table1[[#This Row],[Data Ended Conversion]]-Table1[[#This Row],[Data Created Conversion]]</f>
        <v>24.958333333335759</v>
      </c>
      <c r="N3886" s="6" t="b">
        <v>0</v>
      </c>
      <c r="O3886" s="6">
        <v>0</v>
      </c>
      <c r="P3886" s="6" t="b">
        <v>0</v>
      </c>
      <c r="Q3886" s="6" t="s">
        <v>8305</v>
      </c>
      <c r="R3886" s="7">
        <f t="shared" si="364"/>
        <v>0</v>
      </c>
      <c r="S3886" s="8" t="str">
        <f t="shared" si="365"/>
        <v>-</v>
      </c>
      <c r="T3886" s="6" t="str">
        <f t="shared" si="366"/>
        <v>theater</v>
      </c>
      <c r="U3886" s="6" t="str">
        <f t="shared" si="367"/>
        <v>musical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14">
        <f t="shared" si="362"/>
        <v>42499.742951388886</v>
      </c>
      <c r="K3887" s="6">
        <v>1460242191</v>
      </c>
      <c r="L3887" s="14">
        <f t="shared" si="363"/>
        <v>42469.742951388886</v>
      </c>
      <c r="M3887" s="88">
        <f>Table1[[#This Row],[Data Ended Conversion]]-Table1[[#This Row],[Data Created Conversion]]</f>
        <v>30</v>
      </c>
      <c r="N3887" s="6" t="b">
        <v>0</v>
      </c>
      <c r="O3887" s="6">
        <v>0</v>
      </c>
      <c r="P3887" s="6" t="b">
        <v>0</v>
      </c>
      <c r="Q3887" s="6" t="s">
        <v>8305</v>
      </c>
      <c r="R3887" s="7">
        <f t="shared" si="364"/>
        <v>0</v>
      </c>
      <c r="S3887" s="8" t="str">
        <f t="shared" si="365"/>
        <v>-</v>
      </c>
      <c r="T3887" s="6" t="str">
        <f t="shared" si="366"/>
        <v>theater</v>
      </c>
      <c r="U3887" s="6" t="str">
        <f t="shared" si="367"/>
        <v>musical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14">
        <f t="shared" si="362"/>
        <v>41984.019699074073</v>
      </c>
      <c r="K3888" s="6">
        <v>1415683702</v>
      </c>
      <c r="L3888" s="14">
        <f t="shared" si="363"/>
        <v>41954.019699074073</v>
      </c>
      <c r="M3888" s="88">
        <f>Table1[[#This Row],[Data Ended Conversion]]-Table1[[#This Row],[Data Created Conversion]]</f>
        <v>30</v>
      </c>
      <c r="N3888" s="6" t="b">
        <v>0</v>
      </c>
      <c r="O3888" s="6">
        <v>0</v>
      </c>
      <c r="P3888" s="6" t="b">
        <v>0</v>
      </c>
      <c r="Q3888" s="6" t="s">
        <v>8305</v>
      </c>
      <c r="R3888" s="7">
        <f t="shared" si="364"/>
        <v>0</v>
      </c>
      <c r="S3888" s="8" t="str">
        <f t="shared" si="365"/>
        <v>-</v>
      </c>
      <c r="T3888" s="6" t="str">
        <f t="shared" si="366"/>
        <v>theater</v>
      </c>
      <c r="U3888" s="6" t="str">
        <f t="shared" si="367"/>
        <v>musical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14">
        <f t="shared" si="362"/>
        <v>42125.708333333336</v>
      </c>
      <c r="K3889" s="6">
        <v>1426538129</v>
      </c>
      <c r="L3889" s="14">
        <f t="shared" si="363"/>
        <v>42079.649641203701</v>
      </c>
      <c r="M3889" s="88">
        <f>Table1[[#This Row],[Data Ended Conversion]]-Table1[[#This Row],[Data Created Conversion]]</f>
        <v>46.058692129634437</v>
      </c>
      <c r="N3889" s="6" t="b">
        <v>0</v>
      </c>
      <c r="O3889" s="6">
        <v>2</v>
      </c>
      <c r="P3889" s="6" t="b">
        <v>0</v>
      </c>
      <c r="Q3889" s="6" t="s">
        <v>8305</v>
      </c>
      <c r="R3889" s="7">
        <f t="shared" si="364"/>
        <v>1.7500000000000002E-2</v>
      </c>
      <c r="S3889" s="8">
        <f t="shared" si="365"/>
        <v>17.5</v>
      </c>
      <c r="T3889" s="6" t="str">
        <f t="shared" si="366"/>
        <v>theater</v>
      </c>
      <c r="U3889" s="6" t="str">
        <f t="shared" si="367"/>
        <v>musical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14">
        <f t="shared" si="362"/>
        <v>42792.337476851848</v>
      </c>
      <c r="K3890" s="6">
        <v>1485522358</v>
      </c>
      <c r="L3890" s="14">
        <f t="shared" si="363"/>
        <v>42762.337476851848</v>
      </c>
      <c r="M3890" s="88">
        <f>Table1[[#This Row],[Data Ended Conversion]]-Table1[[#This Row],[Data Created Conversion]]</f>
        <v>30</v>
      </c>
      <c r="N3890" s="6" t="b">
        <v>0</v>
      </c>
      <c r="O3890" s="6">
        <v>14</v>
      </c>
      <c r="P3890" s="6" t="b">
        <v>0</v>
      </c>
      <c r="Q3890" s="6" t="s">
        <v>8271</v>
      </c>
      <c r="R3890" s="7">
        <f t="shared" si="364"/>
        <v>0.27100000000000002</v>
      </c>
      <c r="S3890" s="8">
        <f t="shared" si="365"/>
        <v>38.714285714285715</v>
      </c>
      <c r="T3890" s="6" t="str">
        <f t="shared" si="366"/>
        <v>theater</v>
      </c>
      <c r="U3890" s="6" t="str">
        <f t="shared" si="367"/>
        <v>plays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14">
        <f t="shared" si="362"/>
        <v>42008.768055555549</v>
      </c>
      <c r="K3891" s="6">
        <v>1417651630</v>
      </c>
      <c r="L3891" s="14">
        <f t="shared" si="363"/>
        <v>41976.796643518515</v>
      </c>
      <c r="M3891" s="88">
        <f>Table1[[#This Row],[Data Ended Conversion]]-Table1[[#This Row],[Data Created Conversion]]</f>
        <v>31.971412037033588</v>
      </c>
      <c r="N3891" s="6" t="b">
        <v>0</v>
      </c>
      <c r="O3891" s="6">
        <v>9</v>
      </c>
      <c r="P3891" s="6" t="b">
        <v>0</v>
      </c>
      <c r="Q3891" s="6" t="s">
        <v>8271</v>
      </c>
      <c r="R3891" s="7">
        <f t="shared" si="364"/>
        <v>1.4749999999999999E-2</v>
      </c>
      <c r="S3891" s="8">
        <f t="shared" si="365"/>
        <v>13.111111111111111</v>
      </c>
      <c r="T3891" s="6" t="str">
        <f t="shared" si="366"/>
        <v>theater</v>
      </c>
      <c r="U3891" s="6" t="str">
        <f t="shared" si="367"/>
        <v>plays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14">
        <f t="shared" si="362"/>
        <v>42231.55027777778</v>
      </c>
      <c r="K3892" s="6">
        <v>1434478344</v>
      </c>
      <c r="L3892" s="14">
        <f t="shared" si="363"/>
        <v>42171.55027777778</v>
      </c>
      <c r="M3892" s="88">
        <f>Table1[[#This Row],[Data Ended Conversion]]-Table1[[#This Row],[Data Created Conversion]]</f>
        <v>60</v>
      </c>
      <c r="N3892" s="6" t="b">
        <v>0</v>
      </c>
      <c r="O3892" s="6">
        <v>8</v>
      </c>
      <c r="P3892" s="6" t="b">
        <v>0</v>
      </c>
      <c r="Q3892" s="6" t="s">
        <v>8271</v>
      </c>
      <c r="R3892" s="7">
        <f t="shared" si="364"/>
        <v>0.16826666666666668</v>
      </c>
      <c r="S3892" s="8">
        <f t="shared" si="365"/>
        <v>315.5</v>
      </c>
      <c r="T3892" s="6" t="str">
        <f t="shared" si="366"/>
        <v>theater</v>
      </c>
      <c r="U3892" s="6" t="str">
        <f t="shared" si="367"/>
        <v>plays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14">
        <f t="shared" si="362"/>
        <v>42085.999305555553</v>
      </c>
      <c r="K3893" s="6">
        <v>1424488244</v>
      </c>
      <c r="L3893" s="14">
        <f t="shared" si="363"/>
        <v>42055.924120370364</v>
      </c>
      <c r="M3893" s="88">
        <f>Table1[[#This Row],[Data Ended Conversion]]-Table1[[#This Row],[Data Created Conversion]]</f>
        <v>30.075185185189184</v>
      </c>
      <c r="N3893" s="6" t="b">
        <v>0</v>
      </c>
      <c r="O3893" s="6">
        <v>7</v>
      </c>
      <c r="P3893" s="6" t="b">
        <v>0</v>
      </c>
      <c r="Q3893" s="6" t="s">
        <v>8271</v>
      </c>
      <c r="R3893" s="7">
        <f t="shared" si="364"/>
        <v>0.32500000000000001</v>
      </c>
      <c r="S3893" s="8">
        <f t="shared" si="365"/>
        <v>37.142857142857146</v>
      </c>
      <c r="T3893" s="6" t="str">
        <f t="shared" si="366"/>
        <v>theater</v>
      </c>
      <c r="U3893" s="6" t="str">
        <f t="shared" si="367"/>
        <v>plays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14">
        <f t="shared" si="362"/>
        <v>41875.083333333328</v>
      </c>
      <c r="K3894" s="6">
        <v>1408203557</v>
      </c>
      <c r="L3894" s="14">
        <f t="shared" si="363"/>
        <v>41867.44394675926</v>
      </c>
      <c r="M3894" s="88">
        <f>Table1[[#This Row],[Data Ended Conversion]]-Table1[[#This Row],[Data Created Conversion]]</f>
        <v>7.6393865740683395</v>
      </c>
      <c r="N3894" s="6" t="b">
        <v>0</v>
      </c>
      <c r="O3894" s="6">
        <v>0</v>
      </c>
      <c r="P3894" s="6" t="b">
        <v>0</v>
      </c>
      <c r="Q3894" s="6" t="s">
        <v>8271</v>
      </c>
      <c r="R3894" s="7">
        <f t="shared" si="364"/>
        <v>0</v>
      </c>
      <c r="S3894" s="8" t="str">
        <f t="shared" si="365"/>
        <v>-</v>
      </c>
      <c r="T3894" s="6" t="str">
        <f t="shared" si="366"/>
        <v>theater</v>
      </c>
      <c r="U3894" s="6" t="str">
        <f t="shared" si="367"/>
        <v>plays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14">
        <f t="shared" si="362"/>
        <v>41821.041666666664</v>
      </c>
      <c r="K3895" s="6">
        <v>1400600840</v>
      </c>
      <c r="L3895" s="14">
        <f t="shared" si="363"/>
        <v>41779.449537037035</v>
      </c>
      <c r="M3895" s="88">
        <f>Table1[[#This Row],[Data Ended Conversion]]-Table1[[#This Row],[Data Created Conversion]]</f>
        <v>41.592129629629198</v>
      </c>
      <c r="N3895" s="6" t="b">
        <v>0</v>
      </c>
      <c r="O3895" s="6">
        <v>84</v>
      </c>
      <c r="P3895" s="6" t="b">
        <v>0</v>
      </c>
      <c r="Q3895" s="6" t="s">
        <v>8271</v>
      </c>
      <c r="R3895" s="7">
        <f t="shared" si="364"/>
        <v>0.2155</v>
      </c>
      <c r="S3895" s="8">
        <f t="shared" si="365"/>
        <v>128.27380952380952</v>
      </c>
      <c r="T3895" s="6" t="str">
        <f t="shared" si="366"/>
        <v>theater</v>
      </c>
      <c r="U3895" s="6" t="str">
        <f t="shared" si="367"/>
        <v>plays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14">
        <f t="shared" si="362"/>
        <v>42709.999305555553</v>
      </c>
      <c r="K3896" s="6">
        <v>1478386812</v>
      </c>
      <c r="L3896" s="14">
        <f t="shared" si="363"/>
        <v>42679.750138888885</v>
      </c>
      <c r="M3896" s="88">
        <f>Table1[[#This Row],[Data Ended Conversion]]-Table1[[#This Row],[Data Created Conversion]]</f>
        <v>30.249166666668316</v>
      </c>
      <c r="N3896" s="6" t="b">
        <v>0</v>
      </c>
      <c r="O3896" s="6">
        <v>11</v>
      </c>
      <c r="P3896" s="6" t="b">
        <v>0</v>
      </c>
      <c r="Q3896" s="6" t="s">
        <v>8271</v>
      </c>
      <c r="R3896" s="7">
        <f t="shared" si="364"/>
        <v>3.4666666666666665E-2</v>
      </c>
      <c r="S3896" s="8">
        <f t="shared" si="365"/>
        <v>47.272727272727273</v>
      </c>
      <c r="T3896" s="6" t="str">
        <f t="shared" si="366"/>
        <v>theater</v>
      </c>
      <c r="U3896" s="6" t="str">
        <f t="shared" si="367"/>
        <v>plays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14">
        <f t="shared" si="362"/>
        <v>42063.041875000003</v>
      </c>
      <c r="K3897" s="6">
        <v>1422424818</v>
      </c>
      <c r="L3897" s="14">
        <f t="shared" si="363"/>
        <v>42032.041875000003</v>
      </c>
      <c r="M3897" s="88">
        <f>Table1[[#This Row],[Data Ended Conversion]]-Table1[[#This Row],[Data Created Conversion]]</f>
        <v>31</v>
      </c>
      <c r="N3897" s="6" t="b">
        <v>0</v>
      </c>
      <c r="O3897" s="6">
        <v>1</v>
      </c>
      <c r="P3897" s="6" t="b">
        <v>0</v>
      </c>
      <c r="Q3897" s="6" t="s">
        <v>8271</v>
      </c>
      <c r="R3897" s="7">
        <f t="shared" si="364"/>
        <v>0.05</v>
      </c>
      <c r="S3897" s="8">
        <f t="shared" si="365"/>
        <v>50</v>
      </c>
      <c r="T3897" s="6" t="str">
        <f t="shared" si="366"/>
        <v>theater</v>
      </c>
      <c r="U3897" s="6" t="str">
        <f t="shared" si="367"/>
        <v>plays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14">
        <f t="shared" si="362"/>
        <v>41806.983541666668</v>
      </c>
      <c r="K3898" s="6">
        <v>1401770178</v>
      </c>
      <c r="L3898" s="14">
        <f t="shared" si="363"/>
        <v>41792.983541666668</v>
      </c>
      <c r="M3898" s="88">
        <f>Table1[[#This Row],[Data Ended Conversion]]-Table1[[#This Row],[Data Created Conversion]]</f>
        <v>14</v>
      </c>
      <c r="N3898" s="6" t="b">
        <v>0</v>
      </c>
      <c r="O3898" s="6">
        <v>4</v>
      </c>
      <c r="P3898" s="6" t="b">
        <v>0</v>
      </c>
      <c r="Q3898" s="6" t="s">
        <v>8271</v>
      </c>
      <c r="R3898" s="7">
        <f t="shared" si="364"/>
        <v>0.10625</v>
      </c>
      <c r="S3898" s="8">
        <f t="shared" si="365"/>
        <v>42.5</v>
      </c>
      <c r="T3898" s="6" t="str">
        <f t="shared" si="366"/>
        <v>theater</v>
      </c>
      <c r="U3898" s="6" t="str">
        <f t="shared" si="367"/>
        <v>plays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14">
        <f t="shared" si="362"/>
        <v>42012.665312499994</v>
      </c>
      <c r="K3899" s="6">
        <v>1418158683</v>
      </c>
      <c r="L3899" s="14">
        <f t="shared" si="363"/>
        <v>41982.665312499994</v>
      </c>
      <c r="M3899" s="88">
        <f>Table1[[#This Row],[Data Ended Conversion]]-Table1[[#This Row],[Data Created Conversion]]</f>
        <v>30</v>
      </c>
      <c r="N3899" s="6" t="b">
        <v>0</v>
      </c>
      <c r="O3899" s="6">
        <v>10</v>
      </c>
      <c r="P3899" s="6" t="b">
        <v>0</v>
      </c>
      <c r="Q3899" s="6" t="s">
        <v>8271</v>
      </c>
      <c r="R3899" s="7">
        <f t="shared" si="364"/>
        <v>0.17599999999999999</v>
      </c>
      <c r="S3899" s="8">
        <f t="shared" si="365"/>
        <v>44</v>
      </c>
      <c r="T3899" s="6" t="str">
        <f t="shared" si="366"/>
        <v>theater</v>
      </c>
      <c r="U3899" s="6" t="str">
        <f t="shared" si="367"/>
        <v>plays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14">
        <f t="shared" si="362"/>
        <v>42233.458333333336</v>
      </c>
      <c r="K3900" s="6">
        <v>1436355270</v>
      </c>
      <c r="L3900" s="14">
        <f t="shared" si="363"/>
        <v>42193.273958333331</v>
      </c>
      <c r="M3900" s="88">
        <f>Table1[[#This Row],[Data Ended Conversion]]-Table1[[#This Row],[Data Created Conversion]]</f>
        <v>40.184375000004366</v>
      </c>
      <c r="N3900" s="6" t="b">
        <v>0</v>
      </c>
      <c r="O3900" s="6">
        <v>16</v>
      </c>
      <c r="P3900" s="6" t="b">
        <v>0</v>
      </c>
      <c r="Q3900" s="6" t="s">
        <v>8271</v>
      </c>
      <c r="R3900" s="7">
        <f t="shared" si="364"/>
        <v>0.3256</v>
      </c>
      <c r="S3900" s="8">
        <f t="shared" si="365"/>
        <v>50.875</v>
      </c>
      <c r="T3900" s="6" t="str">
        <f t="shared" si="366"/>
        <v>theater</v>
      </c>
      <c r="U3900" s="6" t="str">
        <f t="shared" si="367"/>
        <v>plays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14">
        <f t="shared" si="362"/>
        <v>41863.566678240735</v>
      </c>
      <c r="K3901" s="6">
        <v>1406140561</v>
      </c>
      <c r="L3901" s="14">
        <f t="shared" si="363"/>
        <v>41843.566678240735</v>
      </c>
      <c r="M3901" s="88">
        <f>Table1[[#This Row],[Data Ended Conversion]]-Table1[[#This Row],[Data Created Conversion]]</f>
        <v>20</v>
      </c>
      <c r="N3901" s="6" t="b">
        <v>0</v>
      </c>
      <c r="O3901" s="6">
        <v>2</v>
      </c>
      <c r="P3901" s="6" t="b">
        <v>0</v>
      </c>
      <c r="Q3901" s="6" t="s">
        <v>8271</v>
      </c>
      <c r="R3901" s="7">
        <f t="shared" si="364"/>
        <v>1.2500000000000001E-2</v>
      </c>
      <c r="S3901" s="8">
        <f t="shared" si="365"/>
        <v>62.5</v>
      </c>
      <c r="T3901" s="6" t="str">
        <f t="shared" si="366"/>
        <v>theater</v>
      </c>
      <c r="U3901" s="6" t="str">
        <f t="shared" si="367"/>
        <v>plays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14">
        <f t="shared" si="362"/>
        <v>42165.884155092594</v>
      </c>
      <c r="K3902" s="6">
        <v>1431396791</v>
      </c>
      <c r="L3902" s="14">
        <f t="shared" si="363"/>
        <v>42135.884155092594</v>
      </c>
      <c r="M3902" s="88">
        <f>Table1[[#This Row],[Data Ended Conversion]]-Table1[[#This Row],[Data Created Conversion]]</f>
        <v>30</v>
      </c>
      <c r="N3902" s="6" t="b">
        <v>0</v>
      </c>
      <c r="O3902" s="6">
        <v>5</v>
      </c>
      <c r="P3902" s="6" t="b">
        <v>0</v>
      </c>
      <c r="Q3902" s="6" t="s">
        <v>8271</v>
      </c>
      <c r="R3902" s="7">
        <f t="shared" si="364"/>
        <v>5.3999999999999999E-2</v>
      </c>
      <c r="S3902" s="8">
        <f t="shared" si="365"/>
        <v>27</v>
      </c>
      <c r="T3902" s="6" t="str">
        <f t="shared" si="366"/>
        <v>theater</v>
      </c>
      <c r="U3902" s="6" t="str">
        <f t="shared" si="367"/>
        <v>plays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14">
        <f t="shared" si="362"/>
        <v>42357.618043981485</v>
      </c>
      <c r="K3903" s="6">
        <v>1447098599</v>
      </c>
      <c r="L3903" s="14">
        <f t="shared" si="363"/>
        <v>42317.618043981485</v>
      </c>
      <c r="M3903" s="88">
        <f>Table1[[#This Row],[Data Ended Conversion]]-Table1[[#This Row],[Data Created Conversion]]</f>
        <v>40</v>
      </c>
      <c r="N3903" s="6" t="b">
        <v>0</v>
      </c>
      <c r="O3903" s="6">
        <v>1</v>
      </c>
      <c r="P3903" s="6" t="b">
        <v>0</v>
      </c>
      <c r="Q3903" s="6" t="s">
        <v>8271</v>
      </c>
      <c r="R3903" s="7">
        <f t="shared" si="364"/>
        <v>8.3333333333333332E-3</v>
      </c>
      <c r="S3903" s="8">
        <f t="shared" si="365"/>
        <v>25</v>
      </c>
      <c r="T3903" s="6" t="str">
        <f t="shared" si="366"/>
        <v>theater</v>
      </c>
      <c r="U3903" s="6" t="str">
        <f t="shared" si="367"/>
        <v>plays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14">
        <f t="shared" si="362"/>
        <v>42688.301412037035</v>
      </c>
      <c r="K3904" s="6">
        <v>1476962042</v>
      </c>
      <c r="L3904" s="14">
        <f t="shared" si="363"/>
        <v>42663.259745370371</v>
      </c>
      <c r="M3904" s="88">
        <f>Table1[[#This Row],[Data Ended Conversion]]-Table1[[#This Row],[Data Created Conversion]]</f>
        <v>25.041666666664241</v>
      </c>
      <c r="N3904" s="6" t="b">
        <v>0</v>
      </c>
      <c r="O3904" s="6">
        <v>31</v>
      </c>
      <c r="P3904" s="6" t="b">
        <v>0</v>
      </c>
      <c r="Q3904" s="6" t="s">
        <v>8271</v>
      </c>
      <c r="R3904" s="7">
        <f t="shared" si="364"/>
        <v>0.48833333333333334</v>
      </c>
      <c r="S3904" s="8">
        <f t="shared" si="365"/>
        <v>47.258064516129032</v>
      </c>
      <c r="T3904" s="6" t="str">
        <f t="shared" si="366"/>
        <v>theater</v>
      </c>
      <c r="U3904" s="6" t="str">
        <f t="shared" si="367"/>
        <v>plays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14">
        <f t="shared" si="362"/>
        <v>42230.609722222223</v>
      </c>
      <c r="K3905" s="6">
        <v>1435709765</v>
      </c>
      <c r="L3905" s="14">
        <f t="shared" si="363"/>
        <v>42185.802835648145</v>
      </c>
      <c r="M3905" s="88">
        <f>Table1[[#This Row],[Data Ended Conversion]]-Table1[[#This Row],[Data Created Conversion]]</f>
        <v>44.806886574078817</v>
      </c>
      <c r="N3905" s="6" t="b">
        <v>0</v>
      </c>
      <c r="O3905" s="6">
        <v>0</v>
      </c>
      <c r="P3905" s="6" t="b">
        <v>0</v>
      </c>
      <c r="Q3905" s="6" t="s">
        <v>8271</v>
      </c>
      <c r="R3905" s="7">
        <f t="shared" si="364"/>
        <v>0</v>
      </c>
      <c r="S3905" s="8" t="str">
        <f t="shared" si="365"/>
        <v>-</v>
      </c>
      <c r="T3905" s="6" t="str">
        <f t="shared" si="366"/>
        <v>theater</v>
      </c>
      <c r="U3905" s="6" t="str">
        <f t="shared" si="367"/>
        <v>plays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14">
        <f t="shared" ref="J3906:J3969" si="368">(((I3906/60)/60)/24)+DATE(1970,1,1)+(-5/24)</f>
        <v>42109.00277777778</v>
      </c>
      <c r="K3906" s="6">
        <v>1427866200</v>
      </c>
      <c r="L3906" s="14">
        <f t="shared" ref="L3906:L3969" si="369">(((K3906/60)/60)/24)+DATE(1970,1,1)+(-5/24)</f>
        <v>42095.020833333336</v>
      </c>
      <c r="M3906" s="88">
        <f>Table1[[#This Row],[Data Ended Conversion]]-Table1[[#This Row],[Data Created Conversion]]</f>
        <v>13.981944444443798</v>
      </c>
      <c r="N3906" s="6" t="b">
        <v>0</v>
      </c>
      <c r="O3906" s="6">
        <v>2</v>
      </c>
      <c r="P3906" s="6" t="b">
        <v>0</v>
      </c>
      <c r="Q3906" s="6" t="s">
        <v>8271</v>
      </c>
      <c r="R3906" s="7">
        <f t="shared" si="364"/>
        <v>2.9999999999999997E-4</v>
      </c>
      <c r="S3906" s="8">
        <f t="shared" si="365"/>
        <v>1.5</v>
      </c>
      <c r="T3906" s="6" t="str">
        <f t="shared" si="366"/>
        <v>theater</v>
      </c>
      <c r="U3906" s="6" t="str">
        <f t="shared" si="367"/>
        <v>plays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14">
        <f t="shared" si="368"/>
        <v>42166.749999999993</v>
      </c>
      <c r="K3907" s="6">
        <v>1430405903</v>
      </c>
      <c r="L3907" s="14">
        <f t="shared" si="369"/>
        <v>42124.415543981479</v>
      </c>
      <c r="M3907" s="88">
        <f>Table1[[#This Row],[Data Ended Conversion]]-Table1[[#This Row],[Data Created Conversion]]</f>
        <v>42.334456018514175</v>
      </c>
      <c r="N3907" s="6" t="b">
        <v>0</v>
      </c>
      <c r="O3907" s="6">
        <v>7</v>
      </c>
      <c r="P3907" s="6" t="b">
        <v>0</v>
      </c>
      <c r="Q3907" s="6" t="s">
        <v>8271</v>
      </c>
      <c r="R3907" s="7">
        <f t="shared" ref="R3907:R3970" si="370">IFERROR(E3907/D3907,"-")</f>
        <v>0.11533333333333333</v>
      </c>
      <c r="S3907" s="8">
        <f t="shared" ref="S3907:S3970" si="371">IFERROR(E3907/O3907,"-")</f>
        <v>24.714285714285715</v>
      </c>
      <c r="T3907" s="6" t="str">
        <f t="shared" si="366"/>
        <v>theater</v>
      </c>
      <c r="U3907" s="6" t="str">
        <f t="shared" si="367"/>
        <v>plays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14">
        <f t="shared" si="368"/>
        <v>42181.350694444445</v>
      </c>
      <c r="K3908" s="6">
        <v>1432072893</v>
      </c>
      <c r="L3908" s="14">
        <f t="shared" si="369"/>
        <v>42143.709409722222</v>
      </c>
      <c r="M3908" s="88">
        <f>Table1[[#This Row],[Data Ended Conversion]]-Table1[[#This Row],[Data Created Conversion]]</f>
        <v>37.641284722223645</v>
      </c>
      <c r="N3908" s="6" t="b">
        <v>0</v>
      </c>
      <c r="O3908" s="6">
        <v>16</v>
      </c>
      <c r="P3908" s="6" t="b">
        <v>0</v>
      </c>
      <c r="Q3908" s="6" t="s">
        <v>8271</v>
      </c>
      <c r="R3908" s="7">
        <f t="shared" si="370"/>
        <v>0.67333333333333334</v>
      </c>
      <c r="S3908" s="8">
        <f t="shared" si="371"/>
        <v>63.125</v>
      </c>
      <c r="T3908" s="6" t="str">
        <f t="shared" si="366"/>
        <v>theater</v>
      </c>
      <c r="U3908" s="6" t="str">
        <f t="shared" si="367"/>
        <v>plays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14">
        <f t="shared" si="368"/>
        <v>41938.630555555552</v>
      </c>
      <c r="K3909" s="6">
        <v>1411587606</v>
      </c>
      <c r="L3909" s="14">
        <f t="shared" si="369"/>
        <v>41906.611180555556</v>
      </c>
      <c r="M3909" s="88">
        <f>Table1[[#This Row],[Data Ended Conversion]]-Table1[[#This Row],[Data Created Conversion]]</f>
        <v>32.019374999996217</v>
      </c>
      <c r="N3909" s="6" t="b">
        <v>0</v>
      </c>
      <c r="O3909" s="6">
        <v>4</v>
      </c>
      <c r="P3909" s="6" t="b">
        <v>0</v>
      </c>
      <c r="Q3909" s="6" t="s">
        <v>8271</v>
      </c>
      <c r="R3909" s="7">
        <f t="shared" si="370"/>
        <v>0.153</v>
      </c>
      <c r="S3909" s="8">
        <f t="shared" si="371"/>
        <v>38.25</v>
      </c>
      <c r="T3909" s="6" t="str">
        <f t="shared" si="366"/>
        <v>theater</v>
      </c>
      <c r="U3909" s="6" t="str">
        <f t="shared" si="367"/>
        <v>plays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14">
        <f t="shared" si="368"/>
        <v>41848.927037037036</v>
      </c>
      <c r="K3910" s="6">
        <v>1405307696</v>
      </c>
      <c r="L3910" s="14">
        <f t="shared" si="369"/>
        <v>41833.927037037036</v>
      </c>
      <c r="M3910" s="88">
        <f>Table1[[#This Row],[Data Ended Conversion]]-Table1[[#This Row],[Data Created Conversion]]</f>
        <v>15</v>
      </c>
      <c r="N3910" s="6" t="b">
        <v>0</v>
      </c>
      <c r="O3910" s="6">
        <v>4</v>
      </c>
      <c r="P3910" s="6" t="b">
        <v>0</v>
      </c>
      <c r="Q3910" s="6" t="s">
        <v>8271</v>
      </c>
      <c r="R3910" s="7">
        <f t="shared" si="370"/>
        <v>8.666666666666667E-2</v>
      </c>
      <c r="S3910" s="8">
        <f t="shared" si="371"/>
        <v>16.25</v>
      </c>
      <c r="T3910" s="6" t="str">
        <f t="shared" si="366"/>
        <v>theater</v>
      </c>
      <c r="U3910" s="6" t="str">
        <f t="shared" si="367"/>
        <v>plays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14">
        <f t="shared" si="368"/>
        <v>41893.150949074072</v>
      </c>
      <c r="K3911" s="6">
        <v>1407832642</v>
      </c>
      <c r="L3911" s="14">
        <f t="shared" si="369"/>
        <v>41863.150949074072</v>
      </c>
      <c r="M3911" s="88">
        <f>Table1[[#This Row],[Data Ended Conversion]]-Table1[[#This Row],[Data Created Conversion]]</f>
        <v>30</v>
      </c>
      <c r="N3911" s="6" t="b">
        <v>0</v>
      </c>
      <c r="O3911" s="6">
        <v>4</v>
      </c>
      <c r="P3911" s="6" t="b">
        <v>0</v>
      </c>
      <c r="Q3911" s="6" t="s">
        <v>8271</v>
      </c>
      <c r="R3911" s="7">
        <f t="shared" si="370"/>
        <v>2.2499999999999998E-3</v>
      </c>
      <c r="S3911" s="8">
        <f t="shared" si="371"/>
        <v>33.75</v>
      </c>
      <c r="T3911" s="6" t="str">
        <f t="shared" si="366"/>
        <v>theater</v>
      </c>
      <c r="U3911" s="6" t="str">
        <f t="shared" si="367"/>
        <v>plays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14">
        <f t="shared" si="368"/>
        <v>42254.548576388886</v>
      </c>
      <c r="K3912" s="6">
        <v>1439057397</v>
      </c>
      <c r="L3912" s="14">
        <f t="shared" si="369"/>
        <v>42224.548576388886</v>
      </c>
      <c r="M3912" s="88">
        <f>Table1[[#This Row],[Data Ended Conversion]]-Table1[[#This Row],[Data Created Conversion]]</f>
        <v>30</v>
      </c>
      <c r="N3912" s="6" t="b">
        <v>0</v>
      </c>
      <c r="O3912" s="6">
        <v>3</v>
      </c>
      <c r="P3912" s="6" t="b">
        <v>0</v>
      </c>
      <c r="Q3912" s="6" t="s">
        <v>8271</v>
      </c>
      <c r="R3912" s="7">
        <f t="shared" si="370"/>
        <v>3.0833333333333334E-2</v>
      </c>
      <c r="S3912" s="8">
        <f t="shared" si="371"/>
        <v>61.666666666666664</v>
      </c>
      <c r="T3912" s="6" t="str">
        <f t="shared" si="366"/>
        <v>theater</v>
      </c>
      <c r="U3912" s="6" t="str">
        <f t="shared" si="367"/>
        <v>plays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14">
        <f t="shared" si="368"/>
        <v>41969.645567129628</v>
      </c>
      <c r="K3913" s="6">
        <v>1414438177</v>
      </c>
      <c r="L3913" s="14">
        <f t="shared" si="369"/>
        <v>41939.603900462964</v>
      </c>
      <c r="M3913" s="88">
        <f>Table1[[#This Row],[Data Ended Conversion]]-Table1[[#This Row],[Data Created Conversion]]</f>
        <v>30.041666666664241</v>
      </c>
      <c r="N3913" s="6" t="b">
        <v>0</v>
      </c>
      <c r="O3913" s="6">
        <v>36</v>
      </c>
      <c r="P3913" s="6" t="b">
        <v>0</v>
      </c>
      <c r="Q3913" s="6" t="s">
        <v>8271</v>
      </c>
      <c r="R3913" s="7">
        <f t="shared" si="370"/>
        <v>0.37412499999999999</v>
      </c>
      <c r="S3913" s="8">
        <f t="shared" si="371"/>
        <v>83.138888888888886</v>
      </c>
      <c r="T3913" s="6" t="str">
        <f t="shared" si="366"/>
        <v>theater</v>
      </c>
      <c r="U3913" s="6" t="str">
        <f t="shared" si="367"/>
        <v>plays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14">
        <f t="shared" si="368"/>
        <v>42118.982638888883</v>
      </c>
      <c r="K3914" s="6">
        <v>1424759330</v>
      </c>
      <c r="L3914" s="14">
        <f t="shared" si="369"/>
        <v>42059.061689814807</v>
      </c>
      <c r="M3914" s="88">
        <f>Table1[[#This Row],[Data Ended Conversion]]-Table1[[#This Row],[Data Created Conversion]]</f>
        <v>59.920949074075907</v>
      </c>
      <c r="N3914" s="6" t="b">
        <v>0</v>
      </c>
      <c r="O3914" s="6">
        <v>1</v>
      </c>
      <c r="P3914" s="6" t="b">
        <v>0</v>
      </c>
      <c r="Q3914" s="6" t="s">
        <v>8271</v>
      </c>
      <c r="R3914" s="7">
        <f t="shared" si="370"/>
        <v>6.666666666666667E-5</v>
      </c>
      <c r="S3914" s="8">
        <f t="shared" si="371"/>
        <v>1</v>
      </c>
      <c r="T3914" s="6" t="str">
        <f t="shared" si="366"/>
        <v>theater</v>
      </c>
      <c r="U3914" s="6" t="str">
        <f t="shared" si="367"/>
        <v>plays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14">
        <f t="shared" si="368"/>
        <v>42338.044548611106</v>
      </c>
      <c r="K3915" s="6">
        <v>1446267849</v>
      </c>
      <c r="L3915" s="14">
        <f t="shared" si="369"/>
        <v>42308.002881944441</v>
      </c>
      <c r="M3915" s="88">
        <f>Table1[[#This Row],[Data Ended Conversion]]-Table1[[#This Row],[Data Created Conversion]]</f>
        <v>30.041666666664241</v>
      </c>
      <c r="N3915" s="6" t="b">
        <v>0</v>
      </c>
      <c r="O3915" s="6">
        <v>7</v>
      </c>
      <c r="P3915" s="6" t="b">
        <v>0</v>
      </c>
      <c r="Q3915" s="6" t="s">
        <v>8271</v>
      </c>
      <c r="R3915" s="7">
        <f t="shared" si="370"/>
        <v>0.1</v>
      </c>
      <c r="S3915" s="8">
        <f t="shared" si="371"/>
        <v>142.85714285714286</v>
      </c>
      <c r="T3915" s="6" t="str">
        <f t="shared" si="366"/>
        <v>theater</v>
      </c>
      <c r="U3915" s="6" t="str">
        <f t="shared" si="367"/>
        <v>plays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14">
        <f t="shared" si="368"/>
        <v>42134.749305555553</v>
      </c>
      <c r="K3916" s="6">
        <v>1429558756</v>
      </c>
      <c r="L3916" s="14">
        <f t="shared" si="369"/>
        <v>42114.610601851848</v>
      </c>
      <c r="M3916" s="88">
        <f>Table1[[#This Row],[Data Ended Conversion]]-Table1[[#This Row],[Data Created Conversion]]</f>
        <v>20.138703703705687</v>
      </c>
      <c r="N3916" s="6" t="b">
        <v>0</v>
      </c>
      <c r="O3916" s="6">
        <v>27</v>
      </c>
      <c r="P3916" s="6" t="b">
        <v>0</v>
      </c>
      <c r="Q3916" s="6" t="s">
        <v>8271</v>
      </c>
      <c r="R3916" s="7">
        <f t="shared" si="370"/>
        <v>0.36359999999999998</v>
      </c>
      <c r="S3916" s="8">
        <f t="shared" si="371"/>
        <v>33.666666666666664</v>
      </c>
      <c r="T3916" s="6" t="str">
        <f t="shared" si="366"/>
        <v>theater</v>
      </c>
      <c r="U3916" s="6" t="str">
        <f t="shared" si="367"/>
        <v>plays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14">
        <f t="shared" si="368"/>
        <v>42522.776724537034</v>
      </c>
      <c r="K3917" s="6">
        <v>1462232309</v>
      </c>
      <c r="L3917" s="14">
        <f t="shared" si="369"/>
        <v>42492.776724537034</v>
      </c>
      <c r="M3917" s="88">
        <f>Table1[[#This Row],[Data Ended Conversion]]-Table1[[#This Row],[Data Created Conversion]]</f>
        <v>30</v>
      </c>
      <c r="N3917" s="6" t="b">
        <v>0</v>
      </c>
      <c r="O3917" s="6">
        <v>1</v>
      </c>
      <c r="P3917" s="6" t="b">
        <v>0</v>
      </c>
      <c r="Q3917" s="6" t="s">
        <v>8271</v>
      </c>
      <c r="R3917" s="7">
        <f t="shared" si="370"/>
        <v>3.3333333333333335E-3</v>
      </c>
      <c r="S3917" s="8">
        <f t="shared" si="371"/>
        <v>5</v>
      </c>
      <c r="T3917" s="6" t="str">
        <f t="shared" si="366"/>
        <v>theater</v>
      </c>
      <c r="U3917" s="6" t="str">
        <f t="shared" si="367"/>
        <v>plays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14">
        <f t="shared" si="368"/>
        <v>42524.263333333329</v>
      </c>
      <c r="K3918" s="6">
        <v>1462360752</v>
      </c>
      <c r="L3918" s="14">
        <f t="shared" si="369"/>
        <v>42494.263333333329</v>
      </c>
      <c r="M3918" s="88">
        <f>Table1[[#This Row],[Data Ended Conversion]]-Table1[[#This Row],[Data Created Conversion]]</f>
        <v>30</v>
      </c>
      <c r="N3918" s="6" t="b">
        <v>0</v>
      </c>
      <c r="O3918" s="6">
        <v>0</v>
      </c>
      <c r="P3918" s="6" t="b">
        <v>0</v>
      </c>
      <c r="Q3918" s="6" t="s">
        <v>8271</v>
      </c>
      <c r="R3918" s="7">
        <f t="shared" si="370"/>
        <v>0</v>
      </c>
      <c r="S3918" s="8" t="str">
        <f t="shared" si="371"/>
        <v>-</v>
      </c>
      <c r="T3918" s="6" t="str">
        <f t="shared" si="366"/>
        <v>theater</v>
      </c>
      <c r="U3918" s="6" t="str">
        <f t="shared" si="367"/>
        <v>plays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14">
        <f t="shared" si="368"/>
        <v>41893.318993055553</v>
      </c>
      <c r="K3919" s="6">
        <v>1407847161</v>
      </c>
      <c r="L3919" s="14">
        <f t="shared" si="369"/>
        <v>41863.318993055553</v>
      </c>
      <c r="M3919" s="88">
        <f>Table1[[#This Row],[Data Ended Conversion]]-Table1[[#This Row],[Data Created Conversion]]</f>
        <v>30</v>
      </c>
      <c r="N3919" s="6" t="b">
        <v>0</v>
      </c>
      <c r="O3919" s="6">
        <v>1</v>
      </c>
      <c r="P3919" s="6" t="b">
        <v>0</v>
      </c>
      <c r="Q3919" s="6" t="s">
        <v>8271</v>
      </c>
      <c r="R3919" s="7">
        <f t="shared" si="370"/>
        <v>2.8571428571428571E-3</v>
      </c>
      <c r="S3919" s="8">
        <f t="shared" si="371"/>
        <v>10</v>
      </c>
      <c r="T3919" s="6" t="str">
        <f t="shared" ref="T3919:T3982" si="372">LEFT(Q3919,FIND("/",Q3919)-1)</f>
        <v>theater</v>
      </c>
      <c r="U3919" s="6" t="str">
        <f t="shared" ref="U3919:U3982" si="373">RIGHT(Q3919,LEN(Q3919)-FIND("/",Q3919))</f>
        <v>plays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14">
        <f t="shared" si="368"/>
        <v>41855.458333333328</v>
      </c>
      <c r="K3920" s="6">
        <v>1406131023</v>
      </c>
      <c r="L3920" s="14">
        <f t="shared" si="369"/>
        <v>41843.456284722219</v>
      </c>
      <c r="M3920" s="88">
        <f>Table1[[#This Row],[Data Ended Conversion]]-Table1[[#This Row],[Data Created Conversion]]</f>
        <v>12.002048611109785</v>
      </c>
      <c r="N3920" s="6" t="b">
        <v>0</v>
      </c>
      <c r="O3920" s="6">
        <v>3</v>
      </c>
      <c r="P3920" s="6" t="b">
        <v>0</v>
      </c>
      <c r="Q3920" s="6" t="s">
        <v>8271</v>
      </c>
      <c r="R3920" s="7">
        <f t="shared" si="370"/>
        <v>2E-3</v>
      </c>
      <c r="S3920" s="8">
        <f t="shared" si="371"/>
        <v>40</v>
      </c>
      <c r="T3920" s="6" t="str">
        <f t="shared" si="372"/>
        <v>theater</v>
      </c>
      <c r="U3920" s="6" t="str">
        <f t="shared" si="373"/>
        <v>plays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14">
        <f t="shared" si="368"/>
        <v>42386.791666666664</v>
      </c>
      <c r="K3921" s="6">
        <v>1450628773</v>
      </c>
      <c r="L3921" s="14">
        <f t="shared" si="369"/>
        <v>42358.476539351854</v>
      </c>
      <c r="M3921" s="88">
        <f>Table1[[#This Row],[Data Ended Conversion]]-Table1[[#This Row],[Data Created Conversion]]</f>
        <v>28.315127314810525</v>
      </c>
      <c r="N3921" s="6" t="b">
        <v>0</v>
      </c>
      <c r="O3921" s="6">
        <v>3</v>
      </c>
      <c r="P3921" s="6" t="b">
        <v>0</v>
      </c>
      <c r="Q3921" s="6" t="s">
        <v>8271</v>
      </c>
      <c r="R3921" s="7">
        <f t="shared" si="370"/>
        <v>1.7999999999999999E-2</v>
      </c>
      <c r="S3921" s="8">
        <f t="shared" si="371"/>
        <v>30</v>
      </c>
      <c r="T3921" s="6" t="str">
        <f t="shared" si="372"/>
        <v>theater</v>
      </c>
      <c r="U3921" s="6" t="str">
        <f t="shared" si="373"/>
        <v>plays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14">
        <f t="shared" si="368"/>
        <v>42687.220601851855</v>
      </c>
      <c r="K3922" s="6">
        <v>1476436660</v>
      </c>
      <c r="L3922" s="14">
        <f t="shared" si="369"/>
        <v>42657.178935185184</v>
      </c>
      <c r="M3922" s="88">
        <f>Table1[[#This Row],[Data Ended Conversion]]-Table1[[#This Row],[Data Created Conversion]]</f>
        <v>30.041666666671517</v>
      </c>
      <c r="N3922" s="6" t="b">
        <v>0</v>
      </c>
      <c r="O3922" s="6">
        <v>3</v>
      </c>
      <c r="P3922" s="6" t="b">
        <v>0</v>
      </c>
      <c r="Q3922" s="6" t="s">
        <v>8271</v>
      </c>
      <c r="R3922" s="7">
        <f t="shared" si="370"/>
        <v>5.3999999999999999E-2</v>
      </c>
      <c r="S3922" s="8">
        <f t="shared" si="371"/>
        <v>45</v>
      </c>
      <c r="T3922" s="6" t="str">
        <f t="shared" si="372"/>
        <v>theater</v>
      </c>
      <c r="U3922" s="6" t="str">
        <f t="shared" si="373"/>
        <v>plays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14">
        <f t="shared" si="368"/>
        <v>41938.541666666664</v>
      </c>
      <c r="K3923" s="6">
        <v>1413291655</v>
      </c>
      <c r="L3923" s="14">
        <f t="shared" si="369"/>
        <v>41926.333969907406</v>
      </c>
      <c r="M3923" s="88">
        <f>Table1[[#This Row],[Data Ended Conversion]]-Table1[[#This Row],[Data Created Conversion]]</f>
        <v>12.207696759258397</v>
      </c>
      <c r="N3923" s="6" t="b">
        <v>0</v>
      </c>
      <c r="O3923" s="6">
        <v>0</v>
      </c>
      <c r="P3923" s="6" t="b">
        <v>0</v>
      </c>
      <c r="Q3923" s="6" t="s">
        <v>8271</v>
      </c>
      <c r="R3923" s="7">
        <f t="shared" si="370"/>
        <v>0</v>
      </c>
      <c r="S3923" s="8" t="str">
        <f t="shared" si="371"/>
        <v>-</v>
      </c>
      <c r="T3923" s="6" t="str">
        <f t="shared" si="372"/>
        <v>theater</v>
      </c>
      <c r="U3923" s="6" t="str">
        <f t="shared" si="373"/>
        <v>plays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14">
        <f t="shared" si="368"/>
        <v>42065.749999999993</v>
      </c>
      <c r="K3924" s="6">
        <v>1421432810</v>
      </c>
      <c r="L3924" s="14">
        <f t="shared" si="369"/>
        <v>42020.560300925928</v>
      </c>
      <c r="M3924" s="88">
        <f>Table1[[#This Row],[Data Ended Conversion]]-Table1[[#This Row],[Data Created Conversion]]</f>
        <v>45.189699074064265</v>
      </c>
      <c r="N3924" s="6" t="b">
        <v>0</v>
      </c>
      <c r="O3924" s="6">
        <v>6</v>
      </c>
      <c r="P3924" s="6" t="b">
        <v>0</v>
      </c>
      <c r="Q3924" s="6" t="s">
        <v>8271</v>
      </c>
      <c r="R3924" s="7">
        <f t="shared" si="370"/>
        <v>8.1333333333333327E-2</v>
      </c>
      <c r="S3924" s="8">
        <f t="shared" si="371"/>
        <v>10.166666666666666</v>
      </c>
      <c r="T3924" s="6" t="str">
        <f t="shared" si="372"/>
        <v>theater</v>
      </c>
      <c r="U3924" s="6" t="str">
        <f t="shared" si="373"/>
        <v>plays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14">
        <f t="shared" si="368"/>
        <v>42103.771655092591</v>
      </c>
      <c r="K3925" s="6">
        <v>1426203071</v>
      </c>
      <c r="L3925" s="14">
        <f t="shared" si="369"/>
        <v>42075.771655092591</v>
      </c>
      <c r="M3925" s="88">
        <f>Table1[[#This Row],[Data Ended Conversion]]-Table1[[#This Row],[Data Created Conversion]]</f>
        <v>28</v>
      </c>
      <c r="N3925" s="6" t="b">
        <v>0</v>
      </c>
      <c r="O3925" s="6">
        <v>17</v>
      </c>
      <c r="P3925" s="6" t="b">
        <v>0</v>
      </c>
      <c r="Q3925" s="6" t="s">
        <v>8271</v>
      </c>
      <c r="R3925" s="7">
        <f t="shared" si="370"/>
        <v>0.12034782608695652</v>
      </c>
      <c r="S3925" s="8">
        <f t="shared" si="371"/>
        <v>81.411764705882348</v>
      </c>
      <c r="T3925" s="6" t="str">
        <f t="shared" si="372"/>
        <v>theater</v>
      </c>
      <c r="U3925" s="6" t="str">
        <f t="shared" si="373"/>
        <v>plays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14">
        <f t="shared" si="368"/>
        <v>41816.751412037032</v>
      </c>
      <c r="K3926" s="6">
        <v>1401231722</v>
      </c>
      <c r="L3926" s="14">
        <f t="shared" si="369"/>
        <v>41786.751412037032</v>
      </c>
      <c r="M3926" s="88">
        <f>Table1[[#This Row],[Data Ended Conversion]]-Table1[[#This Row],[Data Created Conversion]]</f>
        <v>30</v>
      </c>
      <c r="N3926" s="6" t="b">
        <v>0</v>
      </c>
      <c r="O3926" s="6">
        <v>40</v>
      </c>
      <c r="P3926" s="6" t="b">
        <v>0</v>
      </c>
      <c r="Q3926" s="6" t="s">
        <v>8271</v>
      </c>
      <c r="R3926" s="7">
        <f t="shared" si="370"/>
        <v>0.15266666666666667</v>
      </c>
      <c r="S3926" s="8">
        <f t="shared" si="371"/>
        <v>57.25</v>
      </c>
      <c r="T3926" s="6" t="str">
        <f t="shared" si="372"/>
        <v>theater</v>
      </c>
      <c r="U3926" s="6" t="str">
        <f t="shared" si="373"/>
        <v>plays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14">
        <f t="shared" si="368"/>
        <v>41850.662488425922</v>
      </c>
      <c r="K3927" s="6">
        <v>1404161639</v>
      </c>
      <c r="L3927" s="14">
        <f t="shared" si="369"/>
        <v>41820.662488425922</v>
      </c>
      <c r="M3927" s="88">
        <f>Table1[[#This Row],[Data Ended Conversion]]-Table1[[#This Row],[Data Created Conversion]]</f>
        <v>30</v>
      </c>
      <c r="N3927" s="6" t="b">
        <v>0</v>
      </c>
      <c r="O3927" s="6">
        <v>3</v>
      </c>
      <c r="P3927" s="6" t="b">
        <v>0</v>
      </c>
      <c r="Q3927" s="6" t="s">
        <v>8271</v>
      </c>
      <c r="R3927" s="7">
        <f t="shared" si="370"/>
        <v>0.1</v>
      </c>
      <c r="S3927" s="8">
        <f t="shared" si="371"/>
        <v>5</v>
      </c>
      <c r="T3927" s="6" t="str">
        <f t="shared" si="372"/>
        <v>theater</v>
      </c>
      <c r="U3927" s="6" t="str">
        <f t="shared" si="373"/>
        <v>plays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14">
        <f t="shared" si="368"/>
        <v>41999.876712962963</v>
      </c>
      <c r="K3928" s="6">
        <v>1417053748</v>
      </c>
      <c r="L3928" s="14">
        <f t="shared" si="369"/>
        <v>41969.876712962963</v>
      </c>
      <c r="M3928" s="88">
        <f>Table1[[#This Row],[Data Ended Conversion]]-Table1[[#This Row],[Data Created Conversion]]</f>
        <v>30</v>
      </c>
      <c r="N3928" s="6" t="b">
        <v>0</v>
      </c>
      <c r="O3928" s="6">
        <v>1</v>
      </c>
      <c r="P3928" s="6" t="b">
        <v>0</v>
      </c>
      <c r="Q3928" s="6" t="s">
        <v>8271</v>
      </c>
      <c r="R3928" s="7">
        <f t="shared" si="370"/>
        <v>3.0000000000000001E-3</v>
      </c>
      <c r="S3928" s="8">
        <f t="shared" si="371"/>
        <v>15</v>
      </c>
      <c r="T3928" s="6" t="str">
        <f t="shared" si="372"/>
        <v>theater</v>
      </c>
      <c r="U3928" s="6" t="str">
        <f t="shared" si="373"/>
        <v>plays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14">
        <f t="shared" si="368"/>
        <v>41860.059074074074</v>
      </c>
      <c r="K3929" s="6">
        <v>1404973504</v>
      </c>
      <c r="L3929" s="14">
        <f t="shared" si="369"/>
        <v>41830.059074074074</v>
      </c>
      <c r="M3929" s="88">
        <f>Table1[[#This Row],[Data Ended Conversion]]-Table1[[#This Row],[Data Created Conversion]]</f>
        <v>30</v>
      </c>
      <c r="N3929" s="6" t="b">
        <v>0</v>
      </c>
      <c r="O3929" s="6">
        <v>2</v>
      </c>
      <c r="P3929" s="6" t="b">
        <v>0</v>
      </c>
      <c r="Q3929" s="6" t="s">
        <v>8271</v>
      </c>
      <c r="R3929" s="7">
        <f t="shared" si="370"/>
        <v>0.01</v>
      </c>
      <c r="S3929" s="8">
        <f t="shared" si="371"/>
        <v>12.5</v>
      </c>
      <c r="T3929" s="6" t="str">
        <f t="shared" si="372"/>
        <v>theater</v>
      </c>
      <c r="U3929" s="6" t="str">
        <f t="shared" si="373"/>
        <v>plays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14">
        <f t="shared" si="368"/>
        <v>42292.999305555553</v>
      </c>
      <c r="K3930" s="6">
        <v>1442593427</v>
      </c>
      <c r="L3930" s="14">
        <f t="shared" si="369"/>
        <v>42265.474849537037</v>
      </c>
      <c r="M3930" s="88">
        <f>Table1[[#This Row],[Data Ended Conversion]]-Table1[[#This Row],[Data Created Conversion]]</f>
        <v>27.524456018516503</v>
      </c>
      <c r="N3930" s="6" t="b">
        <v>0</v>
      </c>
      <c r="O3930" s="6">
        <v>7</v>
      </c>
      <c r="P3930" s="6" t="b">
        <v>0</v>
      </c>
      <c r="Q3930" s="6" t="s">
        <v>8271</v>
      </c>
      <c r="R3930" s="7">
        <f t="shared" si="370"/>
        <v>0.13020000000000001</v>
      </c>
      <c r="S3930" s="8">
        <f t="shared" si="371"/>
        <v>93</v>
      </c>
      <c r="T3930" s="6" t="str">
        <f t="shared" si="372"/>
        <v>theater</v>
      </c>
      <c r="U3930" s="6" t="str">
        <f t="shared" si="373"/>
        <v>plays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14">
        <f t="shared" si="368"/>
        <v>42631.618807870364</v>
      </c>
      <c r="K3931" s="6">
        <v>1471636265</v>
      </c>
      <c r="L3931" s="14">
        <f t="shared" si="369"/>
        <v>42601.618807870364</v>
      </c>
      <c r="M3931" s="88">
        <f>Table1[[#This Row],[Data Ended Conversion]]-Table1[[#This Row],[Data Created Conversion]]</f>
        <v>30</v>
      </c>
      <c r="N3931" s="6" t="b">
        <v>0</v>
      </c>
      <c r="O3931" s="6">
        <v>14</v>
      </c>
      <c r="P3931" s="6" t="b">
        <v>0</v>
      </c>
      <c r="Q3931" s="6" t="s">
        <v>8271</v>
      </c>
      <c r="R3931" s="7">
        <f t="shared" si="370"/>
        <v>2.265E-2</v>
      </c>
      <c r="S3931" s="8">
        <f t="shared" si="371"/>
        <v>32.357142857142854</v>
      </c>
      <c r="T3931" s="6" t="str">
        <f t="shared" si="372"/>
        <v>theater</v>
      </c>
      <c r="U3931" s="6" t="str">
        <f t="shared" si="373"/>
        <v>plays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14">
        <f t="shared" si="368"/>
        <v>42461.041666666664</v>
      </c>
      <c r="K3932" s="6">
        <v>1457078868</v>
      </c>
      <c r="L3932" s="14">
        <f t="shared" si="369"/>
        <v>42433.13041666666</v>
      </c>
      <c r="M3932" s="88">
        <f>Table1[[#This Row],[Data Ended Conversion]]-Table1[[#This Row],[Data Created Conversion]]</f>
        <v>27.911250000004657</v>
      </c>
      <c r="N3932" s="6" t="b">
        <v>0</v>
      </c>
      <c r="O3932" s="6">
        <v>0</v>
      </c>
      <c r="P3932" s="6" t="b">
        <v>0</v>
      </c>
      <c r="Q3932" s="6" t="s">
        <v>8271</v>
      </c>
      <c r="R3932" s="7">
        <f t="shared" si="370"/>
        <v>0</v>
      </c>
      <c r="S3932" s="8" t="str">
        <f t="shared" si="371"/>
        <v>-</v>
      </c>
      <c r="T3932" s="6" t="str">
        <f t="shared" si="372"/>
        <v>theater</v>
      </c>
      <c r="U3932" s="6" t="str">
        <f t="shared" si="373"/>
        <v>plays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14">
        <f t="shared" si="368"/>
        <v>42252.943368055552</v>
      </c>
      <c r="K3933" s="6">
        <v>1439350707</v>
      </c>
      <c r="L3933" s="14">
        <f t="shared" si="369"/>
        <v>42227.943368055552</v>
      </c>
      <c r="M3933" s="88">
        <f>Table1[[#This Row],[Data Ended Conversion]]-Table1[[#This Row],[Data Created Conversion]]</f>
        <v>25</v>
      </c>
      <c r="N3933" s="6" t="b">
        <v>0</v>
      </c>
      <c r="O3933" s="6">
        <v>0</v>
      </c>
      <c r="P3933" s="6" t="b">
        <v>0</v>
      </c>
      <c r="Q3933" s="6" t="s">
        <v>8271</v>
      </c>
      <c r="R3933" s="7">
        <f t="shared" si="370"/>
        <v>0</v>
      </c>
      <c r="S3933" s="8" t="str">
        <f t="shared" si="371"/>
        <v>-</v>
      </c>
      <c r="T3933" s="6" t="str">
        <f t="shared" si="372"/>
        <v>theater</v>
      </c>
      <c r="U3933" s="6" t="str">
        <f t="shared" si="373"/>
        <v>plays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14">
        <f t="shared" si="368"/>
        <v>42444.918564814812</v>
      </c>
      <c r="K3934" s="6">
        <v>1455508964</v>
      </c>
      <c r="L3934" s="14">
        <f t="shared" si="369"/>
        <v>42414.960231481477</v>
      </c>
      <c r="M3934" s="88">
        <f>Table1[[#This Row],[Data Ended Conversion]]-Table1[[#This Row],[Data Created Conversion]]</f>
        <v>29.958333333335759</v>
      </c>
      <c r="N3934" s="6" t="b">
        <v>0</v>
      </c>
      <c r="O3934" s="6">
        <v>1</v>
      </c>
      <c r="P3934" s="6" t="b">
        <v>0</v>
      </c>
      <c r="Q3934" s="6" t="s">
        <v>8271</v>
      </c>
      <c r="R3934" s="7">
        <f t="shared" si="370"/>
        <v>8.3333333333333331E-5</v>
      </c>
      <c r="S3934" s="8">
        <f t="shared" si="371"/>
        <v>1</v>
      </c>
      <c r="T3934" s="6" t="str">
        <f t="shared" si="372"/>
        <v>theater</v>
      </c>
      <c r="U3934" s="6" t="str">
        <f t="shared" si="373"/>
        <v>plays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14">
        <f t="shared" si="368"/>
        <v>42567.821527777771</v>
      </c>
      <c r="K3935" s="6">
        <v>1466205262</v>
      </c>
      <c r="L3935" s="14">
        <f t="shared" si="369"/>
        <v>42538.759976851848</v>
      </c>
      <c r="M3935" s="88">
        <f>Table1[[#This Row],[Data Ended Conversion]]-Table1[[#This Row],[Data Created Conversion]]</f>
        <v>29.061550925922347</v>
      </c>
      <c r="N3935" s="6" t="b">
        <v>0</v>
      </c>
      <c r="O3935" s="6">
        <v>12</v>
      </c>
      <c r="P3935" s="6" t="b">
        <v>0</v>
      </c>
      <c r="Q3935" s="6" t="s">
        <v>8271</v>
      </c>
      <c r="R3935" s="7">
        <f t="shared" si="370"/>
        <v>0.15742857142857142</v>
      </c>
      <c r="S3935" s="8">
        <f t="shared" si="371"/>
        <v>91.833333333333329</v>
      </c>
      <c r="T3935" s="6" t="str">
        <f t="shared" si="372"/>
        <v>theater</v>
      </c>
      <c r="U3935" s="6" t="str">
        <f t="shared" si="373"/>
        <v>plays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14">
        <f t="shared" si="368"/>
        <v>42278.333333333336</v>
      </c>
      <c r="K3936" s="6">
        <v>1439827639</v>
      </c>
      <c r="L3936" s="14">
        <f t="shared" si="369"/>
        <v>42233.463414351849</v>
      </c>
      <c r="M3936" s="88">
        <f>Table1[[#This Row],[Data Ended Conversion]]-Table1[[#This Row],[Data Created Conversion]]</f>
        <v>44.86991898148699</v>
      </c>
      <c r="N3936" s="6" t="b">
        <v>0</v>
      </c>
      <c r="O3936" s="6">
        <v>12</v>
      </c>
      <c r="P3936" s="6" t="b">
        <v>0</v>
      </c>
      <c r="Q3936" s="6" t="s">
        <v>8271</v>
      </c>
      <c r="R3936" s="7">
        <f t="shared" si="370"/>
        <v>0.11</v>
      </c>
      <c r="S3936" s="8">
        <f t="shared" si="371"/>
        <v>45.833333333333336</v>
      </c>
      <c r="T3936" s="6" t="str">
        <f t="shared" si="372"/>
        <v>theater</v>
      </c>
      <c r="U3936" s="6" t="str">
        <f t="shared" si="373"/>
        <v>plays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14">
        <f t="shared" si="368"/>
        <v>42281.448449074065</v>
      </c>
      <c r="K3937" s="6">
        <v>1438789546</v>
      </c>
      <c r="L3937" s="14">
        <f t="shared" si="369"/>
        <v>42221.448449074065</v>
      </c>
      <c r="M3937" s="88">
        <f>Table1[[#This Row],[Data Ended Conversion]]-Table1[[#This Row],[Data Created Conversion]]</f>
        <v>60</v>
      </c>
      <c r="N3937" s="6" t="b">
        <v>0</v>
      </c>
      <c r="O3937" s="6">
        <v>23</v>
      </c>
      <c r="P3937" s="6" t="b">
        <v>0</v>
      </c>
      <c r="Q3937" s="6" t="s">
        <v>8271</v>
      </c>
      <c r="R3937" s="7">
        <f t="shared" si="370"/>
        <v>0.43833333333333335</v>
      </c>
      <c r="S3937" s="8">
        <f t="shared" si="371"/>
        <v>57.173913043478258</v>
      </c>
      <c r="T3937" s="6" t="str">
        <f t="shared" si="372"/>
        <v>theater</v>
      </c>
      <c r="U3937" s="6" t="str">
        <f t="shared" si="373"/>
        <v>plays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14">
        <f t="shared" si="368"/>
        <v>42705.096296296295</v>
      </c>
      <c r="K3938" s="6">
        <v>1477981120</v>
      </c>
      <c r="L3938" s="14">
        <f t="shared" si="369"/>
        <v>42675.054629629631</v>
      </c>
      <c r="M3938" s="88">
        <f>Table1[[#This Row],[Data Ended Conversion]]-Table1[[#This Row],[Data Created Conversion]]</f>
        <v>30.041666666664241</v>
      </c>
      <c r="N3938" s="6" t="b">
        <v>0</v>
      </c>
      <c r="O3938" s="6">
        <v>0</v>
      </c>
      <c r="P3938" s="6" t="b">
        <v>0</v>
      </c>
      <c r="Q3938" s="6" t="s">
        <v>8271</v>
      </c>
      <c r="R3938" s="7">
        <f t="shared" si="370"/>
        <v>0</v>
      </c>
      <c r="S3938" s="8" t="str">
        <f t="shared" si="371"/>
        <v>-</v>
      </c>
      <c r="T3938" s="6" t="str">
        <f t="shared" si="372"/>
        <v>theater</v>
      </c>
      <c r="U3938" s="6" t="str">
        <f t="shared" si="373"/>
        <v>plays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14">
        <f t="shared" si="368"/>
        <v>42562.423148148147</v>
      </c>
      <c r="K3939" s="6">
        <v>1465830560</v>
      </c>
      <c r="L3939" s="14">
        <f t="shared" si="369"/>
        <v>42534.423148148147</v>
      </c>
      <c r="M3939" s="88">
        <f>Table1[[#This Row],[Data Ended Conversion]]-Table1[[#This Row],[Data Created Conversion]]</f>
        <v>28</v>
      </c>
      <c r="N3939" s="6" t="b">
        <v>0</v>
      </c>
      <c r="O3939" s="6">
        <v>10</v>
      </c>
      <c r="P3939" s="6" t="b">
        <v>0</v>
      </c>
      <c r="Q3939" s="6" t="s">
        <v>8271</v>
      </c>
      <c r="R3939" s="7">
        <f t="shared" si="370"/>
        <v>0.86135181975736563</v>
      </c>
      <c r="S3939" s="8">
        <f t="shared" si="371"/>
        <v>248.5</v>
      </c>
      <c r="T3939" s="6" t="str">
        <f t="shared" si="372"/>
        <v>theater</v>
      </c>
      <c r="U3939" s="6" t="str">
        <f t="shared" si="373"/>
        <v>plays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14">
        <f t="shared" si="368"/>
        <v>42182.697384259263</v>
      </c>
      <c r="K3940" s="6">
        <v>1432763054</v>
      </c>
      <c r="L3940" s="14">
        <f t="shared" si="369"/>
        <v>42151.697384259263</v>
      </c>
      <c r="M3940" s="88">
        <f>Table1[[#This Row],[Data Ended Conversion]]-Table1[[#This Row],[Data Created Conversion]]</f>
        <v>31</v>
      </c>
      <c r="N3940" s="6" t="b">
        <v>0</v>
      </c>
      <c r="O3940" s="6">
        <v>5</v>
      </c>
      <c r="P3940" s="6" t="b">
        <v>0</v>
      </c>
      <c r="Q3940" s="6" t="s">
        <v>8271</v>
      </c>
      <c r="R3940" s="7">
        <f t="shared" si="370"/>
        <v>0.12196620583717357</v>
      </c>
      <c r="S3940" s="8">
        <f t="shared" si="371"/>
        <v>79.400000000000006</v>
      </c>
      <c r="T3940" s="6" t="str">
        <f t="shared" si="372"/>
        <v>theater</v>
      </c>
      <c r="U3940" s="6" t="str">
        <f t="shared" si="373"/>
        <v>plays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14">
        <f t="shared" si="368"/>
        <v>41918.979166666664</v>
      </c>
      <c r="K3941" s="6">
        <v>1412328979</v>
      </c>
      <c r="L3941" s="14">
        <f t="shared" si="369"/>
        <v>41915.191886574074</v>
      </c>
      <c r="M3941" s="88">
        <f>Table1[[#This Row],[Data Ended Conversion]]-Table1[[#This Row],[Data Created Conversion]]</f>
        <v>3.7872800925906631</v>
      </c>
      <c r="N3941" s="6" t="b">
        <v>0</v>
      </c>
      <c r="O3941" s="6">
        <v>1</v>
      </c>
      <c r="P3941" s="6" t="b">
        <v>0</v>
      </c>
      <c r="Q3941" s="6" t="s">
        <v>8271</v>
      </c>
      <c r="R3941" s="7">
        <f t="shared" si="370"/>
        <v>1E-3</v>
      </c>
      <c r="S3941" s="8">
        <f t="shared" si="371"/>
        <v>5</v>
      </c>
      <c r="T3941" s="6" t="str">
        <f t="shared" si="372"/>
        <v>theater</v>
      </c>
      <c r="U3941" s="6" t="str">
        <f t="shared" si="373"/>
        <v>plays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14">
        <f t="shared" si="368"/>
        <v>42006.284155092588</v>
      </c>
      <c r="K3942" s="6">
        <v>1416311351</v>
      </c>
      <c r="L3942" s="14">
        <f t="shared" si="369"/>
        <v>41961.284155092588</v>
      </c>
      <c r="M3942" s="88">
        <f>Table1[[#This Row],[Data Ended Conversion]]-Table1[[#This Row],[Data Created Conversion]]</f>
        <v>45</v>
      </c>
      <c r="N3942" s="6" t="b">
        <v>0</v>
      </c>
      <c r="O3942" s="6">
        <v>2</v>
      </c>
      <c r="P3942" s="6" t="b">
        <v>0</v>
      </c>
      <c r="Q3942" s="6" t="s">
        <v>8271</v>
      </c>
      <c r="R3942" s="7">
        <f t="shared" si="370"/>
        <v>2.2000000000000001E-3</v>
      </c>
      <c r="S3942" s="8">
        <f t="shared" si="371"/>
        <v>5.5</v>
      </c>
      <c r="T3942" s="6" t="str">
        <f t="shared" si="372"/>
        <v>theater</v>
      </c>
      <c r="U3942" s="6" t="str">
        <f t="shared" si="373"/>
        <v>plays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14">
        <f t="shared" si="368"/>
        <v>41967.833333333336</v>
      </c>
      <c r="K3943" s="6">
        <v>1414505137</v>
      </c>
      <c r="L3943" s="14">
        <f t="shared" si="369"/>
        <v>41940.378900462958</v>
      </c>
      <c r="M3943" s="88">
        <f>Table1[[#This Row],[Data Ended Conversion]]-Table1[[#This Row],[Data Created Conversion]]</f>
        <v>27.454432870377786</v>
      </c>
      <c r="N3943" s="6" t="b">
        <v>0</v>
      </c>
      <c r="O3943" s="6">
        <v>2</v>
      </c>
      <c r="P3943" s="6" t="b">
        <v>0</v>
      </c>
      <c r="Q3943" s="6" t="s">
        <v>8271</v>
      </c>
      <c r="R3943" s="7">
        <f t="shared" si="370"/>
        <v>9.0909090909090905E-3</v>
      </c>
      <c r="S3943" s="8">
        <f t="shared" si="371"/>
        <v>25</v>
      </c>
      <c r="T3943" s="6" t="str">
        <f t="shared" si="372"/>
        <v>theater</v>
      </c>
      <c r="U3943" s="6" t="str">
        <f t="shared" si="373"/>
        <v>plays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14">
        <f t="shared" si="368"/>
        <v>42171.695763888885</v>
      </c>
      <c r="K3944" s="6">
        <v>1429306914</v>
      </c>
      <c r="L3944" s="14">
        <f t="shared" si="369"/>
        <v>42111.695763888885</v>
      </c>
      <c r="M3944" s="88">
        <f>Table1[[#This Row],[Data Ended Conversion]]-Table1[[#This Row],[Data Created Conversion]]</f>
        <v>60</v>
      </c>
      <c r="N3944" s="6" t="b">
        <v>0</v>
      </c>
      <c r="O3944" s="6">
        <v>0</v>
      </c>
      <c r="P3944" s="6" t="b">
        <v>0</v>
      </c>
      <c r="Q3944" s="6" t="s">
        <v>8271</v>
      </c>
      <c r="R3944" s="7">
        <f t="shared" si="370"/>
        <v>0</v>
      </c>
      <c r="S3944" s="8" t="str">
        <f t="shared" si="371"/>
        <v>-</v>
      </c>
      <c r="T3944" s="6" t="str">
        <f t="shared" si="372"/>
        <v>theater</v>
      </c>
      <c r="U3944" s="6" t="str">
        <f t="shared" si="373"/>
        <v>plays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14">
        <f t="shared" si="368"/>
        <v>42310.493055555555</v>
      </c>
      <c r="K3945" s="6">
        <v>1443811268</v>
      </c>
      <c r="L3945" s="14">
        <f t="shared" si="369"/>
        <v>42279.570231481477</v>
      </c>
      <c r="M3945" s="88">
        <f>Table1[[#This Row],[Data Ended Conversion]]-Table1[[#This Row],[Data Created Conversion]]</f>
        <v>30.922824074077653</v>
      </c>
      <c r="N3945" s="6" t="b">
        <v>0</v>
      </c>
      <c r="O3945" s="6">
        <v>13</v>
      </c>
      <c r="P3945" s="6" t="b">
        <v>0</v>
      </c>
      <c r="Q3945" s="6" t="s">
        <v>8271</v>
      </c>
      <c r="R3945" s="7">
        <f t="shared" si="370"/>
        <v>0.35639999999999999</v>
      </c>
      <c r="S3945" s="8">
        <f t="shared" si="371"/>
        <v>137.07692307692307</v>
      </c>
      <c r="T3945" s="6" t="str">
        <f t="shared" si="372"/>
        <v>theater</v>
      </c>
      <c r="U3945" s="6" t="str">
        <f t="shared" si="373"/>
        <v>plays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14">
        <f t="shared" si="368"/>
        <v>42243.454571759255</v>
      </c>
      <c r="K3946" s="6">
        <v>1438098875</v>
      </c>
      <c r="L3946" s="14">
        <f t="shared" si="369"/>
        <v>42213.454571759255</v>
      </c>
      <c r="M3946" s="88">
        <f>Table1[[#This Row],[Data Ended Conversion]]-Table1[[#This Row],[Data Created Conversion]]</f>
        <v>30</v>
      </c>
      <c r="N3946" s="6" t="b">
        <v>0</v>
      </c>
      <c r="O3946" s="6">
        <v>0</v>
      </c>
      <c r="P3946" s="6" t="b">
        <v>0</v>
      </c>
      <c r="Q3946" s="6" t="s">
        <v>8271</v>
      </c>
      <c r="R3946" s="7">
        <f t="shared" si="370"/>
        <v>0</v>
      </c>
      <c r="S3946" s="8" t="str">
        <f t="shared" si="371"/>
        <v>-</v>
      </c>
      <c r="T3946" s="6" t="str">
        <f t="shared" si="372"/>
        <v>theater</v>
      </c>
      <c r="U3946" s="6" t="str">
        <f t="shared" si="373"/>
        <v>plays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14">
        <f t="shared" si="368"/>
        <v>42139.593379629623</v>
      </c>
      <c r="K3947" s="6">
        <v>1429125268</v>
      </c>
      <c r="L3947" s="14">
        <f t="shared" si="369"/>
        <v>42109.593379629623</v>
      </c>
      <c r="M3947" s="88">
        <f>Table1[[#This Row],[Data Ended Conversion]]-Table1[[#This Row],[Data Created Conversion]]</f>
        <v>30</v>
      </c>
      <c r="N3947" s="6" t="b">
        <v>0</v>
      </c>
      <c r="O3947" s="6">
        <v>1</v>
      </c>
      <c r="P3947" s="6" t="b">
        <v>0</v>
      </c>
      <c r="Q3947" s="6" t="s">
        <v>8271</v>
      </c>
      <c r="R3947" s="7">
        <f t="shared" si="370"/>
        <v>2.5000000000000001E-3</v>
      </c>
      <c r="S3947" s="8">
        <f t="shared" si="371"/>
        <v>5</v>
      </c>
      <c r="T3947" s="6" t="str">
        <f t="shared" si="372"/>
        <v>theater</v>
      </c>
      <c r="U3947" s="6" t="str">
        <f t="shared" si="373"/>
        <v>plays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14">
        <f t="shared" si="368"/>
        <v>42063.124999999993</v>
      </c>
      <c r="K3948" s="6">
        <v>1422388822</v>
      </c>
      <c r="L3948" s="14">
        <f t="shared" si="369"/>
        <v>42031.625254629624</v>
      </c>
      <c r="M3948" s="88">
        <f>Table1[[#This Row],[Data Ended Conversion]]-Table1[[#This Row],[Data Created Conversion]]</f>
        <v>31.499745370369055</v>
      </c>
      <c r="N3948" s="6" t="b">
        <v>0</v>
      </c>
      <c r="O3948" s="6">
        <v>5</v>
      </c>
      <c r="P3948" s="6" t="b">
        <v>0</v>
      </c>
      <c r="Q3948" s="6" t="s">
        <v>8271</v>
      </c>
      <c r="R3948" s="7">
        <f t="shared" si="370"/>
        <v>3.2500000000000001E-2</v>
      </c>
      <c r="S3948" s="8">
        <f t="shared" si="371"/>
        <v>39</v>
      </c>
      <c r="T3948" s="6" t="str">
        <f t="shared" si="372"/>
        <v>theater</v>
      </c>
      <c r="U3948" s="6" t="str">
        <f t="shared" si="373"/>
        <v>plays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14">
        <f t="shared" si="368"/>
        <v>42644.934537037036</v>
      </c>
      <c r="K3949" s="6">
        <v>1472786744</v>
      </c>
      <c r="L3949" s="14">
        <f t="shared" si="369"/>
        <v>42614.934537037036</v>
      </c>
      <c r="M3949" s="88">
        <f>Table1[[#This Row],[Data Ended Conversion]]-Table1[[#This Row],[Data Created Conversion]]</f>
        <v>30</v>
      </c>
      <c r="N3949" s="6" t="b">
        <v>0</v>
      </c>
      <c r="O3949" s="6">
        <v>2</v>
      </c>
      <c r="P3949" s="6" t="b">
        <v>0</v>
      </c>
      <c r="Q3949" s="6" t="s">
        <v>8271</v>
      </c>
      <c r="R3949" s="7">
        <f t="shared" si="370"/>
        <v>3.3666666666666664E-2</v>
      </c>
      <c r="S3949" s="8">
        <f t="shared" si="371"/>
        <v>50.5</v>
      </c>
      <c r="T3949" s="6" t="str">
        <f t="shared" si="372"/>
        <v>theater</v>
      </c>
      <c r="U3949" s="6" t="str">
        <f t="shared" si="373"/>
        <v>plays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14">
        <f t="shared" si="368"/>
        <v>41889.117164351846</v>
      </c>
      <c r="K3950" s="6">
        <v>1404892123</v>
      </c>
      <c r="L3950" s="14">
        <f t="shared" si="369"/>
        <v>41829.117164351846</v>
      </c>
      <c r="M3950" s="88">
        <f>Table1[[#This Row],[Data Ended Conversion]]-Table1[[#This Row],[Data Created Conversion]]</f>
        <v>60</v>
      </c>
      <c r="N3950" s="6" t="b">
        <v>0</v>
      </c>
      <c r="O3950" s="6">
        <v>0</v>
      </c>
      <c r="P3950" s="6" t="b">
        <v>0</v>
      </c>
      <c r="Q3950" s="6" t="s">
        <v>8271</v>
      </c>
      <c r="R3950" s="7">
        <f t="shared" si="370"/>
        <v>0</v>
      </c>
      <c r="S3950" s="8" t="str">
        <f t="shared" si="371"/>
        <v>-</v>
      </c>
      <c r="T3950" s="6" t="str">
        <f t="shared" si="372"/>
        <v>theater</v>
      </c>
      <c r="U3950" s="6" t="str">
        <f t="shared" si="373"/>
        <v>plays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14">
        <f t="shared" si="368"/>
        <v>42045.912280092591</v>
      </c>
      <c r="K3951" s="6">
        <v>1421031221</v>
      </c>
      <c r="L3951" s="14">
        <f t="shared" si="369"/>
        <v>42015.912280092591</v>
      </c>
      <c r="M3951" s="88">
        <f>Table1[[#This Row],[Data Ended Conversion]]-Table1[[#This Row],[Data Created Conversion]]</f>
        <v>30</v>
      </c>
      <c r="N3951" s="6" t="b">
        <v>0</v>
      </c>
      <c r="O3951" s="6">
        <v>32</v>
      </c>
      <c r="P3951" s="6" t="b">
        <v>0</v>
      </c>
      <c r="Q3951" s="6" t="s">
        <v>8271</v>
      </c>
      <c r="R3951" s="7">
        <f t="shared" si="370"/>
        <v>0.15770000000000001</v>
      </c>
      <c r="S3951" s="8">
        <f t="shared" si="371"/>
        <v>49.28125</v>
      </c>
      <c r="T3951" s="6" t="str">
        <f t="shared" si="372"/>
        <v>theater</v>
      </c>
      <c r="U3951" s="6" t="str">
        <f t="shared" si="373"/>
        <v>plays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14">
        <f t="shared" si="368"/>
        <v>42468.565972222219</v>
      </c>
      <c r="K3952" s="6">
        <v>1457628680</v>
      </c>
      <c r="L3952" s="14">
        <f t="shared" si="369"/>
        <v>42439.493981481479</v>
      </c>
      <c r="M3952" s="88">
        <f>Table1[[#This Row],[Data Ended Conversion]]-Table1[[#This Row],[Data Created Conversion]]</f>
        <v>29.071990740740148</v>
      </c>
      <c r="N3952" s="6" t="b">
        <v>0</v>
      </c>
      <c r="O3952" s="6">
        <v>1</v>
      </c>
      <c r="P3952" s="6" t="b">
        <v>0</v>
      </c>
      <c r="Q3952" s="6" t="s">
        <v>8271</v>
      </c>
      <c r="R3952" s="7">
        <f t="shared" si="370"/>
        <v>6.2500000000000003E-3</v>
      </c>
      <c r="S3952" s="8">
        <f t="shared" si="371"/>
        <v>25</v>
      </c>
      <c r="T3952" s="6" t="str">
        <f t="shared" si="372"/>
        <v>theater</v>
      </c>
      <c r="U3952" s="6" t="str">
        <f t="shared" si="373"/>
        <v>plays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14">
        <f t="shared" si="368"/>
        <v>42493.57571759259</v>
      </c>
      <c r="K3953" s="6">
        <v>1457120942</v>
      </c>
      <c r="L3953" s="14">
        <f t="shared" si="369"/>
        <v>42433.617384259262</v>
      </c>
      <c r="M3953" s="88">
        <f>Table1[[#This Row],[Data Ended Conversion]]-Table1[[#This Row],[Data Created Conversion]]</f>
        <v>59.958333333328483</v>
      </c>
      <c r="N3953" s="6" t="b">
        <v>0</v>
      </c>
      <c r="O3953" s="6">
        <v>1</v>
      </c>
      <c r="P3953" s="6" t="b">
        <v>0</v>
      </c>
      <c r="Q3953" s="6" t="s">
        <v>8271</v>
      </c>
      <c r="R3953" s="7">
        <f t="shared" si="370"/>
        <v>5.0000000000000004E-6</v>
      </c>
      <c r="S3953" s="8">
        <f t="shared" si="371"/>
        <v>1</v>
      </c>
      <c r="T3953" s="6" t="str">
        <f t="shared" si="372"/>
        <v>theater</v>
      </c>
      <c r="U3953" s="6" t="str">
        <f t="shared" si="373"/>
        <v>plays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14">
        <f t="shared" si="368"/>
        <v>42303.582060185181</v>
      </c>
      <c r="K3954" s="6">
        <v>1440701890</v>
      </c>
      <c r="L3954" s="14">
        <f t="shared" si="369"/>
        <v>42243.582060185181</v>
      </c>
      <c r="M3954" s="88">
        <f>Table1[[#This Row],[Data Ended Conversion]]-Table1[[#This Row],[Data Created Conversion]]</f>
        <v>60</v>
      </c>
      <c r="N3954" s="6" t="b">
        <v>0</v>
      </c>
      <c r="O3954" s="6">
        <v>1</v>
      </c>
      <c r="P3954" s="6" t="b">
        <v>0</v>
      </c>
      <c r="Q3954" s="6" t="s">
        <v>8271</v>
      </c>
      <c r="R3954" s="7">
        <f t="shared" si="370"/>
        <v>9.6153846153846159E-4</v>
      </c>
      <c r="S3954" s="8">
        <f t="shared" si="371"/>
        <v>25</v>
      </c>
      <c r="T3954" s="6" t="str">
        <f t="shared" si="372"/>
        <v>theater</v>
      </c>
      <c r="U3954" s="6" t="str">
        <f t="shared" si="373"/>
        <v>plays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14">
        <f t="shared" si="368"/>
        <v>42580.770138888889</v>
      </c>
      <c r="K3955" s="6">
        <v>1467162586</v>
      </c>
      <c r="L3955" s="14">
        <f t="shared" si="369"/>
        <v>42549.840115740742</v>
      </c>
      <c r="M3955" s="88">
        <f>Table1[[#This Row],[Data Ended Conversion]]-Table1[[#This Row],[Data Created Conversion]]</f>
        <v>30.930023148146574</v>
      </c>
      <c r="N3955" s="6" t="b">
        <v>0</v>
      </c>
      <c r="O3955" s="6">
        <v>0</v>
      </c>
      <c r="P3955" s="6" t="b">
        <v>0</v>
      </c>
      <c r="Q3955" s="6" t="s">
        <v>8271</v>
      </c>
      <c r="R3955" s="7">
        <f t="shared" si="370"/>
        <v>0</v>
      </c>
      <c r="S3955" s="8" t="str">
        <f t="shared" si="371"/>
        <v>-</v>
      </c>
      <c r="T3955" s="6" t="str">
        <f t="shared" si="372"/>
        <v>theater</v>
      </c>
      <c r="U3955" s="6" t="str">
        <f t="shared" si="373"/>
        <v>plays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14">
        <f t="shared" si="368"/>
        <v>41834.442870370367</v>
      </c>
      <c r="K3956" s="6">
        <v>1400168264</v>
      </c>
      <c r="L3956" s="14">
        <f t="shared" si="369"/>
        <v>41774.442870370367</v>
      </c>
      <c r="M3956" s="88">
        <f>Table1[[#This Row],[Data Ended Conversion]]-Table1[[#This Row],[Data Created Conversion]]</f>
        <v>60</v>
      </c>
      <c r="N3956" s="6" t="b">
        <v>0</v>
      </c>
      <c r="O3956" s="6">
        <v>0</v>
      </c>
      <c r="P3956" s="6" t="b">
        <v>0</v>
      </c>
      <c r="Q3956" s="6" t="s">
        <v>8271</v>
      </c>
      <c r="R3956" s="7">
        <f t="shared" si="370"/>
        <v>0</v>
      </c>
      <c r="S3956" s="8" t="str">
        <f t="shared" si="371"/>
        <v>-</v>
      </c>
      <c r="T3956" s="6" t="str">
        <f t="shared" si="372"/>
        <v>theater</v>
      </c>
      <c r="U3956" s="6" t="str">
        <f t="shared" si="373"/>
        <v>plays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14">
        <f t="shared" si="368"/>
        <v>42336.682187499995</v>
      </c>
      <c r="K3957" s="6">
        <v>1446150141</v>
      </c>
      <c r="L3957" s="14">
        <f t="shared" si="369"/>
        <v>42306.640520833331</v>
      </c>
      <c r="M3957" s="88">
        <f>Table1[[#This Row],[Data Ended Conversion]]-Table1[[#This Row],[Data Created Conversion]]</f>
        <v>30.041666666664241</v>
      </c>
      <c r="N3957" s="6" t="b">
        <v>0</v>
      </c>
      <c r="O3957" s="6">
        <v>8</v>
      </c>
      <c r="P3957" s="6" t="b">
        <v>0</v>
      </c>
      <c r="Q3957" s="6" t="s">
        <v>8271</v>
      </c>
      <c r="R3957" s="7">
        <f t="shared" si="370"/>
        <v>0.24285714285714285</v>
      </c>
      <c r="S3957" s="8">
        <f t="shared" si="371"/>
        <v>53.125</v>
      </c>
      <c r="T3957" s="6" t="str">
        <f t="shared" si="372"/>
        <v>theater</v>
      </c>
      <c r="U3957" s="6" t="str">
        <f t="shared" si="373"/>
        <v>plays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14">
        <f t="shared" si="368"/>
        <v>42484.805555555555</v>
      </c>
      <c r="K3958" s="6">
        <v>1459203727</v>
      </c>
      <c r="L3958" s="14">
        <f t="shared" si="369"/>
        <v>42457.723692129628</v>
      </c>
      <c r="M3958" s="88">
        <f>Table1[[#This Row],[Data Ended Conversion]]-Table1[[#This Row],[Data Created Conversion]]</f>
        <v>27.081863425926713</v>
      </c>
      <c r="N3958" s="6" t="b">
        <v>0</v>
      </c>
      <c r="O3958" s="6">
        <v>0</v>
      </c>
      <c r="P3958" s="6" t="b">
        <v>0</v>
      </c>
      <c r="Q3958" s="6" t="s">
        <v>8271</v>
      </c>
      <c r="R3958" s="7">
        <f t="shared" si="370"/>
        <v>0</v>
      </c>
      <c r="S3958" s="8" t="str">
        <f t="shared" si="371"/>
        <v>-</v>
      </c>
      <c r="T3958" s="6" t="str">
        <f t="shared" si="372"/>
        <v>theater</v>
      </c>
      <c r="U3958" s="6" t="str">
        <f t="shared" si="373"/>
        <v>plays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14">
        <f t="shared" si="368"/>
        <v>42559.767986111103</v>
      </c>
      <c r="K3959" s="6">
        <v>1464045954</v>
      </c>
      <c r="L3959" s="14">
        <f t="shared" si="369"/>
        <v>42513.767986111103</v>
      </c>
      <c r="M3959" s="88">
        <f>Table1[[#This Row],[Data Ended Conversion]]-Table1[[#This Row],[Data Created Conversion]]</f>
        <v>46</v>
      </c>
      <c r="N3959" s="6" t="b">
        <v>0</v>
      </c>
      <c r="O3959" s="6">
        <v>1</v>
      </c>
      <c r="P3959" s="6" t="b">
        <v>0</v>
      </c>
      <c r="Q3959" s="6" t="s">
        <v>8271</v>
      </c>
      <c r="R3959" s="7">
        <f t="shared" si="370"/>
        <v>2.5000000000000001E-4</v>
      </c>
      <c r="S3959" s="8">
        <f t="shared" si="371"/>
        <v>7</v>
      </c>
      <c r="T3959" s="6" t="str">
        <f t="shared" si="372"/>
        <v>theater</v>
      </c>
      <c r="U3959" s="6" t="str">
        <f t="shared" si="373"/>
        <v>plays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14">
        <f t="shared" si="368"/>
        <v>41853.375</v>
      </c>
      <c r="K3960" s="6">
        <v>1403822912</v>
      </c>
      <c r="L3960" s="14">
        <f t="shared" si="369"/>
        <v>41816.742037037038</v>
      </c>
      <c r="M3960" s="88">
        <f>Table1[[#This Row],[Data Ended Conversion]]-Table1[[#This Row],[Data Created Conversion]]</f>
        <v>36.632962962961756</v>
      </c>
      <c r="N3960" s="6" t="b">
        <v>0</v>
      </c>
      <c r="O3960" s="6">
        <v>16</v>
      </c>
      <c r="P3960" s="6" t="b">
        <v>0</v>
      </c>
      <c r="Q3960" s="6" t="s">
        <v>8271</v>
      </c>
      <c r="R3960" s="7">
        <f t="shared" si="370"/>
        <v>0.32050000000000001</v>
      </c>
      <c r="S3960" s="8">
        <f t="shared" si="371"/>
        <v>40.0625</v>
      </c>
      <c r="T3960" s="6" t="str">
        <f t="shared" si="372"/>
        <v>theater</v>
      </c>
      <c r="U3960" s="6" t="str">
        <f t="shared" si="373"/>
        <v>plays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14">
        <f t="shared" si="368"/>
        <v>41910.580509259256</v>
      </c>
      <c r="K3961" s="6">
        <v>1409338556</v>
      </c>
      <c r="L3961" s="14">
        <f t="shared" si="369"/>
        <v>41880.580509259256</v>
      </c>
      <c r="M3961" s="88">
        <f>Table1[[#This Row],[Data Ended Conversion]]-Table1[[#This Row],[Data Created Conversion]]</f>
        <v>30</v>
      </c>
      <c r="N3961" s="6" t="b">
        <v>0</v>
      </c>
      <c r="O3961" s="6">
        <v>12</v>
      </c>
      <c r="P3961" s="6" t="b">
        <v>0</v>
      </c>
      <c r="Q3961" s="6" t="s">
        <v>8271</v>
      </c>
      <c r="R3961" s="7">
        <f t="shared" si="370"/>
        <v>0.24333333333333335</v>
      </c>
      <c r="S3961" s="8">
        <f t="shared" si="371"/>
        <v>24.333333333333332</v>
      </c>
      <c r="T3961" s="6" t="str">
        <f t="shared" si="372"/>
        <v>theater</v>
      </c>
      <c r="U3961" s="6" t="str">
        <f t="shared" si="373"/>
        <v>plays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14">
        <f t="shared" si="368"/>
        <v>42372.63722222222</v>
      </c>
      <c r="K3962" s="6">
        <v>1449260256</v>
      </c>
      <c r="L3962" s="14">
        <f t="shared" si="369"/>
        <v>42342.63722222222</v>
      </c>
      <c r="M3962" s="88">
        <f>Table1[[#This Row],[Data Ended Conversion]]-Table1[[#This Row],[Data Created Conversion]]</f>
        <v>30</v>
      </c>
      <c r="N3962" s="6" t="b">
        <v>0</v>
      </c>
      <c r="O3962" s="6">
        <v>4</v>
      </c>
      <c r="P3962" s="6" t="b">
        <v>0</v>
      </c>
      <c r="Q3962" s="6" t="s">
        <v>8271</v>
      </c>
      <c r="R3962" s="7">
        <f t="shared" si="370"/>
        <v>1.4999999999999999E-2</v>
      </c>
      <c r="S3962" s="8">
        <f t="shared" si="371"/>
        <v>11.25</v>
      </c>
      <c r="T3962" s="6" t="str">
        <f t="shared" si="372"/>
        <v>theater</v>
      </c>
      <c r="U3962" s="6" t="str">
        <f t="shared" si="373"/>
        <v>plays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14">
        <f t="shared" si="368"/>
        <v>41767.682986111111</v>
      </c>
      <c r="K3963" s="6">
        <v>1397683410</v>
      </c>
      <c r="L3963" s="14">
        <f t="shared" si="369"/>
        <v>41745.682986111111</v>
      </c>
      <c r="M3963" s="88">
        <f>Table1[[#This Row],[Data Ended Conversion]]-Table1[[#This Row],[Data Created Conversion]]</f>
        <v>22</v>
      </c>
      <c r="N3963" s="6" t="b">
        <v>0</v>
      </c>
      <c r="O3963" s="6">
        <v>2</v>
      </c>
      <c r="P3963" s="6" t="b">
        <v>0</v>
      </c>
      <c r="Q3963" s="6" t="s">
        <v>8271</v>
      </c>
      <c r="R3963" s="7">
        <f t="shared" si="370"/>
        <v>4.1999999999999997E-3</v>
      </c>
      <c r="S3963" s="8">
        <f t="shared" si="371"/>
        <v>10.5</v>
      </c>
      <c r="T3963" s="6" t="str">
        <f t="shared" si="372"/>
        <v>theater</v>
      </c>
      <c r="U3963" s="6" t="str">
        <f t="shared" si="373"/>
        <v>plays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14">
        <f t="shared" si="368"/>
        <v>42336.413124999999</v>
      </c>
      <c r="K3964" s="6">
        <v>1446562494</v>
      </c>
      <c r="L3964" s="14">
        <f t="shared" si="369"/>
        <v>42311.413124999999</v>
      </c>
      <c r="M3964" s="88">
        <f>Table1[[#This Row],[Data Ended Conversion]]-Table1[[#This Row],[Data Created Conversion]]</f>
        <v>25</v>
      </c>
      <c r="N3964" s="6" t="b">
        <v>0</v>
      </c>
      <c r="O3964" s="6">
        <v>3</v>
      </c>
      <c r="P3964" s="6" t="b">
        <v>0</v>
      </c>
      <c r="Q3964" s="6" t="s">
        <v>8271</v>
      </c>
      <c r="R3964" s="7">
        <f t="shared" si="370"/>
        <v>3.214285714285714E-2</v>
      </c>
      <c r="S3964" s="8">
        <f t="shared" si="371"/>
        <v>15</v>
      </c>
      <c r="T3964" s="6" t="str">
        <f t="shared" si="372"/>
        <v>theater</v>
      </c>
      <c r="U3964" s="6" t="str">
        <f t="shared" si="373"/>
        <v>plays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14">
        <f t="shared" si="368"/>
        <v>42325.987465277773</v>
      </c>
      <c r="K3965" s="6">
        <v>1445226117</v>
      </c>
      <c r="L3965" s="14">
        <f t="shared" si="369"/>
        <v>42295.945798611108</v>
      </c>
      <c r="M3965" s="88">
        <f>Table1[[#This Row],[Data Ended Conversion]]-Table1[[#This Row],[Data Created Conversion]]</f>
        <v>30.041666666664241</v>
      </c>
      <c r="N3965" s="6" t="b">
        <v>0</v>
      </c>
      <c r="O3965" s="6">
        <v>0</v>
      </c>
      <c r="P3965" s="6" t="b">
        <v>0</v>
      </c>
      <c r="Q3965" s="6" t="s">
        <v>8271</v>
      </c>
      <c r="R3965" s="7">
        <f t="shared" si="370"/>
        <v>0</v>
      </c>
      <c r="S3965" s="8" t="str">
        <f t="shared" si="371"/>
        <v>-</v>
      </c>
      <c r="T3965" s="6" t="str">
        <f t="shared" si="372"/>
        <v>theater</v>
      </c>
      <c r="U3965" s="6" t="str">
        <f t="shared" si="373"/>
        <v>plays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14">
        <f t="shared" si="368"/>
        <v>42113.47206018518</v>
      </c>
      <c r="K3966" s="6">
        <v>1424279986</v>
      </c>
      <c r="L3966" s="14">
        <f t="shared" si="369"/>
        <v>42053.513726851852</v>
      </c>
      <c r="M3966" s="88">
        <f>Table1[[#This Row],[Data Ended Conversion]]-Table1[[#This Row],[Data Created Conversion]]</f>
        <v>59.958333333328483</v>
      </c>
      <c r="N3966" s="6" t="b">
        <v>0</v>
      </c>
      <c r="O3966" s="6">
        <v>3</v>
      </c>
      <c r="P3966" s="6" t="b">
        <v>0</v>
      </c>
      <c r="Q3966" s="6" t="s">
        <v>8271</v>
      </c>
      <c r="R3966" s="7">
        <f t="shared" si="370"/>
        <v>6.3E-2</v>
      </c>
      <c r="S3966" s="8">
        <f t="shared" si="371"/>
        <v>42</v>
      </c>
      <c r="T3966" s="6" t="str">
        <f t="shared" si="372"/>
        <v>theater</v>
      </c>
      <c r="U3966" s="6" t="str">
        <f t="shared" si="373"/>
        <v>plays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14">
        <f t="shared" si="368"/>
        <v>42473.985879629625</v>
      </c>
      <c r="K3967" s="6">
        <v>1455428380</v>
      </c>
      <c r="L3967" s="14">
        <f t="shared" si="369"/>
        <v>42414.027546296296</v>
      </c>
      <c r="M3967" s="88">
        <f>Table1[[#This Row],[Data Ended Conversion]]-Table1[[#This Row],[Data Created Conversion]]</f>
        <v>59.958333333328483</v>
      </c>
      <c r="N3967" s="6" t="b">
        <v>0</v>
      </c>
      <c r="O3967" s="6">
        <v>4</v>
      </c>
      <c r="P3967" s="6" t="b">
        <v>0</v>
      </c>
      <c r="Q3967" s="6" t="s">
        <v>8271</v>
      </c>
      <c r="R3967" s="7">
        <f t="shared" si="370"/>
        <v>0.14249999999999999</v>
      </c>
      <c r="S3967" s="8">
        <f t="shared" si="371"/>
        <v>71.25</v>
      </c>
      <c r="T3967" s="6" t="str">
        <f t="shared" si="372"/>
        <v>theater</v>
      </c>
      <c r="U3967" s="6" t="str">
        <f t="shared" si="373"/>
        <v>plays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14">
        <f t="shared" si="368"/>
        <v>41843.915972222218</v>
      </c>
      <c r="K3968" s="6">
        <v>1402506278</v>
      </c>
      <c r="L3968" s="14">
        <f t="shared" si="369"/>
        <v>41801.503217592588</v>
      </c>
      <c r="M3968" s="88">
        <f>Table1[[#This Row],[Data Ended Conversion]]-Table1[[#This Row],[Data Created Conversion]]</f>
        <v>42.41275462962949</v>
      </c>
      <c r="N3968" s="6" t="b">
        <v>0</v>
      </c>
      <c r="O3968" s="6">
        <v>2</v>
      </c>
      <c r="P3968" s="6" t="b">
        <v>0</v>
      </c>
      <c r="Q3968" s="6" t="s">
        <v>8271</v>
      </c>
      <c r="R3968" s="7">
        <f t="shared" si="370"/>
        <v>6.0000000000000001E-3</v>
      </c>
      <c r="S3968" s="8">
        <f t="shared" si="371"/>
        <v>22.5</v>
      </c>
      <c r="T3968" s="6" t="str">
        <f t="shared" si="372"/>
        <v>theater</v>
      </c>
      <c r="U3968" s="6" t="str">
        <f t="shared" si="373"/>
        <v>plays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14">
        <f t="shared" si="368"/>
        <v>42800.082256944443</v>
      </c>
      <c r="K3969" s="6">
        <v>1486191507</v>
      </c>
      <c r="L3969" s="14">
        <f t="shared" si="369"/>
        <v>42770.082256944443</v>
      </c>
      <c r="M3969" s="88">
        <f>Table1[[#This Row],[Data Ended Conversion]]-Table1[[#This Row],[Data Created Conversion]]</f>
        <v>30</v>
      </c>
      <c r="N3969" s="6" t="b">
        <v>0</v>
      </c>
      <c r="O3969" s="6">
        <v>10</v>
      </c>
      <c r="P3969" s="6" t="b">
        <v>0</v>
      </c>
      <c r="Q3969" s="6" t="s">
        <v>8271</v>
      </c>
      <c r="R3969" s="7">
        <f t="shared" si="370"/>
        <v>0.2411764705882353</v>
      </c>
      <c r="S3969" s="8">
        <f t="shared" si="371"/>
        <v>41</v>
      </c>
      <c r="T3969" s="6" t="str">
        <f t="shared" si="372"/>
        <v>theater</v>
      </c>
      <c r="U3969" s="6" t="str">
        <f t="shared" si="373"/>
        <v>plays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14">
        <f t="shared" ref="J3970:J4033" si="374">(((I3970/60)/60)/24)+DATE(1970,1,1)+(-5/24)</f>
        <v>42512.60732638889</v>
      </c>
      <c r="K3970" s="6">
        <v>1458761673</v>
      </c>
      <c r="L3970" s="14">
        <f t="shared" ref="L3970:L4033" si="375">(((K3970/60)/60)/24)+DATE(1970,1,1)+(-5/24)</f>
        <v>42452.60732638889</v>
      </c>
      <c r="M3970" s="88">
        <f>Table1[[#This Row],[Data Ended Conversion]]-Table1[[#This Row],[Data Created Conversion]]</f>
        <v>60</v>
      </c>
      <c r="N3970" s="6" t="b">
        <v>0</v>
      </c>
      <c r="O3970" s="6">
        <v>11</v>
      </c>
      <c r="P3970" s="6" t="b">
        <v>0</v>
      </c>
      <c r="Q3970" s="6" t="s">
        <v>8271</v>
      </c>
      <c r="R3970" s="7">
        <f t="shared" si="370"/>
        <v>0.10539999999999999</v>
      </c>
      <c r="S3970" s="8">
        <f t="shared" si="371"/>
        <v>47.909090909090907</v>
      </c>
      <c r="T3970" s="6" t="str">
        <f t="shared" si="372"/>
        <v>theater</v>
      </c>
      <c r="U3970" s="6" t="str">
        <f t="shared" si="373"/>
        <v>plays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14">
        <f t="shared" si="374"/>
        <v>42610.954861111109</v>
      </c>
      <c r="K3971" s="6">
        <v>1471638646</v>
      </c>
      <c r="L3971" s="14">
        <f t="shared" si="375"/>
        <v>42601.646365740737</v>
      </c>
      <c r="M3971" s="88">
        <f>Table1[[#This Row],[Data Ended Conversion]]-Table1[[#This Row],[Data Created Conversion]]</f>
        <v>9.3084953703728388</v>
      </c>
      <c r="N3971" s="6" t="b">
        <v>0</v>
      </c>
      <c r="O3971" s="6">
        <v>6</v>
      </c>
      <c r="P3971" s="6" t="b">
        <v>0</v>
      </c>
      <c r="Q3971" s="6" t="s">
        <v>8271</v>
      </c>
      <c r="R3971" s="7">
        <f t="shared" ref="R3971:R4034" si="376">IFERROR(E3971/D3971,"-")</f>
        <v>7.4690265486725665E-2</v>
      </c>
      <c r="S3971" s="8">
        <f t="shared" ref="S3971:S4034" si="377">IFERROR(E3971/O3971,"-")</f>
        <v>35.166666666666664</v>
      </c>
      <c r="T3971" s="6" t="str">
        <f t="shared" si="372"/>
        <v>theater</v>
      </c>
      <c r="U3971" s="6" t="str">
        <f t="shared" si="373"/>
        <v>plays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14">
        <f t="shared" si="374"/>
        <v>42477.655219907399</v>
      </c>
      <c r="K3972" s="6">
        <v>1458333811</v>
      </c>
      <c r="L3972" s="14">
        <f t="shared" si="375"/>
        <v>42447.655219907399</v>
      </c>
      <c r="M3972" s="88">
        <f>Table1[[#This Row],[Data Ended Conversion]]-Table1[[#This Row],[Data Created Conversion]]</f>
        <v>30</v>
      </c>
      <c r="N3972" s="6" t="b">
        <v>0</v>
      </c>
      <c r="O3972" s="6">
        <v>2</v>
      </c>
      <c r="P3972" s="6" t="b">
        <v>0</v>
      </c>
      <c r="Q3972" s="6" t="s">
        <v>8271</v>
      </c>
      <c r="R3972" s="7">
        <f t="shared" si="376"/>
        <v>7.3333333333333334E-4</v>
      </c>
      <c r="S3972" s="8">
        <f t="shared" si="377"/>
        <v>5.5</v>
      </c>
      <c r="T3972" s="6" t="str">
        <f t="shared" si="372"/>
        <v>theater</v>
      </c>
      <c r="U3972" s="6" t="str">
        <f t="shared" si="373"/>
        <v>plays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14">
        <f t="shared" si="374"/>
        <v>41841.327847222223</v>
      </c>
      <c r="K3973" s="6">
        <v>1403355126</v>
      </c>
      <c r="L3973" s="14">
        <f t="shared" si="375"/>
        <v>41811.327847222223</v>
      </c>
      <c r="M3973" s="88">
        <f>Table1[[#This Row],[Data Ended Conversion]]-Table1[[#This Row],[Data Created Conversion]]</f>
        <v>30</v>
      </c>
      <c r="N3973" s="6" t="b">
        <v>0</v>
      </c>
      <c r="O3973" s="6">
        <v>6</v>
      </c>
      <c r="P3973" s="6" t="b">
        <v>0</v>
      </c>
      <c r="Q3973" s="6" t="s">
        <v>8271</v>
      </c>
      <c r="R3973" s="7">
        <f t="shared" si="376"/>
        <v>9.7142857142857135E-3</v>
      </c>
      <c r="S3973" s="8">
        <f t="shared" si="377"/>
        <v>22.666666666666668</v>
      </c>
      <c r="T3973" s="6" t="str">
        <f t="shared" si="372"/>
        <v>theater</v>
      </c>
      <c r="U3973" s="6" t="str">
        <f t="shared" si="373"/>
        <v>plays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14">
        <f t="shared" si="374"/>
        <v>42040.859189814808</v>
      </c>
      <c r="K3974" s="6">
        <v>1418002634</v>
      </c>
      <c r="L3974" s="14">
        <f t="shared" si="375"/>
        <v>41980.859189814808</v>
      </c>
      <c r="M3974" s="88">
        <f>Table1[[#This Row],[Data Ended Conversion]]-Table1[[#This Row],[Data Created Conversion]]</f>
        <v>60</v>
      </c>
      <c r="N3974" s="6" t="b">
        <v>0</v>
      </c>
      <c r="O3974" s="6">
        <v>8</v>
      </c>
      <c r="P3974" s="6" t="b">
        <v>0</v>
      </c>
      <c r="Q3974" s="6" t="s">
        <v>8271</v>
      </c>
      <c r="R3974" s="7">
        <f t="shared" si="376"/>
        <v>0.21099999999999999</v>
      </c>
      <c r="S3974" s="8">
        <f t="shared" si="377"/>
        <v>26.375</v>
      </c>
      <c r="T3974" s="6" t="str">
        <f t="shared" si="372"/>
        <v>theater</v>
      </c>
      <c r="U3974" s="6" t="str">
        <f t="shared" si="373"/>
        <v>plays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14">
        <f t="shared" si="374"/>
        <v>42498.958333333336</v>
      </c>
      <c r="K3975" s="6">
        <v>1460219110</v>
      </c>
      <c r="L3975" s="14">
        <f t="shared" si="375"/>
        <v>42469.475810185184</v>
      </c>
      <c r="M3975" s="88">
        <f>Table1[[#This Row],[Data Ended Conversion]]-Table1[[#This Row],[Data Created Conversion]]</f>
        <v>29.482523148151813</v>
      </c>
      <c r="N3975" s="6" t="b">
        <v>0</v>
      </c>
      <c r="O3975" s="6">
        <v>37</v>
      </c>
      <c r="P3975" s="6" t="b">
        <v>0</v>
      </c>
      <c r="Q3975" s="6" t="s">
        <v>8271</v>
      </c>
      <c r="R3975" s="7">
        <f t="shared" si="376"/>
        <v>0.78100000000000003</v>
      </c>
      <c r="S3975" s="8">
        <f t="shared" si="377"/>
        <v>105.54054054054055</v>
      </c>
      <c r="T3975" s="6" t="str">
        <f t="shared" si="372"/>
        <v>theater</v>
      </c>
      <c r="U3975" s="6" t="str">
        <f t="shared" si="373"/>
        <v>plays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14">
        <f t="shared" si="374"/>
        <v>42523.338518518511</v>
      </c>
      <c r="K3976" s="6">
        <v>1462280848</v>
      </c>
      <c r="L3976" s="14">
        <f t="shared" si="375"/>
        <v>42493.338518518511</v>
      </c>
      <c r="M3976" s="88">
        <f>Table1[[#This Row],[Data Ended Conversion]]-Table1[[#This Row],[Data Created Conversion]]</f>
        <v>30</v>
      </c>
      <c r="N3976" s="6" t="b">
        <v>0</v>
      </c>
      <c r="O3976" s="6">
        <v>11</v>
      </c>
      <c r="P3976" s="6" t="b">
        <v>0</v>
      </c>
      <c r="Q3976" s="6" t="s">
        <v>8271</v>
      </c>
      <c r="R3976" s="7">
        <f t="shared" si="376"/>
        <v>0.32</v>
      </c>
      <c r="S3976" s="8">
        <f t="shared" si="377"/>
        <v>29.09090909090909</v>
      </c>
      <c r="T3976" s="6" t="str">
        <f t="shared" si="372"/>
        <v>theater</v>
      </c>
      <c r="U3976" s="6" t="str">
        <f t="shared" si="373"/>
        <v>plays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14">
        <f t="shared" si="374"/>
        <v>42564.658541666664</v>
      </c>
      <c r="K3977" s="6">
        <v>1465850898</v>
      </c>
      <c r="L3977" s="14">
        <f t="shared" si="375"/>
        <v>42534.658541666664</v>
      </c>
      <c r="M3977" s="88">
        <f>Table1[[#This Row],[Data Ended Conversion]]-Table1[[#This Row],[Data Created Conversion]]</f>
        <v>30</v>
      </c>
      <c r="N3977" s="6" t="b">
        <v>0</v>
      </c>
      <c r="O3977" s="6">
        <v>0</v>
      </c>
      <c r="P3977" s="6" t="b">
        <v>0</v>
      </c>
      <c r="Q3977" s="6" t="s">
        <v>8271</v>
      </c>
      <c r="R3977" s="7">
        <f t="shared" si="376"/>
        <v>0</v>
      </c>
      <c r="S3977" s="8" t="str">
        <f t="shared" si="377"/>
        <v>-</v>
      </c>
      <c r="T3977" s="6" t="str">
        <f t="shared" si="372"/>
        <v>theater</v>
      </c>
      <c r="U3977" s="6" t="str">
        <f t="shared" si="373"/>
        <v>plays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14">
        <f t="shared" si="374"/>
        <v>41852.083333333328</v>
      </c>
      <c r="K3978" s="6">
        <v>1405024561</v>
      </c>
      <c r="L3978" s="14">
        <f t="shared" si="375"/>
        <v>41830.650011574071</v>
      </c>
      <c r="M3978" s="88">
        <f>Table1[[#This Row],[Data Ended Conversion]]-Table1[[#This Row],[Data Created Conversion]]</f>
        <v>21.433321759257524</v>
      </c>
      <c r="N3978" s="6" t="b">
        <v>0</v>
      </c>
      <c r="O3978" s="6">
        <v>10</v>
      </c>
      <c r="P3978" s="6" t="b">
        <v>0</v>
      </c>
      <c r="Q3978" s="6" t="s">
        <v>8271</v>
      </c>
      <c r="R3978" s="7">
        <f t="shared" si="376"/>
        <v>0.47692307692307695</v>
      </c>
      <c r="S3978" s="8">
        <f t="shared" si="377"/>
        <v>62</v>
      </c>
      <c r="T3978" s="6" t="str">
        <f t="shared" si="372"/>
        <v>theater</v>
      </c>
      <c r="U3978" s="6" t="str">
        <f t="shared" si="373"/>
        <v>plays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14">
        <f t="shared" si="374"/>
        <v>42573.580231481479</v>
      </c>
      <c r="K3979" s="6">
        <v>1466621732</v>
      </c>
      <c r="L3979" s="14">
        <f t="shared" si="375"/>
        <v>42543.580231481479</v>
      </c>
      <c r="M3979" s="88">
        <f>Table1[[#This Row],[Data Ended Conversion]]-Table1[[#This Row],[Data Created Conversion]]</f>
        <v>30</v>
      </c>
      <c r="N3979" s="6" t="b">
        <v>0</v>
      </c>
      <c r="O3979" s="6">
        <v>6</v>
      </c>
      <c r="P3979" s="6" t="b">
        <v>0</v>
      </c>
      <c r="Q3979" s="6" t="s">
        <v>8271</v>
      </c>
      <c r="R3979" s="7">
        <f t="shared" si="376"/>
        <v>1.4500000000000001E-2</v>
      </c>
      <c r="S3979" s="8">
        <f t="shared" si="377"/>
        <v>217.5</v>
      </c>
      <c r="T3979" s="6" t="str">
        <f t="shared" si="372"/>
        <v>theater</v>
      </c>
      <c r="U3979" s="6" t="str">
        <f t="shared" si="373"/>
        <v>plays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14">
        <f t="shared" si="374"/>
        <v>42035.434641203705</v>
      </c>
      <c r="K3980" s="6">
        <v>1417533953</v>
      </c>
      <c r="L3980" s="14">
        <f t="shared" si="375"/>
        <v>41975.434641203705</v>
      </c>
      <c r="M3980" s="88">
        <f>Table1[[#This Row],[Data Ended Conversion]]-Table1[[#This Row],[Data Created Conversion]]</f>
        <v>60</v>
      </c>
      <c r="N3980" s="6" t="b">
        <v>0</v>
      </c>
      <c r="O3980" s="6">
        <v>8</v>
      </c>
      <c r="P3980" s="6" t="b">
        <v>0</v>
      </c>
      <c r="Q3980" s="6" t="s">
        <v>8271</v>
      </c>
      <c r="R3980" s="7">
        <f t="shared" si="376"/>
        <v>0.107</v>
      </c>
      <c r="S3980" s="8">
        <f t="shared" si="377"/>
        <v>26.75</v>
      </c>
      <c r="T3980" s="6" t="str">
        <f t="shared" si="372"/>
        <v>theater</v>
      </c>
      <c r="U3980" s="6" t="str">
        <f t="shared" si="373"/>
        <v>plays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14">
        <f t="shared" si="374"/>
        <v>42092.624999999993</v>
      </c>
      <c r="K3981" s="6">
        <v>1425678057</v>
      </c>
      <c r="L3981" s="14">
        <f t="shared" si="375"/>
        <v>42069.695104166669</v>
      </c>
      <c r="M3981" s="88">
        <f>Table1[[#This Row],[Data Ended Conversion]]-Table1[[#This Row],[Data Created Conversion]]</f>
        <v>22.929895833323826</v>
      </c>
      <c r="N3981" s="6" t="b">
        <v>0</v>
      </c>
      <c r="O3981" s="6">
        <v>6</v>
      </c>
      <c r="P3981" s="6" t="b">
        <v>0</v>
      </c>
      <c r="Q3981" s="6" t="s">
        <v>8271</v>
      </c>
      <c r="R3981" s="7">
        <f t="shared" si="376"/>
        <v>1.8333333333333333E-2</v>
      </c>
      <c r="S3981" s="8">
        <f t="shared" si="377"/>
        <v>18.333333333333332</v>
      </c>
      <c r="T3981" s="6" t="str">
        <f t="shared" si="372"/>
        <v>theater</v>
      </c>
      <c r="U3981" s="6" t="str">
        <f t="shared" si="373"/>
        <v>plays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14">
        <f t="shared" si="374"/>
        <v>41825.390590277777</v>
      </c>
      <c r="K3982" s="6">
        <v>1401978147</v>
      </c>
      <c r="L3982" s="14">
        <f t="shared" si="375"/>
        <v>41795.390590277777</v>
      </c>
      <c r="M3982" s="88">
        <f>Table1[[#This Row],[Data Ended Conversion]]-Table1[[#This Row],[Data Created Conversion]]</f>
        <v>30</v>
      </c>
      <c r="N3982" s="6" t="b">
        <v>0</v>
      </c>
      <c r="O3982" s="6">
        <v>7</v>
      </c>
      <c r="P3982" s="6" t="b">
        <v>0</v>
      </c>
      <c r="Q3982" s="6" t="s">
        <v>8271</v>
      </c>
      <c r="R3982" s="7">
        <f t="shared" si="376"/>
        <v>0.18</v>
      </c>
      <c r="S3982" s="8">
        <f t="shared" si="377"/>
        <v>64.285714285714292</v>
      </c>
      <c r="T3982" s="6" t="str">
        <f t="shared" si="372"/>
        <v>theater</v>
      </c>
      <c r="U3982" s="6" t="str">
        <f t="shared" si="373"/>
        <v>plays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14">
        <f t="shared" si="374"/>
        <v>42567.971631944441</v>
      </c>
      <c r="K3983" s="6">
        <v>1463545149</v>
      </c>
      <c r="L3983" s="14">
        <f t="shared" si="375"/>
        <v>42507.971631944441</v>
      </c>
      <c r="M3983" s="88">
        <f>Table1[[#This Row],[Data Ended Conversion]]-Table1[[#This Row],[Data Created Conversion]]</f>
        <v>60</v>
      </c>
      <c r="N3983" s="6" t="b">
        <v>0</v>
      </c>
      <c r="O3983" s="6">
        <v>7</v>
      </c>
      <c r="P3983" s="6" t="b">
        <v>0</v>
      </c>
      <c r="Q3983" s="6" t="s">
        <v>8271</v>
      </c>
      <c r="R3983" s="7">
        <f t="shared" si="376"/>
        <v>4.0833333333333333E-2</v>
      </c>
      <c r="S3983" s="8">
        <f t="shared" si="377"/>
        <v>175</v>
      </c>
      <c r="T3983" s="6" t="str">
        <f t="shared" ref="T3983:T4046" si="378">LEFT(Q3983,FIND("/",Q3983)-1)</f>
        <v>theater</v>
      </c>
      <c r="U3983" s="6" t="str">
        <f t="shared" ref="U3983:U4046" si="379">RIGHT(Q3983,LEN(Q3983)-FIND("/",Q3983))</f>
        <v>plays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14">
        <f t="shared" si="374"/>
        <v>42192.601620370369</v>
      </c>
      <c r="K3984" s="6">
        <v>1431113180</v>
      </c>
      <c r="L3984" s="14">
        <f t="shared" si="375"/>
        <v>42132.601620370369</v>
      </c>
      <c r="M3984" s="88">
        <f>Table1[[#This Row],[Data Ended Conversion]]-Table1[[#This Row],[Data Created Conversion]]</f>
        <v>60</v>
      </c>
      <c r="N3984" s="6" t="b">
        <v>0</v>
      </c>
      <c r="O3984" s="6">
        <v>5</v>
      </c>
      <c r="P3984" s="6" t="b">
        <v>0</v>
      </c>
      <c r="Q3984" s="6" t="s">
        <v>8271</v>
      </c>
      <c r="R3984" s="7">
        <f t="shared" si="376"/>
        <v>0.2</v>
      </c>
      <c r="S3984" s="8">
        <f t="shared" si="377"/>
        <v>34</v>
      </c>
      <c r="T3984" s="6" t="str">
        <f t="shared" si="378"/>
        <v>theater</v>
      </c>
      <c r="U3984" s="6" t="str">
        <f t="shared" si="379"/>
        <v>plays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14">
        <f t="shared" si="374"/>
        <v>41779.082638888889</v>
      </c>
      <c r="K3985" s="6">
        <v>1397854356</v>
      </c>
      <c r="L3985" s="14">
        <f t="shared" si="375"/>
        <v>41747.661527777775</v>
      </c>
      <c r="M3985" s="88">
        <f>Table1[[#This Row],[Data Ended Conversion]]-Table1[[#This Row],[Data Created Conversion]]</f>
        <v>31.421111111114442</v>
      </c>
      <c r="N3985" s="6" t="b">
        <v>0</v>
      </c>
      <c r="O3985" s="6">
        <v>46</v>
      </c>
      <c r="P3985" s="6" t="b">
        <v>0</v>
      </c>
      <c r="Q3985" s="6" t="s">
        <v>8271</v>
      </c>
      <c r="R3985" s="7">
        <f t="shared" si="376"/>
        <v>0.34802513464991025</v>
      </c>
      <c r="S3985" s="8">
        <f t="shared" si="377"/>
        <v>84.282608695652172</v>
      </c>
      <c r="T3985" s="6" t="str">
        <f t="shared" si="378"/>
        <v>theater</v>
      </c>
      <c r="U3985" s="6" t="str">
        <f t="shared" si="379"/>
        <v>plays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14">
        <f t="shared" si="374"/>
        <v>41950.791666666664</v>
      </c>
      <c r="K3986" s="6">
        <v>1412809644</v>
      </c>
      <c r="L3986" s="14">
        <f t="shared" si="375"/>
        <v>41920.755138888882</v>
      </c>
      <c r="M3986" s="88">
        <f>Table1[[#This Row],[Data Ended Conversion]]-Table1[[#This Row],[Data Created Conversion]]</f>
        <v>30.036527777781885</v>
      </c>
      <c r="N3986" s="6" t="b">
        <v>0</v>
      </c>
      <c r="O3986" s="6">
        <v>10</v>
      </c>
      <c r="P3986" s="6" t="b">
        <v>0</v>
      </c>
      <c r="Q3986" s="6" t="s">
        <v>8271</v>
      </c>
      <c r="R3986" s="7">
        <f t="shared" si="376"/>
        <v>6.3333333333333339E-2</v>
      </c>
      <c r="S3986" s="8">
        <f t="shared" si="377"/>
        <v>9.5</v>
      </c>
      <c r="T3986" s="6" t="str">
        <f t="shared" si="378"/>
        <v>theater</v>
      </c>
      <c r="U3986" s="6" t="str">
        <f t="shared" si="379"/>
        <v>plays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14">
        <f t="shared" si="374"/>
        <v>42420.670138888883</v>
      </c>
      <c r="K3987" s="6">
        <v>1454173120</v>
      </c>
      <c r="L3987" s="14">
        <f t="shared" si="375"/>
        <v>42399.499074074069</v>
      </c>
      <c r="M3987" s="88">
        <f>Table1[[#This Row],[Data Ended Conversion]]-Table1[[#This Row],[Data Created Conversion]]</f>
        <v>21.171064814814599</v>
      </c>
      <c r="N3987" s="6" t="b">
        <v>0</v>
      </c>
      <c r="O3987" s="6">
        <v>19</v>
      </c>
      <c r="P3987" s="6" t="b">
        <v>0</v>
      </c>
      <c r="Q3987" s="6" t="s">
        <v>8271</v>
      </c>
      <c r="R3987" s="7">
        <f t="shared" si="376"/>
        <v>0.32050000000000001</v>
      </c>
      <c r="S3987" s="8">
        <f t="shared" si="377"/>
        <v>33.736842105263158</v>
      </c>
      <c r="T3987" s="6" t="str">
        <f t="shared" si="378"/>
        <v>theater</v>
      </c>
      <c r="U3987" s="6" t="str">
        <f t="shared" si="379"/>
        <v>plays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14">
        <f t="shared" si="374"/>
        <v>42496.336111111108</v>
      </c>
      <c r="K3988" s="6">
        <v>1460034594</v>
      </c>
      <c r="L3988" s="14">
        <f t="shared" si="375"/>
        <v>42467.340208333328</v>
      </c>
      <c r="M3988" s="88">
        <f>Table1[[#This Row],[Data Ended Conversion]]-Table1[[#This Row],[Data Created Conversion]]</f>
        <v>28.995902777780429</v>
      </c>
      <c r="N3988" s="6" t="b">
        <v>0</v>
      </c>
      <c r="O3988" s="6">
        <v>13</v>
      </c>
      <c r="P3988" s="6" t="b">
        <v>0</v>
      </c>
      <c r="Q3988" s="6" t="s">
        <v>8271</v>
      </c>
      <c r="R3988" s="7">
        <f t="shared" si="376"/>
        <v>9.7600000000000006E-2</v>
      </c>
      <c r="S3988" s="8">
        <f t="shared" si="377"/>
        <v>37.53846153846154</v>
      </c>
      <c r="T3988" s="6" t="str">
        <f t="shared" si="378"/>
        <v>theater</v>
      </c>
      <c r="U3988" s="6" t="str">
        <f t="shared" si="379"/>
        <v>plays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14">
        <f t="shared" si="374"/>
        <v>41775.716319444444</v>
      </c>
      <c r="K3989" s="6">
        <v>1399414290</v>
      </c>
      <c r="L3989" s="14">
        <f t="shared" si="375"/>
        <v>41765.716319444444</v>
      </c>
      <c r="M3989" s="88">
        <f>Table1[[#This Row],[Data Ended Conversion]]-Table1[[#This Row],[Data Created Conversion]]</f>
        <v>10</v>
      </c>
      <c r="N3989" s="6" t="b">
        <v>0</v>
      </c>
      <c r="O3989" s="6">
        <v>13</v>
      </c>
      <c r="P3989" s="6" t="b">
        <v>0</v>
      </c>
      <c r="Q3989" s="6" t="s">
        <v>8271</v>
      </c>
      <c r="R3989" s="7">
        <f t="shared" si="376"/>
        <v>0.3775</v>
      </c>
      <c r="S3989" s="8">
        <f t="shared" si="377"/>
        <v>11.615384615384615</v>
      </c>
      <c r="T3989" s="6" t="str">
        <f t="shared" si="378"/>
        <v>theater</v>
      </c>
      <c r="U3989" s="6" t="str">
        <f t="shared" si="379"/>
        <v>plays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14">
        <f t="shared" si="374"/>
        <v>42244.872835648144</v>
      </c>
      <c r="K3990" s="6">
        <v>1439517413</v>
      </c>
      <c r="L3990" s="14">
        <f t="shared" si="375"/>
        <v>42229.872835648144</v>
      </c>
      <c r="M3990" s="88">
        <f>Table1[[#This Row],[Data Ended Conversion]]-Table1[[#This Row],[Data Created Conversion]]</f>
        <v>15</v>
      </c>
      <c r="N3990" s="6" t="b">
        <v>0</v>
      </c>
      <c r="O3990" s="6">
        <v>4</v>
      </c>
      <c r="P3990" s="6" t="b">
        <v>0</v>
      </c>
      <c r="Q3990" s="6" t="s">
        <v>8271</v>
      </c>
      <c r="R3990" s="7">
        <f t="shared" si="376"/>
        <v>2.1333333333333333E-2</v>
      </c>
      <c r="S3990" s="8">
        <f t="shared" si="377"/>
        <v>8</v>
      </c>
      <c r="T3990" s="6" t="str">
        <f t="shared" si="378"/>
        <v>theater</v>
      </c>
      <c r="U3990" s="6" t="str">
        <f t="shared" si="379"/>
        <v>plays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14">
        <f t="shared" si="374"/>
        <v>42316.583113425928</v>
      </c>
      <c r="K3991" s="6">
        <v>1444413581</v>
      </c>
      <c r="L3991" s="14">
        <f t="shared" si="375"/>
        <v>42286.541446759256</v>
      </c>
      <c r="M3991" s="88">
        <f>Table1[[#This Row],[Data Ended Conversion]]-Table1[[#This Row],[Data Created Conversion]]</f>
        <v>30.041666666671517</v>
      </c>
      <c r="N3991" s="6" t="b">
        <v>0</v>
      </c>
      <c r="O3991" s="6">
        <v>0</v>
      </c>
      <c r="P3991" s="6" t="b">
        <v>0</v>
      </c>
      <c r="Q3991" s="6" t="s">
        <v>8271</v>
      </c>
      <c r="R3991" s="7">
        <f t="shared" si="376"/>
        <v>0</v>
      </c>
      <c r="S3991" s="8" t="str">
        <f t="shared" si="377"/>
        <v>-</v>
      </c>
      <c r="T3991" s="6" t="str">
        <f t="shared" si="378"/>
        <v>theater</v>
      </c>
      <c r="U3991" s="6" t="str">
        <f t="shared" si="379"/>
        <v>plays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14">
        <f t="shared" si="374"/>
        <v>42431.464039351849</v>
      </c>
      <c r="K3992" s="6">
        <v>1454342893</v>
      </c>
      <c r="L3992" s="14">
        <f t="shared" si="375"/>
        <v>42401.464039351849</v>
      </c>
      <c r="M3992" s="88">
        <f>Table1[[#This Row],[Data Ended Conversion]]-Table1[[#This Row],[Data Created Conversion]]</f>
        <v>30</v>
      </c>
      <c r="N3992" s="6" t="b">
        <v>0</v>
      </c>
      <c r="O3992" s="6">
        <v>3</v>
      </c>
      <c r="P3992" s="6" t="b">
        <v>0</v>
      </c>
      <c r="Q3992" s="6" t="s">
        <v>8271</v>
      </c>
      <c r="R3992" s="7">
        <f t="shared" si="376"/>
        <v>4.1818181818181817E-2</v>
      </c>
      <c r="S3992" s="8">
        <f t="shared" si="377"/>
        <v>23</v>
      </c>
      <c r="T3992" s="6" t="str">
        <f t="shared" si="378"/>
        <v>theater</v>
      </c>
      <c r="U3992" s="6" t="str">
        <f t="shared" si="379"/>
        <v>plays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14">
        <f t="shared" si="374"/>
        <v>42155.436134259253</v>
      </c>
      <c r="K3993" s="6">
        <v>1430494082</v>
      </c>
      <c r="L3993" s="14">
        <f t="shared" si="375"/>
        <v>42125.436134259253</v>
      </c>
      <c r="M3993" s="88">
        <f>Table1[[#This Row],[Data Ended Conversion]]-Table1[[#This Row],[Data Created Conversion]]</f>
        <v>30</v>
      </c>
      <c r="N3993" s="6" t="b">
        <v>0</v>
      </c>
      <c r="O3993" s="6">
        <v>1</v>
      </c>
      <c r="P3993" s="6" t="b">
        <v>0</v>
      </c>
      <c r="Q3993" s="6" t="s">
        <v>8271</v>
      </c>
      <c r="R3993" s="7">
        <f t="shared" si="376"/>
        <v>0.2</v>
      </c>
      <c r="S3993" s="8">
        <f t="shared" si="377"/>
        <v>100</v>
      </c>
      <c r="T3993" s="6" t="str">
        <f t="shared" si="378"/>
        <v>theater</v>
      </c>
      <c r="U3993" s="6" t="str">
        <f t="shared" si="379"/>
        <v>plays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14">
        <f t="shared" si="374"/>
        <v>42349.773831018516</v>
      </c>
      <c r="K3994" s="6">
        <v>1444689259</v>
      </c>
      <c r="L3994" s="14">
        <f t="shared" si="375"/>
        <v>42289.732164351844</v>
      </c>
      <c r="M3994" s="88">
        <f>Table1[[#This Row],[Data Ended Conversion]]-Table1[[#This Row],[Data Created Conversion]]</f>
        <v>60.041666666671517</v>
      </c>
      <c r="N3994" s="6" t="b">
        <v>0</v>
      </c>
      <c r="O3994" s="6">
        <v>9</v>
      </c>
      <c r="P3994" s="6" t="b">
        <v>0</v>
      </c>
      <c r="Q3994" s="6" t="s">
        <v>8271</v>
      </c>
      <c r="R3994" s="7">
        <f t="shared" si="376"/>
        <v>5.4100000000000002E-2</v>
      </c>
      <c r="S3994" s="8">
        <f t="shared" si="377"/>
        <v>60.111111111111114</v>
      </c>
      <c r="T3994" s="6" t="str">
        <f t="shared" si="378"/>
        <v>theater</v>
      </c>
      <c r="U3994" s="6" t="str">
        <f t="shared" si="379"/>
        <v>plays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14">
        <f t="shared" si="374"/>
        <v>42137.656388888885</v>
      </c>
      <c r="K3995" s="6">
        <v>1428957912</v>
      </c>
      <c r="L3995" s="14">
        <f t="shared" si="375"/>
        <v>42107.656388888885</v>
      </c>
      <c r="M3995" s="88">
        <f>Table1[[#This Row],[Data Ended Conversion]]-Table1[[#This Row],[Data Created Conversion]]</f>
        <v>30</v>
      </c>
      <c r="N3995" s="6" t="b">
        <v>0</v>
      </c>
      <c r="O3995" s="6">
        <v>1</v>
      </c>
      <c r="P3995" s="6" t="b">
        <v>0</v>
      </c>
      <c r="Q3995" s="6" t="s">
        <v>8271</v>
      </c>
      <c r="R3995" s="7">
        <f t="shared" si="376"/>
        <v>6.0000000000000002E-5</v>
      </c>
      <c r="S3995" s="8">
        <f t="shared" si="377"/>
        <v>3</v>
      </c>
      <c r="T3995" s="6" t="str">
        <f t="shared" si="378"/>
        <v>theater</v>
      </c>
      <c r="U3995" s="6" t="str">
        <f t="shared" si="379"/>
        <v>plays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14">
        <f t="shared" si="374"/>
        <v>41839.181597222218</v>
      </c>
      <c r="K3996" s="6">
        <v>1403169690</v>
      </c>
      <c r="L3996" s="14">
        <f t="shared" si="375"/>
        <v>41809.181597222218</v>
      </c>
      <c r="M3996" s="88">
        <f>Table1[[#This Row],[Data Ended Conversion]]-Table1[[#This Row],[Data Created Conversion]]</f>
        <v>30</v>
      </c>
      <c r="N3996" s="6" t="b">
        <v>0</v>
      </c>
      <c r="O3996" s="6">
        <v>1</v>
      </c>
      <c r="P3996" s="6" t="b">
        <v>0</v>
      </c>
      <c r="Q3996" s="6" t="s">
        <v>8271</v>
      </c>
      <c r="R3996" s="7">
        <f t="shared" si="376"/>
        <v>2.5000000000000001E-3</v>
      </c>
      <c r="S3996" s="8">
        <f t="shared" si="377"/>
        <v>5</v>
      </c>
      <c r="T3996" s="6" t="str">
        <f t="shared" si="378"/>
        <v>theater</v>
      </c>
      <c r="U3996" s="6" t="str">
        <f t="shared" si="379"/>
        <v>plays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14">
        <f t="shared" si="374"/>
        <v>42049.268749999996</v>
      </c>
      <c r="K3997" s="6">
        <v>1421339077</v>
      </c>
      <c r="L3997" s="14">
        <f t="shared" si="375"/>
        <v>42019.475428240738</v>
      </c>
      <c r="M3997" s="88">
        <f>Table1[[#This Row],[Data Ended Conversion]]-Table1[[#This Row],[Data Created Conversion]]</f>
        <v>29.793321759258106</v>
      </c>
      <c r="N3997" s="6" t="b">
        <v>0</v>
      </c>
      <c r="O3997" s="6">
        <v>4</v>
      </c>
      <c r="P3997" s="6" t="b">
        <v>0</v>
      </c>
      <c r="Q3997" s="6" t="s">
        <v>8271</v>
      </c>
      <c r="R3997" s="7">
        <f t="shared" si="376"/>
        <v>0.35</v>
      </c>
      <c r="S3997" s="8">
        <f t="shared" si="377"/>
        <v>17.5</v>
      </c>
      <c r="T3997" s="6" t="str">
        <f t="shared" si="378"/>
        <v>theater</v>
      </c>
      <c r="U3997" s="6" t="str">
        <f t="shared" si="379"/>
        <v>plays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14">
        <f t="shared" si="374"/>
        <v>41963.461111111108</v>
      </c>
      <c r="K3998" s="6">
        <v>1415341464</v>
      </c>
      <c r="L3998" s="14">
        <f t="shared" si="375"/>
        <v>41950.058611111104</v>
      </c>
      <c r="M3998" s="88">
        <f>Table1[[#This Row],[Data Ended Conversion]]-Table1[[#This Row],[Data Created Conversion]]</f>
        <v>13.402500000003783</v>
      </c>
      <c r="N3998" s="6" t="b">
        <v>0</v>
      </c>
      <c r="O3998" s="6">
        <v>17</v>
      </c>
      <c r="P3998" s="6" t="b">
        <v>0</v>
      </c>
      <c r="Q3998" s="6" t="s">
        <v>8271</v>
      </c>
      <c r="R3998" s="7">
        <f t="shared" si="376"/>
        <v>0.16566666666666666</v>
      </c>
      <c r="S3998" s="8">
        <f t="shared" si="377"/>
        <v>29.235294117647058</v>
      </c>
      <c r="T3998" s="6" t="str">
        <f t="shared" si="378"/>
        <v>theater</v>
      </c>
      <c r="U3998" s="6" t="str">
        <f t="shared" si="379"/>
        <v>plays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14">
        <f t="shared" si="374"/>
        <v>42099.141446759262</v>
      </c>
      <c r="K3999" s="6">
        <v>1425633821</v>
      </c>
      <c r="L3999" s="14">
        <f t="shared" si="375"/>
        <v>42069.183113425919</v>
      </c>
      <c r="M3999" s="88">
        <f>Table1[[#This Row],[Data Ended Conversion]]-Table1[[#This Row],[Data Created Conversion]]</f>
        <v>29.958333333343035</v>
      </c>
      <c r="N3999" s="6" t="b">
        <v>0</v>
      </c>
      <c r="O3999" s="6">
        <v>0</v>
      </c>
      <c r="P3999" s="6" t="b">
        <v>0</v>
      </c>
      <c r="Q3999" s="6" t="s">
        <v>8271</v>
      </c>
      <c r="R3999" s="7">
        <f t="shared" si="376"/>
        <v>0</v>
      </c>
      <c r="S3999" s="8" t="str">
        <f t="shared" si="377"/>
        <v>-</v>
      </c>
      <c r="T3999" s="6" t="str">
        <f t="shared" si="378"/>
        <v>theater</v>
      </c>
      <c r="U3999" s="6" t="str">
        <f t="shared" si="379"/>
        <v>plays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14">
        <f t="shared" si="374"/>
        <v>42091.713263888887</v>
      </c>
      <c r="K4000" s="6">
        <v>1424992026</v>
      </c>
      <c r="L4000" s="14">
        <f t="shared" si="375"/>
        <v>42061.754930555551</v>
      </c>
      <c r="M4000" s="88">
        <f>Table1[[#This Row],[Data Ended Conversion]]-Table1[[#This Row],[Data Created Conversion]]</f>
        <v>29.958333333335759</v>
      </c>
      <c r="N4000" s="6" t="b">
        <v>0</v>
      </c>
      <c r="O4000" s="6">
        <v>12</v>
      </c>
      <c r="P4000" s="6" t="b">
        <v>0</v>
      </c>
      <c r="Q4000" s="6" t="s">
        <v>8271</v>
      </c>
      <c r="R4000" s="7">
        <f t="shared" si="376"/>
        <v>0.57199999999999995</v>
      </c>
      <c r="S4000" s="8">
        <f t="shared" si="377"/>
        <v>59.583333333333336</v>
      </c>
      <c r="T4000" s="6" t="str">
        <f t="shared" si="378"/>
        <v>theater</v>
      </c>
      <c r="U4000" s="6" t="str">
        <f t="shared" si="379"/>
        <v>plays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14">
        <f t="shared" si="374"/>
        <v>41882.619317129625</v>
      </c>
      <c r="K4001" s="6">
        <v>1406058798</v>
      </c>
      <c r="L4001" s="14">
        <f t="shared" si="375"/>
        <v>41842.620347222219</v>
      </c>
      <c r="M4001" s="88">
        <f>Table1[[#This Row],[Data Ended Conversion]]-Table1[[#This Row],[Data Created Conversion]]</f>
        <v>39.998969907406718</v>
      </c>
      <c r="N4001" s="6" t="b">
        <v>0</v>
      </c>
      <c r="O4001" s="6">
        <v>14</v>
      </c>
      <c r="P4001" s="6" t="b">
        <v>0</v>
      </c>
      <c r="Q4001" s="6" t="s">
        <v>8271</v>
      </c>
      <c r="R4001" s="7">
        <f t="shared" si="376"/>
        <v>0.16514285714285715</v>
      </c>
      <c r="S4001" s="8">
        <f t="shared" si="377"/>
        <v>82.571428571428569</v>
      </c>
      <c r="T4001" s="6" t="str">
        <f t="shared" si="378"/>
        <v>theater</v>
      </c>
      <c r="U4001" s="6" t="str">
        <f t="shared" si="379"/>
        <v>plays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14">
        <f t="shared" si="374"/>
        <v>42497.39534722222</v>
      </c>
      <c r="K4002" s="6">
        <v>1457450958</v>
      </c>
      <c r="L4002" s="14">
        <f t="shared" si="375"/>
        <v>42437.437013888884</v>
      </c>
      <c r="M4002" s="88">
        <f>Table1[[#This Row],[Data Ended Conversion]]-Table1[[#This Row],[Data Created Conversion]]</f>
        <v>59.958333333335759</v>
      </c>
      <c r="N4002" s="6" t="b">
        <v>0</v>
      </c>
      <c r="O4002" s="6">
        <v>1</v>
      </c>
      <c r="P4002" s="6" t="b">
        <v>0</v>
      </c>
      <c r="Q4002" s="6" t="s">
        <v>8271</v>
      </c>
      <c r="R4002" s="7">
        <f t="shared" si="376"/>
        <v>1.25E-3</v>
      </c>
      <c r="S4002" s="8">
        <f t="shared" si="377"/>
        <v>10</v>
      </c>
      <c r="T4002" s="6" t="str">
        <f t="shared" si="378"/>
        <v>theater</v>
      </c>
      <c r="U4002" s="6" t="str">
        <f t="shared" si="379"/>
        <v>plays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14">
        <f t="shared" si="374"/>
        <v>42795.583333333336</v>
      </c>
      <c r="K4003" s="6">
        <v>1486681708</v>
      </c>
      <c r="L4003" s="14">
        <f t="shared" si="375"/>
        <v>42775.755879629629</v>
      </c>
      <c r="M4003" s="88">
        <f>Table1[[#This Row],[Data Ended Conversion]]-Table1[[#This Row],[Data Created Conversion]]</f>
        <v>19.827453703706851</v>
      </c>
      <c r="N4003" s="6" t="b">
        <v>0</v>
      </c>
      <c r="O4003" s="6">
        <v>14</v>
      </c>
      <c r="P4003" s="6" t="b">
        <v>0</v>
      </c>
      <c r="Q4003" s="6" t="s">
        <v>8271</v>
      </c>
      <c r="R4003" s="7">
        <f t="shared" si="376"/>
        <v>0.3775</v>
      </c>
      <c r="S4003" s="8">
        <f t="shared" si="377"/>
        <v>32.357142857142854</v>
      </c>
      <c r="T4003" s="6" t="str">
        <f t="shared" si="378"/>
        <v>theater</v>
      </c>
      <c r="U4003" s="6" t="str">
        <f t="shared" si="379"/>
        <v>plays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14">
        <f t="shared" si="374"/>
        <v>41908.835196759253</v>
      </c>
      <c r="K4004" s="6">
        <v>1409187761</v>
      </c>
      <c r="L4004" s="14">
        <f t="shared" si="375"/>
        <v>41878.835196759253</v>
      </c>
      <c r="M4004" s="88">
        <f>Table1[[#This Row],[Data Ended Conversion]]-Table1[[#This Row],[Data Created Conversion]]</f>
        <v>30</v>
      </c>
      <c r="N4004" s="6" t="b">
        <v>0</v>
      </c>
      <c r="O4004" s="6">
        <v>4</v>
      </c>
      <c r="P4004" s="6" t="b">
        <v>0</v>
      </c>
      <c r="Q4004" s="6" t="s">
        <v>8271</v>
      </c>
      <c r="R4004" s="7">
        <f t="shared" si="376"/>
        <v>1.84E-2</v>
      </c>
      <c r="S4004" s="8">
        <f t="shared" si="377"/>
        <v>5.75</v>
      </c>
      <c r="T4004" s="6" t="str">
        <f t="shared" si="378"/>
        <v>theater</v>
      </c>
      <c r="U4004" s="6" t="str">
        <f t="shared" si="379"/>
        <v>plays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14">
        <f t="shared" si="374"/>
        <v>42050.379016203697</v>
      </c>
      <c r="K4005" s="6">
        <v>1421417147</v>
      </c>
      <c r="L4005" s="14">
        <f t="shared" si="375"/>
        <v>42020.379016203697</v>
      </c>
      <c r="M4005" s="88">
        <f>Table1[[#This Row],[Data Ended Conversion]]-Table1[[#This Row],[Data Created Conversion]]</f>
        <v>30</v>
      </c>
      <c r="N4005" s="6" t="b">
        <v>0</v>
      </c>
      <c r="O4005" s="6">
        <v>2</v>
      </c>
      <c r="P4005" s="6" t="b">
        <v>0</v>
      </c>
      <c r="Q4005" s="6" t="s">
        <v>8271</v>
      </c>
      <c r="R4005" s="7">
        <f t="shared" si="376"/>
        <v>0.10050000000000001</v>
      </c>
      <c r="S4005" s="8">
        <f t="shared" si="377"/>
        <v>100.5</v>
      </c>
      <c r="T4005" s="6" t="str">
        <f t="shared" si="378"/>
        <v>theater</v>
      </c>
      <c r="U4005" s="6" t="str">
        <f t="shared" si="379"/>
        <v>plays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14">
        <f t="shared" si="374"/>
        <v>41919.954363425924</v>
      </c>
      <c r="K4006" s="6">
        <v>1410148457</v>
      </c>
      <c r="L4006" s="14">
        <f t="shared" si="375"/>
        <v>41889.954363425924</v>
      </c>
      <c r="M4006" s="88">
        <f>Table1[[#This Row],[Data Ended Conversion]]-Table1[[#This Row],[Data Created Conversion]]</f>
        <v>30</v>
      </c>
      <c r="N4006" s="6" t="b">
        <v>0</v>
      </c>
      <c r="O4006" s="6">
        <v>1</v>
      </c>
      <c r="P4006" s="6" t="b">
        <v>0</v>
      </c>
      <c r="Q4006" s="6" t="s">
        <v>8271</v>
      </c>
      <c r="R4006" s="7">
        <f t="shared" si="376"/>
        <v>2E-3</v>
      </c>
      <c r="S4006" s="8">
        <f t="shared" si="377"/>
        <v>1</v>
      </c>
      <c r="T4006" s="6" t="str">
        <f t="shared" si="378"/>
        <v>theater</v>
      </c>
      <c r="U4006" s="6" t="str">
        <f t="shared" si="379"/>
        <v>plays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14">
        <f t="shared" si="374"/>
        <v>41932.599363425921</v>
      </c>
      <c r="K4007" s="6">
        <v>1408648985</v>
      </c>
      <c r="L4007" s="14">
        <f t="shared" si="375"/>
        <v>41872.599363425921</v>
      </c>
      <c r="M4007" s="88">
        <f>Table1[[#This Row],[Data Ended Conversion]]-Table1[[#This Row],[Data Created Conversion]]</f>
        <v>60</v>
      </c>
      <c r="N4007" s="6" t="b">
        <v>0</v>
      </c>
      <c r="O4007" s="6">
        <v>2</v>
      </c>
      <c r="P4007" s="6" t="b">
        <v>0</v>
      </c>
      <c r="Q4007" s="6" t="s">
        <v>8271</v>
      </c>
      <c r="R4007" s="7">
        <f t="shared" si="376"/>
        <v>1.3333333333333334E-2</v>
      </c>
      <c r="S4007" s="8">
        <f t="shared" si="377"/>
        <v>20</v>
      </c>
      <c r="T4007" s="6" t="str">
        <f t="shared" si="378"/>
        <v>theater</v>
      </c>
      <c r="U4007" s="6" t="str">
        <f t="shared" si="379"/>
        <v>plays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14">
        <f t="shared" si="374"/>
        <v>42416.564664351848</v>
      </c>
      <c r="K4008" s="6">
        <v>1453487587</v>
      </c>
      <c r="L4008" s="14">
        <f t="shared" si="375"/>
        <v>42391.564664351848</v>
      </c>
      <c r="M4008" s="88">
        <f>Table1[[#This Row],[Data Ended Conversion]]-Table1[[#This Row],[Data Created Conversion]]</f>
        <v>25</v>
      </c>
      <c r="N4008" s="6" t="b">
        <v>0</v>
      </c>
      <c r="O4008" s="6">
        <v>1</v>
      </c>
      <c r="P4008" s="6" t="b">
        <v>0</v>
      </c>
      <c r="Q4008" s="6" t="s">
        <v>8271</v>
      </c>
      <c r="R4008" s="7">
        <f t="shared" si="376"/>
        <v>6.666666666666667E-5</v>
      </c>
      <c r="S4008" s="8">
        <f t="shared" si="377"/>
        <v>2</v>
      </c>
      <c r="T4008" s="6" t="str">
        <f t="shared" si="378"/>
        <v>theater</v>
      </c>
      <c r="U4008" s="6" t="str">
        <f t="shared" si="379"/>
        <v>plays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14">
        <f t="shared" si="374"/>
        <v>41877.477777777778</v>
      </c>
      <c r="K4009" s="6">
        <v>1406572381</v>
      </c>
      <c r="L4009" s="14">
        <f t="shared" si="375"/>
        <v>41848.564594907402</v>
      </c>
      <c r="M4009" s="88">
        <f>Table1[[#This Row],[Data Ended Conversion]]-Table1[[#This Row],[Data Created Conversion]]</f>
        <v>28.913182870375749</v>
      </c>
      <c r="N4009" s="6" t="b">
        <v>0</v>
      </c>
      <c r="O4009" s="6">
        <v>1</v>
      </c>
      <c r="P4009" s="6" t="b">
        <v>0</v>
      </c>
      <c r="Q4009" s="6" t="s">
        <v>8271</v>
      </c>
      <c r="R4009" s="7">
        <f t="shared" si="376"/>
        <v>2.5000000000000001E-3</v>
      </c>
      <c r="S4009" s="8">
        <f t="shared" si="377"/>
        <v>5</v>
      </c>
      <c r="T4009" s="6" t="str">
        <f t="shared" si="378"/>
        <v>theater</v>
      </c>
      <c r="U4009" s="6" t="str">
        <f t="shared" si="379"/>
        <v>plays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14">
        <f t="shared" si="374"/>
        <v>42207.755868055552</v>
      </c>
      <c r="K4010" s="6">
        <v>1435014507</v>
      </c>
      <c r="L4010" s="14">
        <f t="shared" si="375"/>
        <v>42177.755868055552</v>
      </c>
      <c r="M4010" s="88">
        <f>Table1[[#This Row],[Data Ended Conversion]]-Table1[[#This Row],[Data Created Conversion]]</f>
        <v>30</v>
      </c>
      <c r="N4010" s="6" t="b">
        <v>0</v>
      </c>
      <c r="O4010" s="6">
        <v>4</v>
      </c>
      <c r="P4010" s="6" t="b">
        <v>0</v>
      </c>
      <c r="Q4010" s="6" t="s">
        <v>8271</v>
      </c>
      <c r="R4010" s="7">
        <f t="shared" si="376"/>
        <v>0.06</v>
      </c>
      <c r="S4010" s="8">
        <f t="shared" si="377"/>
        <v>15</v>
      </c>
      <c r="T4010" s="6" t="str">
        <f t="shared" si="378"/>
        <v>theater</v>
      </c>
      <c r="U4010" s="6" t="str">
        <f t="shared" si="379"/>
        <v>plays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14">
        <f t="shared" si="374"/>
        <v>41891.492592592593</v>
      </c>
      <c r="K4011" s="6">
        <v>1406825360</v>
      </c>
      <c r="L4011" s="14">
        <f t="shared" si="375"/>
        <v>41851.492592592593</v>
      </c>
      <c r="M4011" s="88">
        <f>Table1[[#This Row],[Data Ended Conversion]]-Table1[[#This Row],[Data Created Conversion]]</f>
        <v>40</v>
      </c>
      <c r="N4011" s="6" t="b">
        <v>0</v>
      </c>
      <c r="O4011" s="6">
        <v>3</v>
      </c>
      <c r="P4011" s="6" t="b">
        <v>0</v>
      </c>
      <c r="Q4011" s="6" t="s">
        <v>8271</v>
      </c>
      <c r="R4011" s="7">
        <f t="shared" si="376"/>
        <v>3.8860103626943004E-2</v>
      </c>
      <c r="S4011" s="8">
        <f t="shared" si="377"/>
        <v>25</v>
      </c>
      <c r="T4011" s="6" t="str">
        <f t="shared" si="378"/>
        <v>theater</v>
      </c>
      <c r="U4011" s="6" t="str">
        <f t="shared" si="379"/>
        <v>plays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14">
        <f t="shared" si="374"/>
        <v>41938.562106481477</v>
      </c>
      <c r="K4012" s="6">
        <v>1412879366</v>
      </c>
      <c r="L4012" s="14">
        <f t="shared" si="375"/>
        <v>41921.562106481477</v>
      </c>
      <c r="M4012" s="88">
        <f>Table1[[#This Row],[Data Ended Conversion]]-Table1[[#This Row],[Data Created Conversion]]</f>
        <v>17</v>
      </c>
      <c r="N4012" s="6" t="b">
        <v>0</v>
      </c>
      <c r="O4012" s="6">
        <v>38</v>
      </c>
      <c r="P4012" s="6" t="b">
        <v>0</v>
      </c>
      <c r="Q4012" s="6" t="s">
        <v>8271</v>
      </c>
      <c r="R4012" s="7">
        <f t="shared" si="376"/>
        <v>0.24194444444444443</v>
      </c>
      <c r="S4012" s="8">
        <f t="shared" si="377"/>
        <v>45.842105263157897</v>
      </c>
      <c r="T4012" s="6" t="str">
        <f t="shared" si="378"/>
        <v>theater</v>
      </c>
      <c r="U4012" s="6" t="str">
        <f t="shared" si="379"/>
        <v>plays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14">
        <f t="shared" si="374"/>
        <v>42032.336550925924</v>
      </c>
      <c r="K4013" s="6">
        <v>1419858278</v>
      </c>
      <c r="L4013" s="14">
        <f t="shared" si="375"/>
        <v>42002.336550925924</v>
      </c>
      <c r="M4013" s="88">
        <f>Table1[[#This Row],[Data Ended Conversion]]-Table1[[#This Row],[Data Created Conversion]]</f>
        <v>30</v>
      </c>
      <c r="N4013" s="6" t="b">
        <v>0</v>
      </c>
      <c r="O4013" s="6">
        <v>4</v>
      </c>
      <c r="P4013" s="6" t="b">
        <v>0</v>
      </c>
      <c r="Q4013" s="6" t="s">
        <v>8271</v>
      </c>
      <c r="R4013" s="7">
        <f t="shared" si="376"/>
        <v>7.5999999999999998E-2</v>
      </c>
      <c r="S4013" s="8">
        <f t="shared" si="377"/>
        <v>4.75</v>
      </c>
      <c r="T4013" s="6" t="str">
        <f t="shared" si="378"/>
        <v>theater</v>
      </c>
      <c r="U4013" s="6" t="str">
        <f t="shared" si="379"/>
        <v>plays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14">
        <f t="shared" si="374"/>
        <v>42126.336215277777</v>
      </c>
      <c r="K4014" s="6">
        <v>1427979849</v>
      </c>
      <c r="L4014" s="14">
        <f t="shared" si="375"/>
        <v>42096.336215277777</v>
      </c>
      <c r="M4014" s="88">
        <f>Table1[[#This Row],[Data Ended Conversion]]-Table1[[#This Row],[Data Created Conversion]]</f>
        <v>30</v>
      </c>
      <c r="N4014" s="6" t="b">
        <v>0</v>
      </c>
      <c r="O4014" s="6">
        <v>0</v>
      </c>
      <c r="P4014" s="6" t="b">
        <v>0</v>
      </c>
      <c r="Q4014" s="6" t="s">
        <v>8271</v>
      </c>
      <c r="R4014" s="7">
        <f t="shared" si="376"/>
        <v>0</v>
      </c>
      <c r="S4014" s="8" t="str">
        <f t="shared" si="377"/>
        <v>-</v>
      </c>
      <c r="T4014" s="6" t="str">
        <f t="shared" si="378"/>
        <v>theater</v>
      </c>
      <c r="U4014" s="6" t="str">
        <f t="shared" si="379"/>
        <v>plays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14">
        <f t="shared" si="374"/>
        <v>42051.092858796292</v>
      </c>
      <c r="K4015" s="6">
        <v>1421478823</v>
      </c>
      <c r="L4015" s="14">
        <f t="shared" si="375"/>
        <v>42021.092858796292</v>
      </c>
      <c r="M4015" s="88">
        <f>Table1[[#This Row],[Data Ended Conversion]]-Table1[[#This Row],[Data Created Conversion]]</f>
        <v>30</v>
      </c>
      <c r="N4015" s="6" t="b">
        <v>0</v>
      </c>
      <c r="O4015" s="6">
        <v>2</v>
      </c>
      <c r="P4015" s="6" t="b">
        <v>0</v>
      </c>
      <c r="Q4015" s="6" t="s">
        <v>8271</v>
      </c>
      <c r="R4015" s="7">
        <f t="shared" si="376"/>
        <v>1.2999999999999999E-2</v>
      </c>
      <c r="S4015" s="8">
        <f t="shared" si="377"/>
        <v>13</v>
      </c>
      <c r="T4015" s="6" t="str">
        <f t="shared" si="378"/>
        <v>theater</v>
      </c>
      <c r="U4015" s="6" t="str">
        <f t="shared" si="379"/>
        <v>plays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14">
        <f t="shared" si="374"/>
        <v>42434.037835648145</v>
      </c>
      <c r="K4016" s="6">
        <v>1455861269</v>
      </c>
      <c r="L4016" s="14">
        <f t="shared" si="375"/>
        <v>42419.037835648145</v>
      </c>
      <c r="M4016" s="88">
        <f>Table1[[#This Row],[Data Ended Conversion]]-Table1[[#This Row],[Data Created Conversion]]</f>
        <v>15</v>
      </c>
      <c r="N4016" s="6" t="b">
        <v>0</v>
      </c>
      <c r="O4016" s="6">
        <v>0</v>
      </c>
      <c r="P4016" s="6" t="b">
        <v>0</v>
      </c>
      <c r="Q4016" s="6" t="s">
        <v>8271</v>
      </c>
      <c r="R4016" s="7">
        <f t="shared" si="376"/>
        <v>0</v>
      </c>
      <c r="S4016" s="8" t="str">
        <f t="shared" si="377"/>
        <v>-</v>
      </c>
      <c r="T4016" s="6" t="str">
        <f t="shared" si="378"/>
        <v>theater</v>
      </c>
      <c r="U4016" s="6" t="str">
        <f t="shared" si="379"/>
        <v>plays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14">
        <f t="shared" si="374"/>
        <v>42204.572488425918</v>
      </c>
      <c r="K4017" s="6">
        <v>1434739463</v>
      </c>
      <c r="L4017" s="14">
        <f t="shared" si="375"/>
        <v>42174.572488425918</v>
      </c>
      <c r="M4017" s="88">
        <f>Table1[[#This Row],[Data Ended Conversion]]-Table1[[#This Row],[Data Created Conversion]]</f>
        <v>30</v>
      </c>
      <c r="N4017" s="6" t="b">
        <v>0</v>
      </c>
      <c r="O4017" s="6">
        <v>1</v>
      </c>
      <c r="P4017" s="6" t="b">
        <v>0</v>
      </c>
      <c r="Q4017" s="6" t="s">
        <v>8271</v>
      </c>
      <c r="R4017" s="7">
        <f t="shared" si="376"/>
        <v>1.4285714285714287E-4</v>
      </c>
      <c r="S4017" s="8">
        <f t="shared" si="377"/>
        <v>1</v>
      </c>
      <c r="T4017" s="6" t="str">
        <f t="shared" si="378"/>
        <v>theater</v>
      </c>
      <c r="U4017" s="6" t="str">
        <f t="shared" si="379"/>
        <v>plays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14">
        <f t="shared" si="374"/>
        <v>41899.664351851847</v>
      </c>
      <c r="K4018" s="6">
        <v>1408395400</v>
      </c>
      <c r="L4018" s="14">
        <f t="shared" si="375"/>
        <v>41869.664351851847</v>
      </c>
      <c r="M4018" s="88">
        <f>Table1[[#This Row],[Data Ended Conversion]]-Table1[[#This Row],[Data Created Conversion]]</f>
        <v>30</v>
      </c>
      <c r="N4018" s="6" t="b">
        <v>0</v>
      </c>
      <c r="O4018" s="6">
        <v>7</v>
      </c>
      <c r="P4018" s="6" t="b">
        <v>0</v>
      </c>
      <c r="Q4018" s="6" t="s">
        <v>8271</v>
      </c>
      <c r="R4018" s="7">
        <f t="shared" si="376"/>
        <v>0.14000000000000001</v>
      </c>
      <c r="S4018" s="8">
        <f t="shared" si="377"/>
        <v>10</v>
      </c>
      <c r="T4018" s="6" t="str">
        <f t="shared" si="378"/>
        <v>theater</v>
      </c>
      <c r="U4018" s="6" t="str">
        <f t="shared" si="379"/>
        <v>plays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14">
        <f t="shared" si="374"/>
        <v>41886.463819444441</v>
      </c>
      <c r="K4019" s="6">
        <v>1407254874</v>
      </c>
      <c r="L4019" s="14">
        <f t="shared" si="375"/>
        <v>41856.463819444441</v>
      </c>
      <c r="M4019" s="88">
        <f>Table1[[#This Row],[Data Ended Conversion]]-Table1[[#This Row],[Data Created Conversion]]</f>
        <v>30</v>
      </c>
      <c r="N4019" s="6" t="b">
        <v>0</v>
      </c>
      <c r="O4019" s="6">
        <v>2</v>
      </c>
      <c r="P4019" s="6" t="b">
        <v>0</v>
      </c>
      <c r="Q4019" s="6" t="s">
        <v>8271</v>
      </c>
      <c r="R4019" s="7">
        <f t="shared" si="376"/>
        <v>1.0500000000000001E-2</v>
      </c>
      <c r="S4019" s="8">
        <f t="shared" si="377"/>
        <v>52.5</v>
      </c>
      <c r="T4019" s="6" t="str">
        <f t="shared" si="378"/>
        <v>theater</v>
      </c>
      <c r="U4019" s="6" t="str">
        <f t="shared" si="379"/>
        <v>plays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14">
        <f t="shared" si="374"/>
        <v>42650.702638888884</v>
      </c>
      <c r="K4020" s="6">
        <v>1473285108</v>
      </c>
      <c r="L4020" s="14">
        <f t="shared" si="375"/>
        <v>42620.702638888884</v>
      </c>
      <c r="M4020" s="88">
        <f>Table1[[#This Row],[Data Ended Conversion]]-Table1[[#This Row],[Data Created Conversion]]</f>
        <v>30</v>
      </c>
      <c r="N4020" s="6" t="b">
        <v>0</v>
      </c>
      <c r="O4020" s="6">
        <v>4</v>
      </c>
      <c r="P4020" s="6" t="b">
        <v>0</v>
      </c>
      <c r="Q4020" s="6" t="s">
        <v>8271</v>
      </c>
      <c r="R4020" s="7">
        <f t="shared" si="376"/>
        <v>8.666666666666667E-2</v>
      </c>
      <c r="S4020" s="8">
        <f t="shared" si="377"/>
        <v>32.5</v>
      </c>
      <c r="T4020" s="6" t="str">
        <f t="shared" si="378"/>
        <v>theater</v>
      </c>
      <c r="U4020" s="6" t="str">
        <f t="shared" si="379"/>
        <v>plays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14">
        <f t="shared" si="374"/>
        <v>42475.477777777771</v>
      </c>
      <c r="K4021" s="6">
        <v>1455725596</v>
      </c>
      <c r="L4021" s="14">
        <f t="shared" si="375"/>
        <v>42417.467546296299</v>
      </c>
      <c r="M4021" s="88">
        <f>Table1[[#This Row],[Data Ended Conversion]]-Table1[[#This Row],[Data Created Conversion]]</f>
        <v>58.010231481472147</v>
      </c>
      <c r="N4021" s="6" t="b">
        <v>0</v>
      </c>
      <c r="O4021" s="6">
        <v>4</v>
      </c>
      <c r="P4021" s="6" t="b">
        <v>0</v>
      </c>
      <c r="Q4021" s="6" t="s">
        <v>8271</v>
      </c>
      <c r="R4021" s="7">
        <f t="shared" si="376"/>
        <v>8.2857142857142851E-3</v>
      </c>
      <c r="S4021" s="8">
        <f t="shared" si="377"/>
        <v>7.25</v>
      </c>
      <c r="T4021" s="6" t="str">
        <f t="shared" si="378"/>
        <v>theater</v>
      </c>
      <c r="U4021" s="6" t="str">
        <f t="shared" si="379"/>
        <v>plays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14">
        <f t="shared" si="374"/>
        <v>42086.940960648142</v>
      </c>
      <c r="K4022" s="6">
        <v>1424579699</v>
      </c>
      <c r="L4022" s="14">
        <f t="shared" si="375"/>
        <v>42056.982627314814</v>
      </c>
      <c r="M4022" s="88">
        <f>Table1[[#This Row],[Data Ended Conversion]]-Table1[[#This Row],[Data Created Conversion]]</f>
        <v>29.958333333328483</v>
      </c>
      <c r="N4022" s="6" t="b">
        <v>0</v>
      </c>
      <c r="O4022" s="6">
        <v>3</v>
      </c>
      <c r="P4022" s="6" t="b">
        <v>0</v>
      </c>
      <c r="Q4022" s="6" t="s">
        <v>8271</v>
      </c>
      <c r="R4022" s="7">
        <f t="shared" si="376"/>
        <v>0.16666666666666666</v>
      </c>
      <c r="S4022" s="8">
        <f t="shared" si="377"/>
        <v>33.333333333333336</v>
      </c>
      <c r="T4022" s="6" t="str">
        <f t="shared" si="378"/>
        <v>theater</v>
      </c>
      <c r="U4022" s="6" t="str">
        <f t="shared" si="379"/>
        <v>plays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14">
        <f t="shared" si="374"/>
        <v>41938.703217592592</v>
      </c>
      <c r="K4023" s="6">
        <v>1409176358</v>
      </c>
      <c r="L4023" s="14">
        <f t="shared" si="375"/>
        <v>41878.703217592592</v>
      </c>
      <c r="M4023" s="88">
        <f>Table1[[#This Row],[Data Ended Conversion]]-Table1[[#This Row],[Data Created Conversion]]</f>
        <v>60</v>
      </c>
      <c r="N4023" s="6" t="b">
        <v>0</v>
      </c>
      <c r="O4023" s="6">
        <v>2</v>
      </c>
      <c r="P4023" s="6" t="b">
        <v>0</v>
      </c>
      <c r="Q4023" s="6" t="s">
        <v>8271</v>
      </c>
      <c r="R4023" s="7">
        <f t="shared" si="376"/>
        <v>8.3333333333333332E-3</v>
      </c>
      <c r="S4023" s="8">
        <f t="shared" si="377"/>
        <v>62.5</v>
      </c>
      <c r="T4023" s="6" t="str">
        <f t="shared" si="378"/>
        <v>theater</v>
      </c>
      <c r="U4023" s="6" t="str">
        <f t="shared" si="379"/>
        <v>plays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14">
        <f t="shared" si="374"/>
        <v>42035.912499999999</v>
      </c>
      <c r="K4024" s="6">
        <v>1418824867</v>
      </c>
      <c r="L4024" s="14">
        <f t="shared" si="375"/>
        <v>41990.375775462955</v>
      </c>
      <c r="M4024" s="88">
        <f>Table1[[#This Row],[Data Ended Conversion]]-Table1[[#This Row],[Data Created Conversion]]</f>
        <v>45.536724537043483</v>
      </c>
      <c r="N4024" s="6" t="b">
        <v>0</v>
      </c>
      <c r="O4024" s="6">
        <v>197</v>
      </c>
      <c r="P4024" s="6" t="b">
        <v>0</v>
      </c>
      <c r="Q4024" s="6" t="s">
        <v>8271</v>
      </c>
      <c r="R4024" s="7">
        <f t="shared" si="376"/>
        <v>0.69561111111111107</v>
      </c>
      <c r="S4024" s="8">
        <f t="shared" si="377"/>
        <v>63.558375634517766</v>
      </c>
      <c r="T4024" s="6" t="str">
        <f t="shared" si="378"/>
        <v>theater</v>
      </c>
      <c r="U4024" s="6" t="str">
        <f t="shared" si="379"/>
        <v>plays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14">
        <f t="shared" si="374"/>
        <v>42453.749571759261</v>
      </c>
      <c r="K4025" s="6">
        <v>1454975963</v>
      </c>
      <c r="L4025" s="14">
        <f t="shared" si="375"/>
        <v>42408.791238425918</v>
      </c>
      <c r="M4025" s="88">
        <f>Table1[[#This Row],[Data Ended Conversion]]-Table1[[#This Row],[Data Created Conversion]]</f>
        <v>44.958333333343035</v>
      </c>
      <c r="N4025" s="6" t="b">
        <v>0</v>
      </c>
      <c r="O4025" s="6">
        <v>0</v>
      </c>
      <c r="P4025" s="6" t="b">
        <v>0</v>
      </c>
      <c r="Q4025" s="6" t="s">
        <v>8271</v>
      </c>
      <c r="R4025" s="7">
        <f t="shared" si="376"/>
        <v>0</v>
      </c>
      <c r="S4025" s="8" t="str">
        <f t="shared" si="377"/>
        <v>-</v>
      </c>
      <c r="T4025" s="6" t="str">
        <f t="shared" si="378"/>
        <v>theater</v>
      </c>
      <c r="U4025" s="6" t="str">
        <f t="shared" si="379"/>
        <v>plays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14">
        <f t="shared" si="374"/>
        <v>42247.461770833332</v>
      </c>
      <c r="K4026" s="6">
        <v>1438445097</v>
      </c>
      <c r="L4026" s="14">
        <f t="shared" si="375"/>
        <v>42217.461770833332</v>
      </c>
      <c r="M4026" s="88">
        <f>Table1[[#This Row],[Data Ended Conversion]]-Table1[[#This Row],[Data Created Conversion]]</f>
        <v>30</v>
      </c>
      <c r="N4026" s="6" t="b">
        <v>0</v>
      </c>
      <c r="O4026" s="6">
        <v>1</v>
      </c>
      <c r="P4026" s="6" t="b">
        <v>0</v>
      </c>
      <c r="Q4026" s="6" t="s">
        <v>8271</v>
      </c>
      <c r="R4026" s="7">
        <f t="shared" si="376"/>
        <v>1.2500000000000001E-2</v>
      </c>
      <c r="S4026" s="8">
        <f t="shared" si="377"/>
        <v>10</v>
      </c>
      <c r="T4026" s="6" t="str">
        <f t="shared" si="378"/>
        <v>theater</v>
      </c>
      <c r="U4026" s="6" t="str">
        <f t="shared" si="379"/>
        <v>plays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14">
        <f t="shared" si="374"/>
        <v>42211.029351851852</v>
      </c>
      <c r="K4027" s="6">
        <v>1432705336</v>
      </c>
      <c r="L4027" s="14">
        <f t="shared" si="375"/>
        <v>42151.029351851852</v>
      </c>
      <c r="M4027" s="88">
        <f>Table1[[#This Row],[Data Ended Conversion]]-Table1[[#This Row],[Data Created Conversion]]</f>
        <v>60</v>
      </c>
      <c r="N4027" s="6" t="b">
        <v>0</v>
      </c>
      <c r="O4027" s="6">
        <v>4</v>
      </c>
      <c r="P4027" s="6" t="b">
        <v>0</v>
      </c>
      <c r="Q4027" s="6" t="s">
        <v>8271</v>
      </c>
      <c r="R4027" s="7">
        <f t="shared" si="376"/>
        <v>0.05</v>
      </c>
      <c r="S4027" s="8">
        <f t="shared" si="377"/>
        <v>62.5</v>
      </c>
      <c r="T4027" s="6" t="str">
        <f t="shared" si="378"/>
        <v>theater</v>
      </c>
      <c r="U4027" s="6" t="str">
        <f t="shared" si="379"/>
        <v>plays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14">
        <f t="shared" si="374"/>
        <v>42342.488877314812</v>
      </c>
      <c r="K4028" s="6">
        <v>1444059839</v>
      </c>
      <c r="L4028" s="14">
        <f t="shared" si="375"/>
        <v>42282.447210648148</v>
      </c>
      <c r="M4028" s="88">
        <f>Table1[[#This Row],[Data Ended Conversion]]-Table1[[#This Row],[Data Created Conversion]]</f>
        <v>60.041666666664241</v>
      </c>
      <c r="N4028" s="6" t="b">
        <v>0</v>
      </c>
      <c r="O4028" s="6">
        <v>0</v>
      </c>
      <c r="P4028" s="6" t="b">
        <v>0</v>
      </c>
      <c r="Q4028" s="6" t="s">
        <v>8271</v>
      </c>
      <c r="R4028" s="7">
        <f t="shared" si="376"/>
        <v>0</v>
      </c>
      <c r="S4028" s="8" t="str">
        <f t="shared" si="377"/>
        <v>-</v>
      </c>
      <c r="T4028" s="6" t="str">
        <f t="shared" si="378"/>
        <v>theater</v>
      </c>
      <c r="U4028" s="6" t="str">
        <f t="shared" si="379"/>
        <v>plays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14">
        <f t="shared" si="374"/>
        <v>42788.833333333336</v>
      </c>
      <c r="K4029" s="6">
        <v>1486077481</v>
      </c>
      <c r="L4029" s="14">
        <f t="shared" si="375"/>
        <v>42768.762511574074</v>
      </c>
      <c r="M4029" s="88">
        <f>Table1[[#This Row],[Data Ended Conversion]]-Table1[[#This Row],[Data Created Conversion]]</f>
        <v>20.070821759261889</v>
      </c>
      <c r="N4029" s="6" t="b">
        <v>0</v>
      </c>
      <c r="O4029" s="6">
        <v>7</v>
      </c>
      <c r="P4029" s="6" t="b">
        <v>0</v>
      </c>
      <c r="Q4029" s="6" t="s">
        <v>8271</v>
      </c>
      <c r="R4029" s="7">
        <f t="shared" si="376"/>
        <v>7.166666666666667E-2</v>
      </c>
      <c r="S4029" s="8">
        <f t="shared" si="377"/>
        <v>30.714285714285715</v>
      </c>
      <c r="T4029" s="6" t="str">
        <f t="shared" si="378"/>
        <v>theater</v>
      </c>
      <c r="U4029" s="6" t="str">
        <f t="shared" si="379"/>
        <v>plays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14">
        <f t="shared" si="374"/>
        <v>41795.730324074073</v>
      </c>
      <c r="K4030" s="6">
        <v>1399415500</v>
      </c>
      <c r="L4030" s="14">
        <f t="shared" si="375"/>
        <v>41765.730324074073</v>
      </c>
      <c r="M4030" s="88">
        <f>Table1[[#This Row],[Data Ended Conversion]]-Table1[[#This Row],[Data Created Conversion]]</f>
        <v>30</v>
      </c>
      <c r="N4030" s="6" t="b">
        <v>0</v>
      </c>
      <c r="O4030" s="6">
        <v>11</v>
      </c>
      <c r="P4030" s="6" t="b">
        <v>0</v>
      </c>
      <c r="Q4030" s="6" t="s">
        <v>8271</v>
      </c>
      <c r="R4030" s="7">
        <f t="shared" si="376"/>
        <v>0.28050000000000003</v>
      </c>
      <c r="S4030" s="8">
        <f t="shared" si="377"/>
        <v>51</v>
      </c>
      <c r="T4030" s="6" t="str">
        <f t="shared" si="378"/>
        <v>theater</v>
      </c>
      <c r="U4030" s="6" t="str">
        <f t="shared" si="379"/>
        <v>plays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14">
        <f t="shared" si="374"/>
        <v>42351.816782407412</v>
      </c>
      <c r="K4031" s="6">
        <v>1447461370</v>
      </c>
      <c r="L4031" s="14">
        <f t="shared" si="375"/>
        <v>42321.816782407412</v>
      </c>
      <c r="M4031" s="88">
        <f>Table1[[#This Row],[Data Ended Conversion]]-Table1[[#This Row],[Data Created Conversion]]</f>
        <v>30</v>
      </c>
      <c r="N4031" s="6" t="b">
        <v>0</v>
      </c>
      <c r="O4031" s="6">
        <v>0</v>
      </c>
      <c r="P4031" s="6" t="b">
        <v>0</v>
      </c>
      <c r="Q4031" s="6" t="s">
        <v>8271</v>
      </c>
      <c r="R4031" s="7">
        <f t="shared" si="376"/>
        <v>0</v>
      </c>
      <c r="S4031" s="8" t="str">
        <f t="shared" si="377"/>
        <v>-</v>
      </c>
      <c r="T4031" s="6" t="str">
        <f t="shared" si="378"/>
        <v>theater</v>
      </c>
      <c r="U4031" s="6" t="str">
        <f t="shared" si="379"/>
        <v>plays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14">
        <f t="shared" si="374"/>
        <v>42403.575694444437</v>
      </c>
      <c r="K4032" s="6">
        <v>1452008599</v>
      </c>
      <c r="L4032" s="14">
        <f t="shared" si="375"/>
        <v>42374.446747685179</v>
      </c>
      <c r="M4032" s="88">
        <f>Table1[[#This Row],[Data Ended Conversion]]-Table1[[#This Row],[Data Created Conversion]]</f>
        <v>29.128946759257815</v>
      </c>
      <c r="N4032" s="6" t="b">
        <v>0</v>
      </c>
      <c r="O4032" s="6">
        <v>6</v>
      </c>
      <c r="P4032" s="6" t="b">
        <v>0</v>
      </c>
      <c r="Q4032" s="6" t="s">
        <v>8271</v>
      </c>
      <c r="R4032" s="7">
        <f t="shared" si="376"/>
        <v>0.16</v>
      </c>
      <c r="S4032" s="8">
        <f t="shared" si="377"/>
        <v>66.666666666666671</v>
      </c>
      <c r="T4032" s="6" t="str">
        <f t="shared" si="378"/>
        <v>theater</v>
      </c>
      <c r="U4032" s="6" t="str">
        <f t="shared" si="379"/>
        <v>plays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14">
        <f t="shared" si="374"/>
        <v>41991.418564814812</v>
      </c>
      <c r="K4033" s="6">
        <v>1414591364</v>
      </c>
      <c r="L4033" s="14">
        <f t="shared" si="375"/>
        <v>41941.376898148148</v>
      </c>
      <c r="M4033" s="88">
        <f>Table1[[#This Row],[Data Ended Conversion]]-Table1[[#This Row],[Data Created Conversion]]</f>
        <v>50.041666666664241</v>
      </c>
      <c r="N4033" s="6" t="b">
        <v>0</v>
      </c>
      <c r="O4033" s="6">
        <v>0</v>
      </c>
      <c r="P4033" s="6" t="b">
        <v>0</v>
      </c>
      <c r="Q4033" s="6" t="s">
        <v>8271</v>
      </c>
      <c r="R4033" s="7">
        <f t="shared" si="376"/>
        <v>0</v>
      </c>
      <c r="S4033" s="8" t="str">
        <f t="shared" si="377"/>
        <v>-</v>
      </c>
      <c r="T4033" s="6" t="str">
        <f t="shared" si="378"/>
        <v>theater</v>
      </c>
      <c r="U4033" s="6" t="str">
        <f t="shared" si="379"/>
        <v>plays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14">
        <f t="shared" ref="J4034:J4097" si="380">(((I4034/60)/60)/24)+DATE(1970,1,1)+(-5/24)</f>
        <v>42353.642546296294</v>
      </c>
      <c r="K4034" s="6">
        <v>1445023516</v>
      </c>
      <c r="L4034" s="14">
        <f t="shared" ref="L4034:L4097" si="381">(((K4034/60)/60)/24)+DATE(1970,1,1)+(-5/24)</f>
        <v>42293.60087962963</v>
      </c>
      <c r="M4034" s="88">
        <f>Table1[[#This Row],[Data Ended Conversion]]-Table1[[#This Row],[Data Created Conversion]]</f>
        <v>60.041666666664241</v>
      </c>
      <c r="N4034" s="6" t="b">
        <v>0</v>
      </c>
      <c r="O4034" s="6">
        <v>7</v>
      </c>
      <c r="P4034" s="6" t="b">
        <v>0</v>
      </c>
      <c r="Q4034" s="6" t="s">
        <v>8271</v>
      </c>
      <c r="R4034" s="7">
        <f t="shared" si="376"/>
        <v>6.8287037037037035E-2</v>
      </c>
      <c r="S4034" s="8">
        <f t="shared" si="377"/>
        <v>59</v>
      </c>
      <c r="T4034" s="6" t="str">
        <f t="shared" si="378"/>
        <v>theater</v>
      </c>
      <c r="U4034" s="6" t="str">
        <f t="shared" si="379"/>
        <v>plays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14">
        <f t="shared" si="380"/>
        <v>42645.166666666664</v>
      </c>
      <c r="K4035" s="6">
        <v>1472711224</v>
      </c>
      <c r="L4035" s="14">
        <f t="shared" si="381"/>
        <v>42614.06046296296</v>
      </c>
      <c r="M4035" s="88">
        <f>Table1[[#This Row],[Data Ended Conversion]]-Table1[[#This Row],[Data Created Conversion]]</f>
        <v>31.106203703704523</v>
      </c>
      <c r="N4035" s="6" t="b">
        <v>0</v>
      </c>
      <c r="O4035" s="6">
        <v>94</v>
      </c>
      <c r="P4035" s="6" t="b">
        <v>0</v>
      </c>
      <c r="Q4035" s="6" t="s">
        <v>8271</v>
      </c>
      <c r="R4035" s="7">
        <f t="shared" ref="R4035:R4098" si="382">IFERROR(E4035/D4035,"-")</f>
        <v>0.25698702928870293</v>
      </c>
      <c r="S4035" s="8">
        <f t="shared" ref="S4035:S4098" si="383">IFERROR(E4035/O4035,"-")</f>
        <v>65.340319148936175</v>
      </c>
      <c r="T4035" s="6" t="str">
        <f t="shared" si="378"/>
        <v>theater</v>
      </c>
      <c r="U4035" s="6" t="str">
        <f t="shared" si="379"/>
        <v>plays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14">
        <f t="shared" si="380"/>
        <v>42097.697337962956</v>
      </c>
      <c r="K4036" s="6">
        <v>1425509050</v>
      </c>
      <c r="L4036" s="14">
        <f t="shared" si="381"/>
        <v>42067.739004629628</v>
      </c>
      <c r="M4036" s="88">
        <f>Table1[[#This Row],[Data Ended Conversion]]-Table1[[#This Row],[Data Created Conversion]]</f>
        <v>29.958333333328483</v>
      </c>
      <c r="N4036" s="6" t="b">
        <v>0</v>
      </c>
      <c r="O4036" s="6">
        <v>2</v>
      </c>
      <c r="P4036" s="6" t="b">
        <v>0</v>
      </c>
      <c r="Q4036" s="6" t="s">
        <v>8271</v>
      </c>
      <c r="R4036" s="7">
        <f t="shared" si="382"/>
        <v>1.4814814814814815E-2</v>
      </c>
      <c r="S4036" s="8">
        <f t="shared" si="383"/>
        <v>100</v>
      </c>
      <c r="T4036" s="6" t="str">
        <f t="shared" si="378"/>
        <v>theater</v>
      </c>
      <c r="U4036" s="6" t="str">
        <f t="shared" si="379"/>
        <v>plays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14">
        <f t="shared" si="380"/>
        <v>41933.674618055549</v>
      </c>
      <c r="K4037" s="6">
        <v>1411333887</v>
      </c>
      <c r="L4037" s="14">
        <f t="shared" si="381"/>
        <v>41903.674618055549</v>
      </c>
      <c r="M4037" s="88">
        <f>Table1[[#This Row],[Data Ended Conversion]]-Table1[[#This Row],[Data Created Conversion]]</f>
        <v>30</v>
      </c>
      <c r="N4037" s="6" t="b">
        <v>0</v>
      </c>
      <c r="O4037" s="6">
        <v>25</v>
      </c>
      <c r="P4037" s="6" t="b">
        <v>0</v>
      </c>
      <c r="Q4037" s="6" t="s">
        <v>8271</v>
      </c>
      <c r="R4037" s="7">
        <f t="shared" si="382"/>
        <v>0.36849999999999999</v>
      </c>
      <c r="S4037" s="8">
        <f t="shared" si="383"/>
        <v>147.4</v>
      </c>
      <c r="T4037" s="6" t="str">
        <f t="shared" si="378"/>
        <v>theater</v>
      </c>
      <c r="U4037" s="6" t="str">
        <f t="shared" si="379"/>
        <v>plays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14">
        <f t="shared" si="380"/>
        <v>41821.729166666664</v>
      </c>
      <c r="K4038" s="6">
        <v>1402784964</v>
      </c>
      <c r="L4038" s="14">
        <f t="shared" si="381"/>
        <v>41804.728749999995</v>
      </c>
      <c r="M4038" s="88">
        <f>Table1[[#This Row],[Data Ended Conversion]]-Table1[[#This Row],[Data Created Conversion]]</f>
        <v>17.00041666666948</v>
      </c>
      <c r="N4038" s="6" t="b">
        <v>0</v>
      </c>
      <c r="O4038" s="6">
        <v>17</v>
      </c>
      <c r="P4038" s="6" t="b">
        <v>0</v>
      </c>
      <c r="Q4038" s="6" t="s">
        <v>8271</v>
      </c>
      <c r="R4038" s="7">
        <f t="shared" si="382"/>
        <v>0.47049999999999997</v>
      </c>
      <c r="S4038" s="8">
        <f t="shared" si="383"/>
        <v>166.05882352941177</v>
      </c>
      <c r="T4038" s="6" t="str">
        <f t="shared" si="378"/>
        <v>theater</v>
      </c>
      <c r="U4038" s="6" t="str">
        <f t="shared" si="379"/>
        <v>plays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14">
        <f t="shared" si="380"/>
        <v>42514.392361111109</v>
      </c>
      <c r="K4039" s="6">
        <v>1462585315</v>
      </c>
      <c r="L4039" s="14">
        <f t="shared" si="381"/>
        <v>42496.862442129634</v>
      </c>
      <c r="M4039" s="88">
        <f>Table1[[#This Row],[Data Ended Conversion]]-Table1[[#This Row],[Data Created Conversion]]</f>
        <v>17.52991898147593</v>
      </c>
      <c r="N4039" s="6" t="b">
        <v>0</v>
      </c>
      <c r="O4039" s="6">
        <v>2</v>
      </c>
      <c r="P4039" s="6" t="b">
        <v>0</v>
      </c>
      <c r="Q4039" s="6" t="s">
        <v>8271</v>
      </c>
      <c r="R4039" s="7">
        <f t="shared" si="382"/>
        <v>0.11428571428571428</v>
      </c>
      <c r="S4039" s="8">
        <f t="shared" si="383"/>
        <v>40</v>
      </c>
      <c r="T4039" s="6" t="str">
        <f t="shared" si="378"/>
        <v>theater</v>
      </c>
      <c r="U4039" s="6" t="str">
        <f t="shared" si="379"/>
        <v>plays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14">
        <f t="shared" si="380"/>
        <v>41929.59039351852</v>
      </c>
      <c r="K4040" s="6">
        <v>1408389010</v>
      </c>
      <c r="L4040" s="14">
        <f t="shared" si="381"/>
        <v>41869.59039351852</v>
      </c>
      <c r="M4040" s="88">
        <f>Table1[[#This Row],[Data Ended Conversion]]-Table1[[#This Row],[Data Created Conversion]]</f>
        <v>60</v>
      </c>
      <c r="N4040" s="6" t="b">
        <v>0</v>
      </c>
      <c r="O4040" s="6">
        <v>4</v>
      </c>
      <c r="P4040" s="6" t="b">
        <v>0</v>
      </c>
      <c r="Q4040" s="6" t="s">
        <v>8271</v>
      </c>
      <c r="R4040" s="7">
        <f t="shared" si="382"/>
        <v>0.12039999999999999</v>
      </c>
      <c r="S4040" s="8">
        <f t="shared" si="383"/>
        <v>75.25</v>
      </c>
      <c r="T4040" s="6" t="str">
        <f t="shared" si="378"/>
        <v>theater</v>
      </c>
      <c r="U4040" s="6" t="str">
        <f t="shared" si="379"/>
        <v>plays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14">
        <f t="shared" si="380"/>
        <v>42339.040972222218</v>
      </c>
      <c r="K4041" s="6">
        <v>1446048367</v>
      </c>
      <c r="L4041" s="14">
        <f t="shared" si="381"/>
        <v>42305.462581018517</v>
      </c>
      <c r="M4041" s="88">
        <f>Table1[[#This Row],[Data Ended Conversion]]-Table1[[#This Row],[Data Created Conversion]]</f>
        <v>33.578391203700448</v>
      </c>
      <c r="N4041" s="6" t="b">
        <v>0</v>
      </c>
      <c r="O4041" s="6">
        <v>5</v>
      </c>
      <c r="P4041" s="6" t="b">
        <v>0</v>
      </c>
      <c r="Q4041" s="6" t="s">
        <v>8271</v>
      </c>
      <c r="R4041" s="7">
        <f t="shared" si="382"/>
        <v>0.6</v>
      </c>
      <c r="S4041" s="8">
        <f t="shared" si="383"/>
        <v>60</v>
      </c>
      <c r="T4041" s="6" t="str">
        <f t="shared" si="378"/>
        <v>theater</v>
      </c>
      <c r="U4041" s="6" t="str">
        <f t="shared" si="379"/>
        <v>plays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14">
        <f t="shared" si="380"/>
        <v>42202.916666666664</v>
      </c>
      <c r="K4042" s="6">
        <v>1432100004</v>
      </c>
      <c r="L4042" s="14">
        <f t="shared" si="381"/>
        <v>42144.023194444446</v>
      </c>
      <c r="M4042" s="88">
        <f>Table1[[#This Row],[Data Ended Conversion]]-Table1[[#This Row],[Data Created Conversion]]</f>
        <v>58.893472222218406</v>
      </c>
      <c r="N4042" s="6" t="b">
        <v>0</v>
      </c>
      <c r="O4042" s="6">
        <v>2</v>
      </c>
      <c r="P4042" s="6" t="b">
        <v>0</v>
      </c>
      <c r="Q4042" s="6" t="s">
        <v>8271</v>
      </c>
      <c r="R4042" s="7">
        <f t="shared" si="382"/>
        <v>0.3125</v>
      </c>
      <c r="S4042" s="8">
        <f t="shared" si="383"/>
        <v>1250</v>
      </c>
      <c r="T4042" s="6" t="str">
        <f t="shared" si="378"/>
        <v>theater</v>
      </c>
      <c r="U4042" s="6" t="str">
        <f t="shared" si="379"/>
        <v>plays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14">
        <f t="shared" si="380"/>
        <v>42619.265671296293</v>
      </c>
      <c r="K4043" s="6">
        <v>1467976954</v>
      </c>
      <c r="L4043" s="14">
        <f t="shared" si="381"/>
        <v>42559.265671296293</v>
      </c>
      <c r="M4043" s="88">
        <f>Table1[[#This Row],[Data Ended Conversion]]-Table1[[#This Row],[Data Created Conversion]]</f>
        <v>60</v>
      </c>
      <c r="N4043" s="6" t="b">
        <v>0</v>
      </c>
      <c r="O4043" s="6">
        <v>2</v>
      </c>
      <c r="P4043" s="6" t="b">
        <v>0</v>
      </c>
      <c r="Q4043" s="6" t="s">
        <v>8271</v>
      </c>
      <c r="R4043" s="7">
        <f t="shared" si="382"/>
        <v>4.1999999999999997E-3</v>
      </c>
      <c r="S4043" s="8">
        <f t="shared" si="383"/>
        <v>10.5</v>
      </c>
      <c r="T4043" s="6" t="str">
        <f t="shared" si="378"/>
        <v>theater</v>
      </c>
      <c r="U4043" s="6" t="str">
        <f t="shared" si="379"/>
        <v>plays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14">
        <f t="shared" si="380"/>
        <v>42024.594444444439</v>
      </c>
      <c r="K4044" s="6">
        <v>1419213664</v>
      </c>
      <c r="L4044" s="14">
        <f t="shared" si="381"/>
        <v>41994.875740740739</v>
      </c>
      <c r="M4044" s="88">
        <f>Table1[[#This Row],[Data Ended Conversion]]-Table1[[#This Row],[Data Created Conversion]]</f>
        <v>29.718703703700157</v>
      </c>
      <c r="N4044" s="6" t="b">
        <v>0</v>
      </c>
      <c r="O4044" s="6">
        <v>3</v>
      </c>
      <c r="P4044" s="6" t="b">
        <v>0</v>
      </c>
      <c r="Q4044" s="6" t="s">
        <v>8271</v>
      </c>
      <c r="R4044" s="7">
        <f t="shared" si="382"/>
        <v>2.0999999999999999E-3</v>
      </c>
      <c r="S4044" s="8">
        <f t="shared" si="383"/>
        <v>7</v>
      </c>
      <c r="T4044" s="6" t="str">
        <f t="shared" si="378"/>
        <v>theater</v>
      </c>
      <c r="U4044" s="6" t="str">
        <f t="shared" si="379"/>
        <v>plays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14">
        <f t="shared" si="380"/>
        <v>41963.749131944445</v>
      </c>
      <c r="K4045" s="6">
        <v>1415228325</v>
      </c>
      <c r="L4045" s="14">
        <f t="shared" si="381"/>
        <v>41948.749131944445</v>
      </c>
      <c r="M4045" s="88">
        <f>Table1[[#This Row],[Data Ended Conversion]]-Table1[[#This Row],[Data Created Conversion]]</f>
        <v>15</v>
      </c>
      <c r="N4045" s="6" t="b">
        <v>0</v>
      </c>
      <c r="O4045" s="6">
        <v>0</v>
      </c>
      <c r="P4045" s="6" t="b">
        <v>0</v>
      </c>
      <c r="Q4045" s="6" t="s">
        <v>8271</v>
      </c>
      <c r="R4045" s="7">
        <f t="shared" si="382"/>
        <v>0</v>
      </c>
      <c r="S4045" s="8" t="str">
        <f t="shared" si="383"/>
        <v>-</v>
      </c>
      <c r="T4045" s="6" t="str">
        <f t="shared" si="378"/>
        <v>theater</v>
      </c>
      <c r="U4045" s="6" t="str">
        <f t="shared" si="379"/>
        <v>plays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14">
        <f t="shared" si="380"/>
        <v>42103.999999999993</v>
      </c>
      <c r="K4046" s="6">
        <v>1426050982</v>
      </c>
      <c r="L4046" s="14">
        <f t="shared" si="381"/>
        <v>42074.011365740742</v>
      </c>
      <c r="M4046" s="88">
        <f>Table1[[#This Row],[Data Ended Conversion]]-Table1[[#This Row],[Data Created Conversion]]</f>
        <v>29.98863425925083</v>
      </c>
      <c r="N4046" s="6" t="b">
        <v>0</v>
      </c>
      <c r="O4046" s="6">
        <v>4</v>
      </c>
      <c r="P4046" s="6" t="b">
        <v>0</v>
      </c>
      <c r="Q4046" s="6" t="s">
        <v>8271</v>
      </c>
      <c r="R4046" s="7">
        <f t="shared" si="382"/>
        <v>0.375</v>
      </c>
      <c r="S4046" s="8">
        <f t="shared" si="383"/>
        <v>56.25</v>
      </c>
      <c r="T4046" s="6" t="str">
        <f t="shared" si="378"/>
        <v>theater</v>
      </c>
      <c r="U4046" s="6" t="str">
        <f t="shared" si="379"/>
        <v>plays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14">
        <f t="shared" si="380"/>
        <v>41871.992928240739</v>
      </c>
      <c r="K4047" s="6">
        <v>1406004589</v>
      </c>
      <c r="L4047" s="14">
        <f t="shared" si="381"/>
        <v>41841.992928240739</v>
      </c>
      <c r="M4047" s="88">
        <f>Table1[[#This Row],[Data Ended Conversion]]-Table1[[#This Row],[Data Created Conversion]]</f>
        <v>30</v>
      </c>
      <c r="N4047" s="6" t="b">
        <v>0</v>
      </c>
      <c r="O4047" s="6">
        <v>1</v>
      </c>
      <c r="P4047" s="6" t="b">
        <v>0</v>
      </c>
      <c r="Q4047" s="6" t="s">
        <v>8271</v>
      </c>
      <c r="R4047" s="7">
        <f t="shared" si="382"/>
        <v>2.0000000000000001E-4</v>
      </c>
      <c r="S4047" s="8">
        <f t="shared" si="383"/>
        <v>1</v>
      </c>
      <c r="T4047" s="6" t="str">
        <f t="shared" ref="T4047:T4110" si="384">LEFT(Q4047,FIND("/",Q4047)-1)</f>
        <v>theater</v>
      </c>
      <c r="U4047" s="6" t="str">
        <f t="shared" ref="U4047:U4110" si="385">RIGHT(Q4047,LEN(Q4047)-FIND("/",Q4047))</f>
        <v>plays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14">
        <f t="shared" si="380"/>
        <v>41934.442245370366</v>
      </c>
      <c r="K4048" s="6">
        <v>1411400210</v>
      </c>
      <c r="L4048" s="14">
        <f t="shared" si="381"/>
        <v>41904.442245370366</v>
      </c>
      <c r="M4048" s="88">
        <f>Table1[[#This Row],[Data Ended Conversion]]-Table1[[#This Row],[Data Created Conversion]]</f>
        <v>30</v>
      </c>
      <c r="N4048" s="6" t="b">
        <v>0</v>
      </c>
      <c r="O4048" s="6">
        <v>12</v>
      </c>
      <c r="P4048" s="6" t="b">
        <v>0</v>
      </c>
      <c r="Q4048" s="6" t="s">
        <v>8271</v>
      </c>
      <c r="R4048" s="7">
        <f t="shared" si="382"/>
        <v>8.2142857142857142E-2</v>
      </c>
      <c r="S4048" s="8">
        <f t="shared" si="383"/>
        <v>38.333333333333336</v>
      </c>
      <c r="T4048" s="6" t="str">
        <f t="shared" si="384"/>
        <v>theater</v>
      </c>
      <c r="U4048" s="6" t="str">
        <f t="shared" si="385"/>
        <v>plays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14">
        <f t="shared" si="380"/>
        <v>42014.833333333336</v>
      </c>
      <c r="K4049" s="6">
        <v>1418862743</v>
      </c>
      <c r="L4049" s="14">
        <f t="shared" si="381"/>
        <v>41990.814155092587</v>
      </c>
      <c r="M4049" s="88">
        <f>Table1[[#This Row],[Data Ended Conversion]]-Table1[[#This Row],[Data Created Conversion]]</f>
        <v>24.01917824074917</v>
      </c>
      <c r="N4049" s="6" t="b">
        <v>0</v>
      </c>
      <c r="O4049" s="6">
        <v>4</v>
      </c>
      <c r="P4049" s="6" t="b">
        <v>0</v>
      </c>
      <c r="Q4049" s="6" t="s">
        <v>8271</v>
      </c>
      <c r="R4049" s="7">
        <f t="shared" si="382"/>
        <v>2.1999999999999999E-2</v>
      </c>
      <c r="S4049" s="8">
        <f t="shared" si="383"/>
        <v>27.5</v>
      </c>
      <c r="T4049" s="6" t="str">
        <f t="shared" si="384"/>
        <v>theater</v>
      </c>
      <c r="U4049" s="6" t="str">
        <f t="shared" si="385"/>
        <v>plays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14">
        <f t="shared" si="380"/>
        <v>42471.259108796294</v>
      </c>
      <c r="K4050" s="6">
        <v>1457352787</v>
      </c>
      <c r="L4050" s="14">
        <f t="shared" si="381"/>
        <v>42436.300775462958</v>
      </c>
      <c r="M4050" s="88">
        <f>Table1[[#This Row],[Data Ended Conversion]]-Table1[[#This Row],[Data Created Conversion]]</f>
        <v>34.958333333335759</v>
      </c>
      <c r="N4050" s="6" t="b">
        <v>0</v>
      </c>
      <c r="O4050" s="6">
        <v>91</v>
      </c>
      <c r="P4050" s="6" t="b">
        <v>0</v>
      </c>
      <c r="Q4050" s="6" t="s">
        <v>8271</v>
      </c>
      <c r="R4050" s="7">
        <f t="shared" si="382"/>
        <v>0.17652941176470588</v>
      </c>
      <c r="S4050" s="8">
        <f t="shared" si="383"/>
        <v>32.978021978021978</v>
      </c>
      <c r="T4050" s="6" t="str">
        <f t="shared" si="384"/>
        <v>theater</v>
      </c>
      <c r="U4050" s="6" t="str">
        <f t="shared" si="385"/>
        <v>plays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14">
        <f t="shared" si="380"/>
        <v>42199.750173611108</v>
      </c>
      <c r="K4051" s="6">
        <v>1434322815</v>
      </c>
      <c r="L4051" s="14">
        <f t="shared" si="381"/>
        <v>42169.750173611108</v>
      </c>
      <c r="M4051" s="88">
        <f>Table1[[#This Row],[Data Ended Conversion]]-Table1[[#This Row],[Data Created Conversion]]</f>
        <v>30</v>
      </c>
      <c r="N4051" s="6" t="b">
        <v>0</v>
      </c>
      <c r="O4051" s="6">
        <v>1</v>
      </c>
      <c r="P4051" s="6" t="b">
        <v>0</v>
      </c>
      <c r="Q4051" s="6" t="s">
        <v>8271</v>
      </c>
      <c r="R4051" s="7">
        <f t="shared" si="382"/>
        <v>8.0000000000000004E-4</v>
      </c>
      <c r="S4051" s="8">
        <f t="shared" si="383"/>
        <v>16</v>
      </c>
      <c r="T4051" s="6" t="str">
        <f t="shared" si="384"/>
        <v>theater</v>
      </c>
      <c r="U4051" s="6" t="str">
        <f t="shared" si="385"/>
        <v>plays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14">
        <f t="shared" si="380"/>
        <v>41935.428136574068</v>
      </c>
      <c r="K4052" s="6">
        <v>1411485391</v>
      </c>
      <c r="L4052" s="14">
        <f t="shared" si="381"/>
        <v>41905.428136574068</v>
      </c>
      <c r="M4052" s="88">
        <f>Table1[[#This Row],[Data Ended Conversion]]-Table1[[#This Row],[Data Created Conversion]]</f>
        <v>30</v>
      </c>
      <c r="N4052" s="6" t="b">
        <v>0</v>
      </c>
      <c r="O4052" s="6">
        <v>1</v>
      </c>
      <c r="P4052" s="6" t="b">
        <v>0</v>
      </c>
      <c r="Q4052" s="6" t="s">
        <v>8271</v>
      </c>
      <c r="R4052" s="7">
        <f t="shared" si="382"/>
        <v>6.6666666666666664E-4</v>
      </c>
      <c r="S4052" s="8">
        <f t="shared" si="383"/>
        <v>1</v>
      </c>
      <c r="T4052" s="6" t="str">
        <f t="shared" si="384"/>
        <v>theater</v>
      </c>
      <c r="U4052" s="6" t="str">
        <f t="shared" si="385"/>
        <v>plays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14">
        <f t="shared" si="380"/>
        <v>41768.078472222223</v>
      </c>
      <c r="K4053" s="6">
        <v>1399058797</v>
      </c>
      <c r="L4053" s="14">
        <f t="shared" si="381"/>
        <v>41761.601817129631</v>
      </c>
      <c r="M4053" s="88">
        <f>Table1[[#This Row],[Data Ended Conversion]]-Table1[[#This Row],[Data Created Conversion]]</f>
        <v>6.4766550925924093</v>
      </c>
      <c r="N4053" s="6" t="b">
        <v>0</v>
      </c>
      <c r="O4053" s="6">
        <v>0</v>
      </c>
      <c r="P4053" s="6" t="b">
        <v>0</v>
      </c>
      <c r="Q4053" s="6" t="s">
        <v>8271</v>
      </c>
      <c r="R4053" s="7">
        <f t="shared" si="382"/>
        <v>0</v>
      </c>
      <c r="S4053" s="8" t="str">
        <f t="shared" si="383"/>
        <v>-</v>
      </c>
      <c r="T4053" s="6" t="str">
        <f t="shared" si="384"/>
        <v>theater</v>
      </c>
      <c r="U4053" s="6" t="str">
        <f t="shared" si="385"/>
        <v>plays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14">
        <f t="shared" si="380"/>
        <v>41925.670324074068</v>
      </c>
      <c r="K4054" s="6">
        <v>1408050316</v>
      </c>
      <c r="L4054" s="14">
        <f t="shared" si="381"/>
        <v>41865.670324074068</v>
      </c>
      <c r="M4054" s="88">
        <f>Table1[[#This Row],[Data Ended Conversion]]-Table1[[#This Row],[Data Created Conversion]]</f>
        <v>60</v>
      </c>
      <c r="N4054" s="6" t="b">
        <v>0</v>
      </c>
      <c r="O4054" s="6">
        <v>13</v>
      </c>
      <c r="P4054" s="6" t="b">
        <v>0</v>
      </c>
      <c r="Q4054" s="6" t="s">
        <v>8271</v>
      </c>
      <c r="R4054" s="7">
        <f t="shared" si="382"/>
        <v>0.37533333333333335</v>
      </c>
      <c r="S4054" s="8">
        <f t="shared" si="383"/>
        <v>86.615384615384613</v>
      </c>
      <c r="T4054" s="6" t="str">
        <f t="shared" si="384"/>
        <v>theater</v>
      </c>
      <c r="U4054" s="6" t="str">
        <f t="shared" si="385"/>
        <v>plays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14">
        <f t="shared" si="380"/>
        <v>41958.624999999993</v>
      </c>
      <c r="K4055" s="6">
        <v>1413477228</v>
      </c>
      <c r="L4055" s="14">
        <f t="shared" si="381"/>
        <v>41928.481805555552</v>
      </c>
      <c r="M4055" s="88">
        <f>Table1[[#This Row],[Data Ended Conversion]]-Table1[[#This Row],[Data Created Conversion]]</f>
        <v>30.143194444441178</v>
      </c>
      <c r="N4055" s="6" t="b">
        <v>0</v>
      </c>
      <c r="O4055" s="6">
        <v>2</v>
      </c>
      <c r="P4055" s="6" t="b">
        <v>0</v>
      </c>
      <c r="Q4055" s="6" t="s">
        <v>8271</v>
      </c>
      <c r="R4055" s="7">
        <f t="shared" si="382"/>
        <v>0.22</v>
      </c>
      <c r="S4055" s="8">
        <f t="shared" si="383"/>
        <v>55</v>
      </c>
      <c r="T4055" s="6" t="str">
        <f t="shared" si="384"/>
        <v>theater</v>
      </c>
      <c r="U4055" s="6" t="str">
        <f t="shared" si="385"/>
        <v>plays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14">
        <f t="shared" si="380"/>
        <v>42643.958333333336</v>
      </c>
      <c r="K4056" s="6">
        <v>1472674285</v>
      </c>
      <c r="L4056" s="14">
        <f t="shared" si="381"/>
        <v>42613.632928240739</v>
      </c>
      <c r="M4056" s="88">
        <f>Table1[[#This Row],[Data Ended Conversion]]-Table1[[#This Row],[Data Created Conversion]]</f>
        <v>30.325405092597066</v>
      </c>
      <c r="N4056" s="6" t="b">
        <v>0</v>
      </c>
      <c r="O4056" s="6">
        <v>0</v>
      </c>
      <c r="P4056" s="6" t="b">
        <v>0</v>
      </c>
      <c r="Q4056" s="6" t="s">
        <v>8271</v>
      </c>
      <c r="R4056" s="7">
        <f t="shared" si="382"/>
        <v>0</v>
      </c>
      <c r="S4056" s="8" t="str">
        <f t="shared" si="383"/>
        <v>-</v>
      </c>
      <c r="T4056" s="6" t="str">
        <f t="shared" si="384"/>
        <v>theater</v>
      </c>
      <c r="U4056" s="6" t="str">
        <f t="shared" si="385"/>
        <v>plays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14">
        <f t="shared" si="380"/>
        <v>41809.44017361111</v>
      </c>
      <c r="K4057" s="6">
        <v>1400600031</v>
      </c>
      <c r="L4057" s="14">
        <f t="shared" si="381"/>
        <v>41779.44017361111</v>
      </c>
      <c r="M4057" s="88">
        <f>Table1[[#This Row],[Data Ended Conversion]]-Table1[[#This Row],[Data Created Conversion]]</f>
        <v>30</v>
      </c>
      <c r="N4057" s="6" t="b">
        <v>0</v>
      </c>
      <c r="O4057" s="6">
        <v>21</v>
      </c>
      <c r="P4057" s="6" t="b">
        <v>0</v>
      </c>
      <c r="Q4057" s="6" t="s">
        <v>8271</v>
      </c>
      <c r="R4057" s="7">
        <f t="shared" si="382"/>
        <v>0.1762</v>
      </c>
      <c r="S4057" s="8">
        <f t="shared" si="383"/>
        <v>41.952380952380949</v>
      </c>
      <c r="T4057" s="6" t="str">
        <f t="shared" si="384"/>
        <v>theater</v>
      </c>
      <c r="U4057" s="6" t="str">
        <f t="shared" si="385"/>
        <v>plays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14">
        <f t="shared" si="380"/>
        <v>42554.624305555553</v>
      </c>
      <c r="K4058" s="6">
        <v>1465856639</v>
      </c>
      <c r="L4058" s="14">
        <f t="shared" si="381"/>
        <v>42534.724988425929</v>
      </c>
      <c r="M4058" s="88">
        <f>Table1[[#This Row],[Data Ended Conversion]]-Table1[[#This Row],[Data Created Conversion]]</f>
        <v>19.899317129624251</v>
      </c>
      <c r="N4058" s="6" t="b">
        <v>0</v>
      </c>
      <c r="O4058" s="6">
        <v>9</v>
      </c>
      <c r="P4058" s="6" t="b">
        <v>0</v>
      </c>
      <c r="Q4058" s="6" t="s">
        <v>8271</v>
      </c>
      <c r="R4058" s="7">
        <f t="shared" si="382"/>
        <v>0.53</v>
      </c>
      <c r="S4058" s="8">
        <f t="shared" si="383"/>
        <v>88.333333333333329</v>
      </c>
      <c r="T4058" s="6" t="str">
        <f t="shared" si="384"/>
        <v>theater</v>
      </c>
      <c r="U4058" s="6" t="str">
        <f t="shared" si="385"/>
        <v>plays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14">
        <f t="shared" si="380"/>
        <v>42333.749999999993</v>
      </c>
      <c r="K4059" s="6">
        <v>1446506080</v>
      </c>
      <c r="L4059" s="14">
        <f t="shared" si="381"/>
        <v>42310.760185185187</v>
      </c>
      <c r="M4059" s="88">
        <f>Table1[[#This Row],[Data Ended Conversion]]-Table1[[#This Row],[Data Created Conversion]]</f>
        <v>22.989814814805868</v>
      </c>
      <c r="N4059" s="6" t="b">
        <v>0</v>
      </c>
      <c r="O4059" s="6">
        <v>6</v>
      </c>
      <c r="P4059" s="6" t="b">
        <v>0</v>
      </c>
      <c r="Q4059" s="6" t="s">
        <v>8271</v>
      </c>
      <c r="R4059" s="7">
        <f t="shared" si="382"/>
        <v>0.22142857142857142</v>
      </c>
      <c r="S4059" s="8">
        <f t="shared" si="383"/>
        <v>129.16666666666666</v>
      </c>
      <c r="T4059" s="6" t="str">
        <f t="shared" si="384"/>
        <v>theater</v>
      </c>
      <c r="U4059" s="6" t="str">
        <f t="shared" si="385"/>
        <v>plays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14">
        <f t="shared" si="380"/>
        <v>42460.957638888889</v>
      </c>
      <c r="K4060" s="6">
        <v>1458178044</v>
      </c>
      <c r="L4060" s="14">
        <f t="shared" si="381"/>
        <v>42445.852361111109</v>
      </c>
      <c r="M4060" s="88">
        <f>Table1[[#This Row],[Data Ended Conversion]]-Table1[[#This Row],[Data Created Conversion]]</f>
        <v>15.105277777780429</v>
      </c>
      <c r="N4060" s="6" t="b">
        <v>0</v>
      </c>
      <c r="O4060" s="6">
        <v>4</v>
      </c>
      <c r="P4060" s="6" t="b">
        <v>0</v>
      </c>
      <c r="Q4060" s="6" t="s">
        <v>8271</v>
      </c>
      <c r="R4060" s="7">
        <f t="shared" si="382"/>
        <v>2.5333333333333333E-2</v>
      </c>
      <c r="S4060" s="8">
        <f t="shared" si="383"/>
        <v>23.75</v>
      </c>
      <c r="T4060" s="6" t="str">
        <f t="shared" si="384"/>
        <v>theater</v>
      </c>
      <c r="U4060" s="6" t="str">
        <f t="shared" si="385"/>
        <v>plays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14">
        <f t="shared" si="380"/>
        <v>41897.916666666664</v>
      </c>
      <c r="K4061" s="6">
        <v>1408116152</v>
      </c>
      <c r="L4061" s="14">
        <f t="shared" si="381"/>
        <v>41866.432314814811</v>
      </c>
      <c r="M4061" s="88">
        <f>Table1[[#This Row],[Data Ended Conversion]]-Table1[[#This Row],[Data Created Conversion]]</f>
        <v>31.484351851853717</v>
      </c>
      <c r="N4061" s="6" t="b">
        <v>0</v>
      </c>
      <c r="O4061" s="6">
        <v>7</v>
      </c>
      <c r="P4061" s="6" t="b">
        <v>0</v>
      </c>
      <c r="Q4061" s="6" t="s">
        <v>8271</v>
      </c>
      <c r="R4061" s="7">
        <f t="shared" si="382"/>
        <v>2.5000000000000001E-2</v>
      </c>
      <c r="S4061" s="8">
        <f t="shared" si="383"/>
        <v>35.714285714285715</v>
      </c>
      <c r="T4061" s="6" t="str">
        <f t="shared" si="384"/>
        <v>theater</v>
      </c>
      <c r="U4061" s="6" t="str">
        <f t="shared" si="385"/>
        <v>plays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14">
        <f t="shared" si="380"/>
        <v>41813.458333333328</v>
      </c>
      <c r="K4062" s="6">
        <v>1400604056</v>
      </c>
      <c r="L4062" s="14">
        <f t="shared" si="381"/>
        <v>41779.486759259256</v>
      </c>
      <c r="M4062" s="88">
        <f>Table1[[#This Row],[Data Ended Conversion]]-Table1[[#This Row],[Data Created Conversion]]</f>
        <v>33.971574074072123</v>
      </c>
      <c r="N4062" s="6" t="b">
        <v>0</v>
      </c>
      <c r="O4062" s="6">
        <v>5</v>
      </c>
      <c r="P4062" s="6" t="b">
        <v>0</v>
      </c>
      <c r="Q4062" s="6" t="s">
        <v>8271</v>
      </c>
      <c r="R4062" s="7">
        <f t="shared" si="382"/>
        <v>2.8500000000000001E-2</v>
      </c>
      <c r="S4062" s="8">
        <f t="shared" si="383"/>
        <v>57</v>
      </c>
      <c r="T4062" s="6" t="str">
        <f t="shared" si="384"/>
        <v>theater</v>
      </c>
      <c r="U4062" s="6" t="str">
        <f t="shared" si="385"/>
        <v>plays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14">
        <f t="shared" si="380"/>
        <v>42480.891469907401</v>
      </c>
      <c r="K4063" s="6">
        <v>1456025023</v>
      </c>
      <c r="L4063" s="14">
        <f t="shared" si="381"/>
        <v>42420.933136574073</v>
      </c>
      <c r="M4063" s="88">
        <f>Table1[[#This Row],[Data Ended Conversion]]-Table1[[#This Row],[Data Created Conversion]]</f>
        <v>59.958333333328483</v>
      </c>
      <c r="N4063" s="6" t="b">
        <v>0</v>
      </c>
      <c r="O4063" s="6">
        <v>0</v>
      </c>
      <c r="P4063" s="6" t="b">
        <v>0</v>
      </c>
      <c r="Q4063" s="6" t="s">
        <v>8271</v>
      </c>
      <c r="R4063" s="7">
        <f t="shared" si="382"/>
        <v>0</v>
      </c>
      <c r="S4063" s="8" t="str">
        <f t="shared" si="383"/>
        <v>-</v>
      </c>
      <c r="T4063" s="6" t="str">
        <f t="shared" si="384"/>
        <v>theater</v>
      </c>
      <c r="U4063" s="6" t="str">
        <f t="shared" si="385"/>
        <v>plays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14">
        <f t="shared" si="380"/>
        <v>42553.530879629623</v>
      </c>
      <c r="K4064" s="6">
        <v>1464889468</v>
      </c>
      <c r="L4064" s="14">
        <f t="shared" si="381"/>
        <v>42523.530879629623</v>
      </c>
      <c r="M4064" s="88">
        <f>Table1[[#This Row],[Data Ended Conversion]]-Table1[[#This Row],[Data Created Conversion]]</f>
        <v>30</v>
      </c>
      <c r="N4064" s="6" t="b">
        <v>0</v>
      </c>
      <c r="O4064" s="6">
        <v>3</v>
      </c>
      <c r="P4064" s="6" t="b">
        <v>0</v>
      </c>
      <c r="Q4064" s="6" t="s">
        <v>8271</v>
      </c>
      <c r="R4064" s="7">
        <f t="shared" si="382"/>
        <v>2.4500000000000001E-2</v>
      </c>
      <c r="S4064" s="8">
        <f t="shared" si="383"/>
        <v>163.33333333333334</v>
      </c>
      <c r="T4064" s="6" t="str">
        <f t="shared" si="384"/>
        <v>theater</v>
      </c>
      <c r="U4064" s="6" t="str">
        <f t="shared" si="385"/>
        <v>plays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14">
        <f t="shared" si="380"/>
        <v>41817.473194444443</v>
      </c>
      <c r="K4065" s="6">
        <v>1401294084</v>
      </c>
      <c r="L4065" s="14">
        <f t="shared" si="381"/>
        <v>41787.473194444443</v>
      </c>
      <c r="M4065" s="88">
        <f>Table1[[#This Row],[Data Ended Conversion]]-Table1[[#This Row],[Data Created Conversion]]</f>
        <v>30</v>
      </c>
      <c r="N4065" s="6" t="b">
        <v>0</v>
      </c>
      <c r="O4065" s="6">
        <v>9</v>
      </c>
      <c r="P4065" s="6" t="b">
        <v>0</v>
      </c>
      <c r="Q4065" s="6" t="s">
        <v>8271</v>
      </c>
      <c r="R4065" s="7">
        <f t="shared" si="382"/>
        <v>1.4210526315789474E-2</v>
      </c>
      <c r="S4065" s="8">
        <f t="shared" si="383"/>
        <v>15</v>
      </c>
      <c r="T4065" s="6" t="str">
        <f t="shared" si="384"/>
        <v>theater</v>
      </c>
      <c r="U4065" s="6" t="str">
        <f t="shared" si="385"/>
        <v>plays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14">
        <f t="shared" si="380"/>
        <v>42123.379930555551</v>
      </c>
      <c r="K4066" s="6">
        <v>1427724426</v>
      </c>
      <c r="L4066" s="14">
        <f t="shared" si="381"/>
        <v>42093.379930555551</v>
      </c>
      <c r="M4066" s="88">
        <f>Table1[[#This Row],[Data Ended Conversion]]-Table1[[#This Row],[Data Created Conversion]]</f>
        <v>30</v>
      </c>
      <c r="N4066" s="6" t="b">
        <v>0</v>
      </c>
      <c r="O4066" s="6">
        <v>6</v>
      </c>
      <c r="P4066" s="6" t="b">
        <v>0</v>
      </c>
      <c r="Q4066" s="6" t="s">
        <v>8271</v>
      </c>
      <c r="R4066" s="7">
        <f t="shared" si="382"/>
        <v>0.1925</v>
      </c>
      <c r="S4066" s="8">
        <f t="shared" si="383"/>
        <v>64.166666666666671</v>
      </c>
      <c r="T4066" s="6" t="str">
        <f t="shared" si="384"/>
        <v>theater</v>
      </c>
      <c r="U4066" s="6" t="str">
        <f t="shared" si="385"/>
        <v>plays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14">
        <f t="shared" si="380"/>
        <v>41863.74318287037</v>
      </c>
      <c r="K4067" s="6">
        <v>1405291811</v>
      </c>
      <c r="L4067" s="14">
        <f t="shared" si="381"/>
        <v>41833.74318287037</v>
      </c>
      <c r="M4067" s="88">
        <f>Table1[[#This Row],[Data Ended Conversion]]-Table1[[#This Row],[Data Created Conversion]]</f>
        <v>30</v>
      </c>
      <c r="N4067" s="6" t="b">
        <v>0</v>
      </c>
      <c r="O4067" s="6">
        <v>4</v>
      </c>
      <c r="P4067" s="6" t="b">
        <v>0</v>
      </c>
      <c r="Q4067" s="6" t="s">
        <v>8271</v>
      </c>
      <c r="R4067" s="7">
        <f t="shared" si="382"/>
        <v>6.7499999999999999E-3</v>
      </c>
      <c r="S4067" s="8">
        <f t="shared" si="383"/>
        <v>6.75</v>
      </c>
      <c r="T4067" s="6" t="str">
        <f t="shared" si="384"/>
        <v>theater</v>
      </c>
      <c r="U4067" s="6" t="str">
        <f t="shared" si="385"/>
        <v>plays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14">
        <f t="shared" si="380"/>
        <v>42508.830879629626</v>
      </c>
      <c r="K4068" s="6">
        <v>1461027388</v>
      </c>
      <c r="L4068" s="14">
        <f t="shared" si="381"/>
        <v>42478.830879629626</v>
      </c>
      <c r="M4068" s="88">
        <f>Table1[[#This Row],[Data Ended Conversion]]-Table1[[#This Row],[Data Created Conversion]]</f>
        <v>30</v>
      </c>
      <c r="N4068" s="6" t="b">
        <v>0</v>
      </c>
      <c r="O4068" s="6">
        <v>1</v>
      </c>
      <c r="P4068" s="6" t="b">
        <v>0</v>
      </c>
      <c r="Q4068" s="6" t="s">
        <v>8271</v>
      </c>
      <c r="R4068" s="7">
        <f t="shared" si="382"/>
        <v>1.6666666666666668E-3</v>
      </c>
      <c r="S4068" s="8">
        <f t="shared" si="383"/>
        <v>25</v>
      </c>
      <c r="T4068" s="6" t="str">
        <f t="shared" si="384"/>
        <v>theater</v>
      </c>
      <c r="U4068" s="6" t="str">
        <f t="shared" si="385"/>
        <v>plays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14">
        <f t="shared" si="380"/>
        <v>42274.909143518518</v>
      </c>
      <c r="K4069" s="6">
        <v>1439952550</v>
      </c>
      <c r="L4069" s="14">
        <f t="shared" si="381"/>
        <v>42234.909143518518</v>
      </c>
      <c r="M4069" s="88">
        <f>Table1[[#This Row],[Data Ended Conversion]]-Table1[[#This Row],[Data Created Conversion]]</f>
        <v>40</v>
      </c>
      <c r="N4069" s="6" t="b">
        <v>0</v>
      </c>
      <c r="O4069" s="6">
        <v>17</v>
      </c>
      <c r="P4069" s="6" t="b">
        <v>0</v>
      </c>
      <c r="Q4069" s="6" t="s">
        <v>8271</v>
      </c>
      <c r="R4069" s="7">
        <f t="shared" si="382"/>
        <v>0.60899999999999999</v>
      </c>
      <c r="S4069" s="8">
        <f t="shared" si="383"/>
        <v>179.11764705882354</v>
      </c>
      <c r="T4069" s="6" t="str">
        <f t="shared" si="384"/>
        <v>theater</v>
      </c>
      <c r="U4069" s="6" t="str">
        <f t="shared" si="385"/>
        <v>plays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14">
        <f t="shared" si="380"/>
        <v>42748.753472222219</v>
      </c>
      <c r="K4070" s="6">
        <v>1481756855</v>
      </c>
      <c r="L4070" s="14">
        <f t="shared" si="381"/>
        <v>42718.755266203698</v>
      </c>
      <c r="M4070" s="88">
        <f>Table1[[#This Row],[Data Ended Conversion]]-Table1[[#This Row],[Data Created Conversion]]</f>
        <v>29.998206018521159</v>
      </c>
      <c r="N4070" s="6" t="b">
        <v>0</v>
      </c>
      <c r="O4070" s="6">
        <v>1</v>
      </c>
      <c r="P4070" s="6" t="b">
        <v>0</v>
      </c>
      <c r="Q4070" s="6" t="s">
        <v>8271</v>
      </c>
      <c r="R4070" s="7">
        <f t="shared" si="382"/>
        <v>0.01</v>
      </c>
      <c r="S4070" s="8">
        <f t="shared" si="383"/>
        <v>34.950000000000003</v>
      </c>
      <c r="T4070" s="6" t="str">
        <f t="shared" si="384"/>
        <v>theater</v>
      </c>
      <c r="U4070" s="6" t="str">
        <f t="shared" si="385"/>
        <v>plays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14">
        <f t="shared" si="380"/>
        <v>42063.291666666664</v>
      </c>
      <c r="K4071" s="6">
        <v>1421596356</v>
      </c>
      <c r="L4071" s="14">
        <f t="shared" si="381"/>
        <v>42022.453194444439</v>
      </c>
      <c r="M4071" s="88">
        <f>Table1[[#This Row],[Data Ended Conversion]]-Table1[[#This Row],[Data Created Conversion]]</f>
        <v>40.838472222225391</v>
      </c>
      <c r="N4071" s="6" t="b">
        <v>0</v>
      </c>
      <c r="O4071" s="6">
        <v>13</v>
      </c>
      <c r="P4071" s="6" t="b">
        <v>0</v>
      </c>
      <c r="Q4071" s="6" t="s">
        <v>8271</v>
      </c>
      <c r="R4071" s="7">
        <f t="shared" si="382"/>
        <v>0.34399999999999997</v>
      </c>
      <c r="S4071" s="8">
        <f t="shared" si="383"/>
        <v>33.07692307692308</v>
      </c>
      <c r="T4071" s="6" t="str">
        <f t="shared" si="384"/>
        <v>theater</v>
      </c>
      <c r="U4071" s="6" t="str">
        <f t="shared" si="385"/>
        <v>plays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14">
        <f t="shared" si="380"/>
        <v>42063.916666666664</v>
      </c>
      <c r="K4072" s="6">
        <v>1422374420</v>
      </c>
      <c r="L4072" s="14">
        <f t="shared" si="381"/>
        <v>42031.458564814813</v>
      </c>
      <c r="M4072" s="88">
        <f>Table1[[#This Row],[Data Ended Conversion]]-Table1[[#This Row],[Data Created Conversion]]</f>
        <v>32.458101851851097</v>
      </c>
      <c r="N4072" s="6" t="b">
        <v>0</v>
      </c>
      <c r="O4072" s="6">
        <v>6</v>
      </c>
      <c r="P4072" s="6" t="b">
        <v>0</v>
      </c>
      <c r="Q4072" s="6" t="s">
        <v>8271</v>
      </c>
      <c r="R4072" s="7">
        <f t="shared" si="382"/>
        <v>0.16500000000000001</v>
      </c>
      <c r="S4072" s="8">
        <f t="shared" si="383"/>
        <v>27.5</v>
      </c>
      <c r="T4072" s="6" t="str">
        <f t="shared" si="384"/>
        <v>theater</v>
      </c>
      <c r="U4072" s="6" t="str">
        <f t="shared" si="385"/>
        <v>plays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14">
        <f t="shared" si="380"/>
        <v>42730.59642361111</v>
      </c>
      <c r="K4073" s="6">
        <v>1480187931</v>
      </c>
      <c r="L4073" s="14">
        <f t="shared" si="381"/>
        <v>42700.59642361111</v>
      </c>
      <c r="M4073" s="88">
        <f>Table1[[#This Row],[Data Ended Conversion]]-Table1[[#This Row],[Data Created Conversion]]</f>
        <v>30</v>
      </c>
      <c r="N4073" s="6" t="b">
        <v>0</v>
      </c>
      <c r="O4073" s="6">
        <v>0</v>
      </c>
      <c r="P4073" s="6" t="b">
        <v>0</v>
      </c>
      <c r="Q4073" s="6" t="s">
        <v>8271</v>
      </c>
      <c r="R4073" s="7">
        <f t="shared" si="382"/>
        <v>0</v>
      </c>
      <c r="S4073" s="8" t="str">
        <f t="shared" si="383"/>
        <v>-</v>
      </c>
      <c r="T4073" s="6" t="str">
        <f t="shared" si="384"/>
        <v>theater</v>
      </c>
      <c r="U4073" s="6" t="str">
        <f t="shared" si="385"/>
        <v>plays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14">
        <f t="shared" si="380"/>
        <v>41872.566099537034</v>
      </c>
      <c r="K4074" s="6">
        <v>1403462111</v>
      </c>
      <c r="L4074" s="14">
        <f t="shared" si="381"/>
        <v>41812.566099537034</v>
      </c>
      <c r="M4074" s="88">
        <f>Table1[[#This Row],[Data Ended Conversion]]-Table1[[#This Row],[Data Created Conversion]]</f>
        <v>60</v>
      </c>
      <c r="N4074" s="6" t="b">
        <v>0</v>
      </c>
      <c r="O4074" s="6">
        <v>2</v>
      </c>
      <c r="P4074" s="6" t="b">
        <v>0</v>
      </c>
      <c r="Q4074" s="6" t="s">
        <v>8271</v>
      </c>
      <c r="R4074" s="7">
        <f t="shared" si="382"/>
        <v>4.0000000000000001E-3</v>
      </c>
      <c r="S4074" s="8">
        <f t="shared" si="383"/>
        <v>2</v>
      </c>
      <c r="T4074" s="6" t="str">
        <f t="shared" si="384"/>
        <v>theater</v>
      </c>
      <c r="U4074" s="6" t="str">
        <f t="shared" si="385"/>
        <v>plays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14">
        <f t="shared" si="380"/>
        <v>42132.958333333336</v>
      </c>
      <c r="K4075" s="6">
        <v>1426407426</v>
      </c>
      <c r="L4075" s="14">
        <f t="shared" si="381"/>
        <v>42078.136875000004</v>
      </c>
      <c r="M4075" s="88">
        <f>Table1[[#This Row],[Data Ended Conversion]]-Table1[[#This Row],[Data Created Conversion]]</f>
        <v>54.821458333331975</v>
      </c>
      <c r="N4075" s="6" t="b">
        <v>0</v>
      </c>
      <c r="O4075" s="6">
        <v>2</v>
      </c>
      <c r="P4075" s="6" t="b">
        <v>0</v>
      </c>
      <c r="Q4075" s="6" t="s">
        <v>8271</v>
      </c>
      <c r="R4075" s="7">
        <f t="shared" si="382"/>
        <v>1.0571428571428572E-2</v>
      </c>
      <c r="S4075" s="8">
        <f t="shared" si="383"/>
        <v>18.5</v>
      </c>
      <c r="T4075" s="6" t="str">
        <f t="shared" si="384"/>
        <v>theater</v>
      </c>
      <c r="U4075" s="6" t="str">
        <f t="shared" si="385"/>
        <v>plays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14">
        <f t="shared" si="380"/>
        <v>42313.386284722219</v>
      </c>
      <c r="K4076" s="6">
        <v>1444137375</v>
      </c>
      <c r="L4076" s="14">
        <f t="shared" si="381"/>
        <v>42283.344618055555</v>
      </c>
      <c r="M4076" s="88">
        <f>Table1[[#This Row],[Data Ended Conversion]]-Table1[[#This Row],[Data Created Conversion]]</f>
        <v>30.041666666664241</v>
      </c>
      <c r="N4076" s="6" t="b">
        <v>0</v>
      </c>
      <c r="O4076" s="6">
        <v>21</v>
      </c>
      <c r="P4076" s="6" t="b">
        <v>0</v>
      </c>
      <c r="Q4076" s="6" t="s">
        <v>8271</v>
      </c>
      <c r="R4076" s="7">
        <f t="shared" si="382"/>
        <v>0.26727272727272727</v>
      </c>
      <c r="S4076" s="8">
        <f t="shared" si="383"/>
        <v>35</v>
      </c>
      <c r="T4076" s="6" t="str">
        <f t="shared" si="384"/>
        <v>theater</v>
      </c>
      <c r="U4076" s="6" t="str">
        <f t="shared" si="385"/>
        <v>plays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14">
        <f t="shared" si="380"/>
        <v>41820.519444444442</v>
      </c>
      <c r="K4077" s="6">
        <v>1400547969</v>
      </c>
      <c r="L4077" s="14">
        <f t="shared" si="381"/>
        <v>41778.837604166663</v>
      </c>
      <c r="M4077" s="88">
        <f>Table1[[#This Row],[Data Ended Conversion]]-Table1[[#This Row],[Data Created Conversion]]</f>
        <v>41.681840277778974</v>
      </c>
      <c r="N4077" s="6" t="b">
        <v>0</v>
      </c>
      <c r="O4077" s="6">
        <v>13</v>
      </c>
      <c r="P4077" s="6" t="b">
        <v>0</v>
      </c>
      <c r="Q4077" s="6" t="s">
        <v>8271</v>
      </c>
      <c r="R4077" s="7">
        <f t="shared" si="382"/>
        <v>0.28799999999999998</v>
      </c>
      <c r="S4077" s="8">
        <f t="shared" si="383"/>
        <v>44.307692307692307</v>
      </c>
      <c r="T4077" s="6" t="str">
        <f t="shared" si="384"/>
        <v>theater</v>
      </c>
      <c r="U4077" s="6" t="str">
        <f t="shared" si="385"/>
        <v>plays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14">
        <f t="shared" si="380"/>
        <v>41933.618749999994</v>
      </c>
      <c r="K4078" s="6">
        <v>1411499149</v>
      </c>
      <c r="L4078" s="14">
        <f t="shared" si="381"/>
        <v>41905.587372685186</v>
      </c>
      <c r="M4078" s="88">
        <f>Table1[[#This Row],[Data Ended Conversion]]-Table1[[#This Row],[Data Created Conversion]]</f>
        <v>28.031377314808196</v>
      </c>
      <c r="N4078" s="6" t="b">
        <v>0</v>
      </c>
      <c r="O4078" s="6">
        <v>0</v>
      </c>
      <c r="P4078" s="6" t="b">
        <v>0</v>
      </c>
      <c r="Q4078" s="6" t="s">
        <v>8271</v>
      </c>
      <c r="R4078" s="7">
        <f t="shared" si="382"/>
        <v>0</v>
      </c>
      <c r="S4078" s="8" t="str">
        <f t="shared" si="383"/>
        <v>-</v>
      </c>
      <c r="T4078" s="6" t="str">
        <f t="shared" si="384"/>
        <v>theater</v>
      </c>
      <c r="U4078" s="6" t="str">
        <f t="shared" si="385"/>
        <v>plays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14">
        <f t="shared" si="380"/>
        <v>42725.502245370364</v>
      </c>
      <c r="K4079" s="6">
        <v>1479747794</v>
      </c>
      <c r="L4079" s="14">
        <f t="shared" si="381"/>
        <v>42695.502245370364</v>
      </c>
      <c r="M4079" s="88">
        <f>Table1[[#This Row],[Data Ended Conversion]]-Table1[[#This Row],[Data Created Conversion]]</f>
        <v>30</v>
      </c>
      <c r="N4079" s="6" t="b">
        <v>0</v>
      </c>
      <c r="O4079" s="6">
        <v>6</v>
      </c>
      <c r="P4079" s="6" t="b">
        <v>0</v>
      </c>
      <c r="Q4079" s="6" t="s">
        <v>8271</v>
      </c>
      <c r="R4079" s="7">
        <f t="shared" si="382"/>
        <v>8.8999999999999996E-2</v>
      </c>
      <c r="S4079" s="8">
        <f t="shared" si="383"/>
        <v>222.5</v>
      </c>
      <c r="T4079" s="6" t="str">
        <f t="shared" si="384"/>
        <v>theater</v>
      </c>
      <c r="U4079" s="6" t="str">
        <f t="shared" si="385"/>
        <v>plays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14">
        <f t="shared" si="380"/>
        <v>42762.579189814809</v>
      </c>
      <c r="K4080" s="6">
        <v>1482951242</v>
      </c>
      <c r="L4080" s="14">
        <f t="shared" si="381"/>
        <v>42732.579189814809</v>
      </c>
      <c r="M4080" s="88">
        <f>Table1[[#This Row],[Data Ended Conversion]]-Table1[[#This Row],[Data Created Conversion]]</f>
        <v>30</v>
      </c>
      <c r="N4080" s="6" t="b">
        <v>0</v>
      </c>
      <c r="O4080" s="6">
        <v>0</v>
      </c>
      <c r="P4080" s="6" t="b">
        <v>0</v>
      </c>
      <c r="Q4080" s="6" t="s">
        <v>8271</v>
      </c>
      <c r="R4080" s="7">
        <f t="shared" si="382"/>
        <v>0</v>
      </c>
      <c r="S4080" s="8" t="str">
        <f t="shared" si="383"/>
        <v>-</v>
      </c>
      <c r="T4080" s="6" t="str">
        <f t="shared" si="384"/>
        <v>theater</v>
      </c>
      <c r="U4080" s="6" t="str">
        <f t="shared" si="385"/>
        <v>plays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14">
        <f t="shared" si="380"/>
        <v>42540.730567129627</v>
      </c>
      <c r="K4081" s="6">
        <v>1463783521</v>
      </c>
      <c r="L4081" s="14">
        <f t="shared" si="381"/>
        <v>42510.730567129627</v>
      </c>
      <c r="M4081" s="88">
        <f>Table1[[#This Row],[Data Ended Conversion]]-Table1[[#This Row],[Data Created Conversion]]</f>
        <v>30</v>
      </c>
      <c r="N4081" s="6" t="b">
        <v>0</v>
      </c>
      <c r="O4081" s="6">
        <v>1</v>
      </c>
      <c r="P4081" s="6" t="b">
        <v>0</v>
      </c>
      <c r="Q4081" s="6" t="s">
        <v>8271</v>
      </c>
      <c r="R4081" s="7">
        <f t="shared" si="382"/>
        <v>1.6666666666666668E-3</v>
      </c>
      <c r="S4081" s="8">
        <f t="shared" si="383"/>
        <v>5</v>
      </c>
      <c r="T4081" s="6" t="str">
        <f t="shared" si="384"/>
        <v>theater</v>
      </c>
      <c r="U4081" s="6" t="str">
        <f t="shared" si="385"/>
        <v>plays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14">
        <f t="shared" si="380"/>
        <v>42535.57916666667</v>
      </c>
      <c r="K4082" s="6">
        <v>1463849116</v>
      </c>
      <c r="L4082" s="14">
        <f t="shared" si="381"/>
        <v>42511.489768518521</v>
      </c>
      <c r="M4082" s="88">
        <f>Table1[[#This Row],[Data Ended Conversion]]-Table1[[#This Row],[Data Created Conversion]]</f>
        <v>24.089398148149485</v>
      </c>
      <c r="N4082" s="6" t="b">
        <v>0</v>
      </c>
      <c r="O4082" s="6">
        <v>0</v>
      </c>
      <c r="P4082" s="6" t="b">
        <v>0</v>
      </c>
      <c r="Q4082" s="6" t="s">
        <v>8271</v>
      </c>
      <c r="R4082" s="7">
        <f t="shared" si="382"/>
        <v>0</v>
      </c>
      <c r="S4082" s="8" t="str">
        <f t="shared" si="383"/>
        <v>-</v>
      </c>
      <c r="T4082" s="6" t="str">
        <f t="shared" si="384"/>
        <v>theater</v>
      </c>
      <c r="U4082" s="6" t="str">
        <f t="shared" si="385"/>
        <v>plays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14">
        <f t="shared" si="380"/>
        <v>42071.331307870372</v>
      </c>
      <c r="K4083" s="6">
        <v>1423231025</v>
      </c>
      <c r="L4083" s="14">
        <f t="shared" si="381"/>
        <v>42041.372974537029</v>
      </c>
      <c r="M4083" s="88">
        <f>Table1[[#This Row],[Data Ended Conversion]]-Table1[[#This Row],[Data Created Conversion]]</f>
        <v>29.958333333343035</v>
      </c>
      <c r="N4083" s="6" t="b">
        <v>0</v>
      </c>
      <c r="O4083" s="6">
        <v>12</v>
      </c>
      <c r="P4083" s="6" t="b">
        <v>0</v>
      </c>
      <c r="Q4083" s="6" t="s">
        <v>8271</v>
      </c>
      <c r="R4083" s="7">
        <f t="shared" si="382"/>
        <v>0.15737410071942445</v>
      </c>
      <c r="S4083" s="8">
        <f t="shared" si="383"/>
        <v>29.166666666666668</v>
      </c>
      <c r="T4083" s="6" t="str">
        <f t="shared" si="384"/>
        <v>theater</v>
      </c>
      <c r="U4083" s="6" t="str">
        <f t="shared" si="385"/>
        <v>plays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14">
        <f t="shared" si="380"/>
        <v>42322.749999999993</v>
      </c>
      <c r="K4084" s="6">
        <v>1446179553</v>
      </c>
      <c r="L4084" s="14">
        <f t="shared" si="381"/>
        <v>42306.980937499997</v>
      </c>
      <c r="M4084" s="88">
        <f>Table1[[#This Row],[Data Ended Conversion]]-Table1[[#This Row],[Data Created Conversion]]</f>
        <v>15.769062499995925</v>
      </c>
      <c r="N4084" s="6" t="b">
        <v>0</v>
      </c>
      <c r="O4084" s="6">
        <v>2</v>
      </c>
      <c r="P4084" s="6" t="b">
        <v>0</v>
      </c>
      <c r="Q4084" s="6" t="s">
        <v>8271</v>
      </c>
      <c r="R4084" s="7">
        <f t="shared" si="382"/>
        <v>0.02</v>
      </c>
      <c r="S4084" s="8">
        <f t="shared" si="383"/>
        <v>1.5</v>
      </c>
      <c r="T4084" s="6" t="str">
        <f t="shared" si="384"/>
        <v>theater</v>
      </c>
      <c r="U4084" s="6" t="str">
        <f t="shared" si="385"/>
        <v>plays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14">
        <f t="shared" si="380"/>
        <v>42383.553425925922</v>
      </c>
      <c r="K4085" s="6">
        <v>1450203416</v>
      </c>
      <c r="L4085" s="14">
        <f t="shared" si="381"/>
        <v>42353.553425925922</v>
      </c>
      <c r="M4085" s="88">
        <f>Table1[[#This Row],[Data Ended Conversion]]-Table1[[#This Row],[Data Created Conversion]]</f>
        <v>30</v>
      </c>
      <c r="N4085" s="6" t="b">
        <v>0</v>
      </c>
      <c r="O4085" s="6">
        <v>6</v>
      </c>
      <c r="P4085" s="6" t="b">
        <v>0</v>
      </c>
      <c r="Q4085" s="6" t="s">
        <v>8271</v>
      </c>
      <c r="R4085" s="7">
        <f t="shared" si="382"/>
        <v>0.21685714285714286</v>
      </c>
      <c r="S4085" s="8">
        <f t="shared" si="383"/>
        <v>126.5</v>
      </c>
      <c r="T4085" s="6" t="str">
        <f t="shared" si="384"/>
        <v>theater</v>
      </c>
      <c r="U4085" s="6" t="str">
        <f t="shared" si="385"/>
        <v>plays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14">
        <f t="shared" si="380"/>
        <v>42652.228078703702</v>
      </c>
      <c r="K4086" s="6">
        <v>1473416906</v>
      </c>
      <c r="L4086" s="14">
        <f t="shared" si="381"/>
        <v>42622.228078703702</v>
      </c>
      <c r="M4086" s="88">
        <f>Table1[[#This Row],[Data Ended Conversion]]-Table1[[#This Row],[Data Created Conversion]]</f>
        <v>30</v>
      </c>
      <c r="N4086" s="6" t="b">
        <v>0</v>
      </c>
      <c r="O4086" s="6">
        <v>1</v>
      </c>
      <c r="P4086" s="6" t="b">
        <v>0</v>
      </c>
      <c r="Q4086" s="6" t="s">
        <v>8271</v>
      </c>
      <c r="R4086" s="7">
        <f t="shared" si="382"/>
        <v>3.3333333333333335E-3</v>
      </c>
      <c r="S4086" s="8">
        <f t="shared" si="383"/>
        <v>10</v>
      </c>
      <c r="T4086" s="6" t="str">
        <f t="shared" si="384"/>
        <v>theater</v>
      </c>
      <c r="U4086" s="6" t="str">
        <f t="shared" si="385"/>
        <v>plays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14">
        <f t="shared" si="380"/>
        <v>42086.957638888889</v>
      </c>
      <c r="K4087" s="6">
        <v>1424701775</v>
      </c>
      <c r="L4087" s="14">
        <f t="shared" si="381"/>
        <v>42058.395543981482</v>
      </c>
      <c r="M4087" s="88">
        <f>Table1[[#This Row],[Data Ended Conversion]]-Table1[[#This Row],[Data Created Conversion]]</f>
        <v>28.5620949074073</v>
      </c>
      <c r="N4087" s="6" t="b">
        <v>0</v>
      </c>
      <c r="O4087" s="6">
        <v>1</v>
      </c>
      <c r="P4087" s="6" t="b">
        <v>0</v>
      </c>
      <c r="Q4087" s="6" t="s">
        <v>8271</v>
      </c>
      <c r="R4087" s="7">
        <f t="shared" si="382"/>
        <v>2.8571428571428571E-3</v>
      </c>
      <c r="S4087" s="8">
        <f t="shared" si="383"/>
        <v>10</v>
      </c>
      <c r="T4087" s="6" t="str">
        <f t="shared" si="384"/>
        <v>theater</v>
      </c>
      <c r="U4087" s="6" t="str">
        <f t="shared" si="385"/>
        <v>plays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14">
        <f t="shared" si="380"/>
        <v>42328.958333333336</v>
      </c>
      <c r="K4088" s="6">
        <v>1445985299</v>
      </c>
      <c r="L4088" s="14">
        <f t="shared" si="381"/>
        <v>42304.732627314814</v>
      </c>
      <c r="M4088" s="88">
        <f>Table1[[#This Row],[Data Ended Conversion]]-Table1[[#This Row],[Data Created Conversion]]</f>
        <v>24.225706018522033</v>
      </c>
      <c r="N4088" s="6" t="b">
        <v>0</v>
      </c>
      <c r="O4088" s="6">
        <v>5</v>
      </c>
      <c r="P4088" s="6" t="b">
        <v>0</v>
      </c>
      <c r="Q4088" s="6" t="s">
        <v>8271</v>
      </c>
      <c r="R4088" s="7">
        <f t="shared" si="382"/>
        <v>4.7E-2</v>
      </c>
      <c r="S4088" s="8">
        <f t="shared" si="383"/>
        <v>9.4</v>
      </c>
      <c r="T4088" s="6" t="str">
        <f t="shared" si="384"/>
        <v>theater</v>
      </c>
      <c r="U4088" s="6" t="str">
        <f t="shared" si="385"/>
        <v>plays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14">
        <f t="shared" si="380"/>
        <v>42568.53456018518</v>
      </c>
      <c r="K4089" s="6">
        <v>1466185786</v>
      </c>
      <c r="L4089" s="14">
        <f t="shared" si="381"/>
        <v>42538.53456018518</v>
      </c>
      <c r="M4089" s="88">
        <f>Table1[[#This Row],[Data Ended Conversion]]-Table1[[#This Row],[Data Created Conversion]]</f>
        <v>30</v>
      </c>
      <c r="N4089" s="6" t="b">
        <v>0</v>
      </c>
      <c r="O4089" s="6">
        <v>0</v>
      </c>
      <c r="P4089" s="6" t="b">
        <v>0</v>
      </c>
      <c r="Q4089" s="6" t="s">
        <v>8271</v>
      </c>
      <c r="R4089" s="7">
        <f t="shared" si="382"/>
        <v>0</v>
      </c>
      <c r="S4089" s="8" t="str">
        <f t="shared" si="383"/>
        <v>-</v>
      </c>
      <c r="T4089" s="6" t="str">
        <f t="shared" si="384"/>
        <v>theater</v>
      </c>
      <c r="U4089" s="6" t="str">
        <f t="shared" si="385"/>
        <v>plays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14">
        <f t="shared" si="380"/>
        <v>42020.226388888892</v>
      </c>
      <c r="K4090" s="6">
        <v>1418827324</v>
      </c>
      <c r="L4090" s="14">
        <f t="shared" si="381"/>
        <v>41990.40421296296</v>
      </c>
      <c r="M4090" s="88">
        <f>Table1[[#This Row],[Data Ended Conversion]]-Table1[[#This Row],[Data Created Conversion]]</f>
        <v>29.822175925932243</v>
      </c>
      <c r="N4090" s="6" t="b">
        <v>0</v>
      </c>
      <c r="O4090" s="6">
        <v>3</v>
      </c>
      <c r="P4090" s="6" t="b">
        <v>0</v>
      </c>
      <c r="Q4090" s="6" t="s">
        <v>8271</v>
      </c>
      <c r="R4090" s="7">
        <f t="shared" si="382"/>
        <v>0.108</v>
      </c>
      <c r="S4090" s="8">
        <f t="shared" si="383"/>
        <v>72</v>
      </c>
      <c r="T4090" s="6" t="str">
        <f t="shared" si="384"/>
        <v>theater</v>
      </c>
      <c r="U4090" s="6" t="str">
        <f t="shared" si="385"/>
        <v>plays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14">
        <f t="shared" si="380"/>
        <v>42155.524305555555</v>
      </c>
      <c r="K4091" s="6">
        <v>1430242488</v>
      </c>
      <c r="L4091" s="14">
        <f t="shared" si="381"/>
        <v>42122.524166666662</v>
      </c>
      <c r="M4091" s="88">
        <f>Table1[[#This Row],[Data Ended Conversion]]-Table1[[#This Row],[Data Created Conversion]]</f>
        <v>33.000138888892252</v>
      </c>
      <c r="N4091" s="6" t="b">
        <v>0</v>
      </c>
      <c r="O4091" s="6">
        <v>8</v>
      </c>
      <c r="P4091" s="6" t="b">
        <v>0</v>
      </c>
      <c r="Q4091" s="6" t="s">
        <v>8271</v>
      </c>
      <c r="R4091" s="7">
        <f t="shared" si="382"/>
        <v>4.8000000000000001E-2</v>
      </c>
      <c r="S4091" s="8">
        <f t="shared" si="383"/>
        <v>30</v>
      </c>
      <c r="T4091" s="6" t="str">
        <f t="shared" si="384"/>
        <v>theater</v>
      </c>
      <c r="U4091" s="6" t="str">
        <f t="shared" si="385"/>
        <v>plays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14">
        <f t="shared" si="380"/>
        <v>42223.416666666664</v>
      </c>
      <c r="K4092" s="6">
        <v>1437754137</v>
      </c>
      <c r="L4092" s="14">
        <f t="shared" si="381"/>
        <v>42209.464548611104</v>
      </c>
      <c r="M4092" s="88">
        <f>Table1[[#This Row],[Data Ended Conversion]]-Table1[[#This Row],[Data Created Conversion]]</f>
        <v>13.952118055560277</v>
      </c>
      <c r="N4092" s="6" t="b">
        <v>0</v>
      </c>
      <c r="O4092" s="6">
        <v>3</v>
      </c>
      <c r="P4092" s="6" t="b">
        <v>0</v>
      </c>
      <c r="Q4092" s="6" t="s">
        <v>8271</v>
      </c>
      <c r="R4092" s="7">
        <f t="shared" si="382"/>
        <v>3.2000000000000001E-2</v>
      </c>
      <c r="S4092" s="8">
        <f t="shared" si="383"/>
        <v>10.666666666666666</v>
      </c>
      <c r="T4092" s="6" t="str">
        <f t="shared" si="384"/>
        <v>theater</v>
      </c>
      <c r="U4092" s="6" t="str">
        <f t="shared" si="385"/>
        <v>plays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14">
        <f t="shared" si="380"/>
        <v>42020.298043981478</v>
      </c>
      <c r="K4093" s="6">
        <v>1418818151</v>
      </c>
      <c r="L4093" s="14">
        <f t="shared" si="381"/>
        <v>41990.298043981478</v>
      </c>
      <c r="M4093" s="88">
        <f>Table1[[#This Row],[Data Ended Conversion]]-Table1[[#This Row],[Data Created Conversion]]</f>
        <v>30</v>
      </c>
      <c r="N4093" s="6" t="b">
        <v>0</v>
      </c>
      <c r="O4093" s="6">
        <v>8</v>
      </c>
      <c r="P4093" s="6" t="b">
        <v>0</v>
      </c>
      <c r="Q4093" s="6" t="s">
        <v>8271</v>
      </c>
      <c r="R4093" s="7">
        <f t="shared" si="382"/>
        <v>0.1275</v>
      </c>
      <c r="S4093" s="8">
        <f t="shared" si="383"/>
        <v>25.5</v>
      </c>
      <c r="T4093" s="6" t="str">
        <f t="shared" si="384"/>
        <v>theater</v>
      </c>
      <c r="U4093" s="6" t="str">
        <f t="shared" si="385"/>
        <v>plays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14">
        <f t="shared" si="380"/>
        <v>42098.94498842593</v>
      </c>
      <c r="K4094" s="6">
        <v>1423024847</v>
      </c>
      <c r="L4094" s="14">
        <f t="shared" si="381"/>
        <v>42038.986655092587</v>
      </c>
      <c r="M4094" s="88">
        <f>Table1[[#This Row],[Data Ended Conversion]]-Table1[[#This Row],[Data Created Conversion]]</f>
        <v>59.958333333343035</v>
      </c>
      <c r="N4094" s="6" t="b">
        <v>0</v>
      </c>
      <c r="O4094" s="6">
        <v>1</v>
      </c>
      <c r="P4094" s="6" t="b">
        <v>0</v>
      </c>
      <c r="Q4094" s="6" t="s">
        <v>8271</v>
      </c>
      <c r="R4094" s="7">
        <f t="shared" si="382"/>
        <v>1.8181818181818181E-4</v>
      </c>
      <c r="S4094" s="8">
        <f t="shared" si="383"/>
        <v>20</v>
      </c>
      <c r="T4094" s="6" t="str">
        <f t="shared" si="384"/>
        <v>theater</v>
      </c>
      <c r="U4094" s="6" t="str">
        <f t="shared" si="385"/>
        <v>plays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14">
        <f t="shared" si="380"/>
        <v>42238.607557870368</v>
      </c>
      <c r="K4095" s="6">
        <v>1435088093</v>
      </c>
      <c r="L4095" s="14">
        <f t="shared" si="381"/>
        <v>42178.607557870368</v>
      </c>
      <c r="M4095" s="88">
        <f>Table1[[#This Row],[Data Ended Conversion]]-Table1[[#This Row],[Data Created Conversion]]</f>
        <v>60</v>
      </c>
      <c r="N4095" s="6" t="b">
        <v>0</v>
      </c>
      <c r="O4095" s="6">
        <v>4</v>
      </c>
      <c r="P4095" s="6" t="b">
        <v>0</v>
      </c>
      <c r="Q4095" s="6" t="s">
        <v>8271</v>
      </c>
      <c r="R4095" s="7">
        <f t="shared" si="382"/>
        <v>2.4E-2</v>
      </c>
      <c r="S4095" s="8">
        <f t="shared" si="383"/>
        <v>15</v>
      </c>
      <c r="T4095" s="6" t="str">
        <f t="shared" si="384"/>
        <v>theater</v>
      </c>
      <c r="U4095" s="6" t="str">
        <f t="shared" si="385"/>
        <v>plays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14">
        <f t="shared" si="380"/>
        <v>41933.999305555553</v>
      </c>
      <c r="K4096" s="6">
        <v>1410141900</v>
      </c>
      <c r="L4096" s="14">
        <f t="shared" si="381"/>
        <v>41889.878472222219</v>
      </c>
      <c r="M4096" s="88">
        <f>Table1[[#This Row],[Data Ended Conversion]]-Table1[[#This Row],[Data Created Conversion]]</f>
        <v>44.120833333334303</v>
      </c>
      <c r="N4096" s="6" t="b">
        <v>0</v>
      </c>
      <c r="O4096" s="6">
        <v>8</v>
      </c>
      <c r="P4096" s="6" t="b">
        <v>0</v>
      </c>
      <c r="Q4096" s="6" t="s">
        <v>8271</v>
      </c>
      <c r="R4096" s="7">
        <f t="shared" si="382"/>
        <v>0.36499999999999999</v>
      </c>
      <c r="S4096" s="8">
        <f t="shared" si="383"/>
        <v>91.25</v>
      </c>
      <c r="T4096" s="6" t="str">
        <f t="shared" si="384"/>
        <v>theater</v>
      </c>
      <c r="U4096" s="6" t="str">
        <f t="shared" si="385"/>
        <v>plays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14">
        <f t="shared" si="380"/>
        <v>42722.823495370372</v>
      </c>
      <c r="K4097" s="6">
        <v>1479516350</v>
      </c>
      <c r="L4097" s="14">
        <f t="shared" si="381"/>
        <v>42692.823495370372</v>
      </c>
      <c r="M4097" s="88">
        <f>Table1[[#This Row],[Data Ended Conversion]]-Table1[[#This Row],[Data Created Conversion]]</f>
        <v>30</v>
      </c>
      <c r="N4097" s="6" t="b">
        <v>0</v>
      </c>
      <c r="O4097" s="6">
        <v>1</v>
      </c>
      <c r="P4097" s="6" t="b">
        <v>0</v>
      </c>
      <c r="Q4097" s="6" t="s">
        <v>8271</v>
      </c>
      <c r="R4097" s="7">
        <f t="shared" si="382"/>
        <v>2.6666666666666668E-2</v>
      </c>
      <c r="S4097" s="8">
        <f t="shared" si="383"/>
        <v>800</v>
      </c>
      <c r="T4097" s="6" t="str">
        <f t="shared" si="384"/>
        <v>theater</v>
      </c>
      <c r="U4097" s="6" t="str">
        <f t="shared" si="385"/>
        <v>plays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14">
        <f t="shared" ref="J4098:J4115" si="386">(((I4098/60)/60)/24)+DATE(1970,1,1)+(-5/24)</f>
        <v>42794.160416666658</v>
      </c>
      <c r="K4098" s="6">
        <v>1484484219</v>
      </c>
      <c r="L4098" s="14">
        <f t="shared" ref="L4098:L4115" si="387">(((K4098/60)/60)/24)+DATE(1970,1,1)+(-5/24)</f>
        <v>42750.321979166663</v>
      </c>
      <c r="M4098" s="88">
        <f>Table1[[#This Row],[Data Ended Conversion]]-Table1[[#This Row],[Data Created Conversion]]</f>
        <v>43.838437499995052</v>
      </c>
      <c r="N4098" s="6" t="b">
        <v>0</v>
      </c>
      <c r="O4098" s="6">
        <v>5</v>
      </c>
      <c r="P4098" s="6" t="b">
        <v>0</v>
      </c>
      <c r="Q4098" s="6" t="s">
        <v>8271</v>
      </c>
      <c r="R4098" s="7">
        <f t="shared" si="382"/>
        <v>0.11428571428571428</v>
      </c>
      <c r="S4098" s="8">
        <f t="shared" si="383"/>
        <v>80</v>
      </c>
      <c r="T4098" s="6" t="str">
        <f t="shared" si="384"/>
        <v>theater</v>
      </c>
      <c r="U4098" s="6" t="str">
        <f t="shared" si="385"/>
        <v>plays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14">
        <f t="shared" si="386"/>
        <v>42400.788194444445</v>
      </c>
      <c r="K4099" s="6">
        <v>1449431237</v>
      </c>
      <c r="L4099" s="14">
        <f t="shared" si="387"/>
        <v>42344.616168981483</v>
      </c>
      <c r="M4099" s="88">
        <f>Table1[[#This Row],[Data Ended Conversion]]-Table1[[#This Row],[Data Created Conversion]]</f>
        <v>56.172025462961756</v>
      </c>
      <c r="N4099" s="6" t="b">
        <v>0</v>
      </c>
      <c r="O4099" s="6">
        <v>0</v>
      </c>
      <c r="P4099" s="6" t="b">
        <v>0</v>
      </c>
      <c r="Q4099" s="6" t="s">
        <v>8271</v>
      </c>
      <c r="R4099" s="7">
        <f t="shared" ref="R4099:R4115" si="388">IFERROR(E4099/D4099,"-")</f>
        <v>0</v>
      </c>
      <c r="S4099" s="8" t="str">
        <f t="shared" ref="S4099:S4115" si="389">IFERROR(E4099/O4099,"-")</f>
        <v>-</v>
      </c>
      <c r="T4099" s="6" t="str">
        <f t="shared" si="384"/>
        <v>theater</v>
      </c>
      <c r="U4099" s="6" t="str">
        <f t="shared" si="385"/>
        <v>plays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14">
        <f t="shared" si="386"/>
        <v>42525.51385416666</v>
      </c>
      <c r="K4100" s="6">
        <v>1462468797</v>
      </c>
      <c r="L4100" s="14">
        <f t="shared" si="387"/>
        <v>42495.51385416666</v>
      </c>
      <c r="M4100" s="88">
        <f>Table1[[#This Row],[Data Ended Conversion]]-Table1[[#This Row],[Data Created Conversion]]</f>
        <v>30</v>
      </c>
      <c r="N4100" s="6" t="b">
        <v>0</v>
      </c>
      <c r="O4100" s="6">
        <v>0</v>
      </c>
      <c r="P4100" s="6" t="b">
        <v>0</v>
      </c>
      <c r="Q4100" s="6" t="s">
        <v>8271</v>
      </c>
      <c r="R4100" s="7">
        <f t="shared" si="388"/>
        <v>0</v>
      </c>
      <c r="S4100" s="8" t="str">
        <f t="shared" si="389"/>
        <v>-</v>
      </c>
      <c r="T4100" s="6" t="str">
        <f t="shared" si="384"/>
        <v>theater</v>
      </c>
      <c r="U4100" s="6" t="str">
        <f t="shared" si="385"/>
        <v>plays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14">
        <f t="shared" si="386"/>
        <v>42615.642048611109</v>
      </c>
      <c r="K4101" s="6">
        <v>1468959873</v>
      </c>
      <c r="L4101" s="14">
        <f t="shared" si="387"/>
        <v>42570.642048611109</v>
      </c>
      <c r="M4101" s="88">
        <f>Table1[[#This Row],[Data Ended Conversion]]-Table1[[#This Row],[Data Created Conversion]]</f>
        <v>45</v>
      </c>
      <c r="N4101" s="6" t="b">
        <v>0</v>
      </c>
      <c r="O4101" s="6">
        <v>1</v>
      </c>
      <c r="P4101" s="6" t="b">
        <v>0</v>
      </c>
      <c r="Q4101" s="6" t="s">
        <v>8271</v>
      </c>
      <c r="R4101" s="7">
        <f t="shared" si="388"/>
        <v>1.1111111111111112E-2</v>
      </c>
      <c r="S4101" s="8">
        <f t="shared" si="389"/>
        <v>50</v>
      </c>
      <c r="T4101" s="6" t="str">
        <f t="shared" si="384"/>
        <v>theater</v>
      </c>
      <c r="U4101" s="6" t="str">
        <f t="shared" si="385"/>
        <v>plays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14">
        <f t="shared" si="386"/>
        <v>41936.916550925926</v>
      </c>
      <c r="K4102" s="6">
        <v>1413341990</v>
      </c>
      <c r="L4102" s="14">
        <f t="shared" si="387"/>
        <v>41926.916550925926</v>
      </c>
      <c r="M4102" s="88">
        <f>Table1[[#This Row],[Data Ended Conversion]]-Table1[[#This Row],[Data Created Conversion]]</f>
        <v>10</v>
      </c>
      <c r="N4102" s="6" t="b">
        <v>0</v>
      </c>
      <c r="O4102" s="6">
        <v>0</v>
      </c>
      <c r="P4102" s="6" t="b">
        <v>0</v>
      </c>
      <c r="Q4102" s="6" t="s">
        <v>8271</v>
      </c>
      <c r="R4102" s="7">
        <f t="shared" si="388"/>
        <v>0</v>
      </c>
      <c r="S4102" s="8" t="str">
        <f t="shared" si="389"/>
        <v>-</v>
      </c>
      <c r="T4102" s="6" t="str">
        <f t="shared" si="384"/>
        <v>theater</v>
      </c>
      <c r="U4102" s="6" t="str">
        <f t="shared" si="385"/>
        <v>plays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14">
        <f t="shared" si="386"/>
        <v>42760.695393518516</v>
      </c>
      <c r="K4103" s="6">
        <v>1482788482</v>
      </c>
      <c r="L4103" s="14">
        <f t="shared" si="387"/>
        <v>42730.695393518516</v>
      </c>
      <c r="M4103" s="88">
        <f>Table1[[#This Row],[Data Ended Conversion]]-Table1[[#This Row],[Data Created Conversion]]</f>
        <v>30</v>
      </c>
      <c r="N4103" s="6" t="b">
        <v>0</v>
      </c>
      <c r="O4103" s="6">
        <v>0</v>
      </c>
      <c r="P4103" s="6" t="b">
        <v>0</v>
      </c>
      <c r="Q4103" s="6" t="s">
        <v>8271</v>
      </c>
      <c r="R4103" s="7">
        <f t="shared" si="388"/>
        <v>0</v>
      </c>
      <c r="S4103" s="8" t="str">
        <f t="shared" si="389"/>
        <v>-</v>
      </c>
      <c r="T4103" s="6" t="str">
        <f t="shared" si="384"/>
        <v>theater</v>
      </c>
      <c r="U4103" s="6" t="str">
        <f t="shared" si="385"/>
        <v>plays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14">
        <f t="shared" si="386"/>
        <v>42505.639733796292</v>
      </c>
      <c r="K4104" s="6">
        <v>1460751673</v>
      </c>
      <c r="L4104" s="14">
        <f t="shared" si="387"/>
        <v>42475.639733796292</v>
      </c>
      <c r="M4104" s="88">
        <f>Table1[[#This Row],[Data Ended Conversion]]-Table1[[#This Row],[Data Created Conversion]]</f>
        <v>30</v>
      </c>
      <c r="N4104" s="6" t="b">
        <v>0</v>
      </c>
      <c r="O4104" s="6">
        <v>6</v>
      </c>
      <c r="P4104" s="6" t="b">
        <v>0</v>
      </c>
      <c r="Q4104" s="6" t="s">
        <v>8271</v>
      </c>
      <c r="R4104" s="7">
        <f t="shared" si="388"/>
        <v>0.27400000000000002</v>
      </c>
      <c r="S4104" s="8">
        <f t="shared" si="389"/>
        <v>22.833333333333332</v>
      </c>
      <c r="T4104" s="6" t="str">
        <f t="shared" si="384"/>
        <v>theater</v>
      </c>
      <c r="U4104" s="6" t="str">
        <f t="shared" si="385"/>
        <v>plays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14">
        <f t="shared" si="386"/>
        <v>42242.563888888886</v>
      </c>
      <c r="K4105" s="6">
        <v>1435953566</v>
      </c>
      <c r="L4105" s="14">
        <f t="shared" si="387"/>
        <v>42188.624606481484</v>
      </c>
      <c r="M4105" s="88">
        <f>Table1[[#This Row],[Data Ended Conversion]]-Table1[[#This Row],[Data Created Conversion]]</f>
        <v>53.939282407402061</v>
      </c>
      <c r="N4105" s="6" t="b">
        <v>0</v>
      </c>
      <c r="O4105" s="6">
        <v>6</v>
      </c>
      <c r="P4105" s="6" t="b">
        <v>0</v>
      </c>
      <c r="Q4105" s="6" t="s">
        <v>8271</v>
      </c>
      <c r="R4105" s="7">
        <f t="shared" si="388"/>
        <v>0.1</v>
      </c>
      <c r="S4105" s="8">
        <f t="shared" si="389"/>
        <v>16.666666666666668</v>
      </c>
      <c r="T4105" s="6" t="str">
        <f t="shared" si="384"/>
        <v>theater</v>
      </c>
      <c r="U4105" s="6" t="str">
        <f t="shared" si="385"/>
        <v>plays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14">
        <f t="shared" si="386"/>
        <v>42670.069837962961</v>
      </c>
      <c r="K4106" s="6">
        <v>1474958434</v>
      </c>
      <c r="L4106" s="14">
        <f t="shared" si="387"/>
        <v>42640.069837962961</v>
      </c>
      <c r="M4106" s="88">
        <f>Table1[[#This Row],[Data Ended Conversion]]-Table1[[#This Row],[Data Created Conversion]]</f>
        <v>30</v>
      </c>
      <c r="N4106" s="6" t="b">
        <v>0</v>
      </c>
      <c r="O4106" s="6">
        <v>14</v>
      </c>
      <c r="P4106" s="6" t="b">
        <v>0</v>
      </c>
      <c r="Q4106" s="6" t="s">
        <v>8271</v>
      </c>
      <c r="R4106" s="7">
        <f t="shared" si="388"/>
        <v>0.21366666666666667</v>
      </c>
      <c r="S4106" s="8">
        <f t="shared" si="389"/>
        <v>45.785714285714285</v>
      </c>
      <c r="T4106" s="6" t="str">
        <f t="shared" si="384"/>
        <v>theater</v>
      </c>
      <c r="U4106" s="6" t="str">
        <f t="shared" si="385"/>
        <v>plays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14">
        <f t="shared" si="386"/>
        <v>42729.802187499998</v>
      </c>
      <c r="K4107" s="6">
        <v>1479860109</v>
      </c>
      <c r="L4107" s="14">
        <f t="shared" si="387"/>
        <v>42696.802187499998</v>
      </c>
      <c r="M4107" s="88">
        <f>Table1[[#This Row],[Data Ended Conversion]]-Table1[[#This Row],[Data Created Conversion]]</f>
        <v>33</v>
      </c>
      <c r="N4107" s="6" t="b">
        <v>0</v>
      </c>
      <c r="O4107" s="6">
        <v>6</v>
      </c>
      <c r="P4107" s="6" t="b">
        <v>0</v>
      </c>
      <c r="Q4107" s="6" t="s">
        <v>8271</v>
      </c>
      <c r="R4107" s="7">
        <f t="shared" si="388"/>
        <v>6.9696969696969702E-2</v>
      </c>
      <c r="S4107" s="8">
        <f t="shared" si="389"/>
        <v>383.33333333333331</v>
      </c>
      <c r="T4107" s="6" t="str">
        <f t="shared" si="384"/>
        <v>theater</v>
      </c>
      <c r="U4107" s="6" t="str">
        <f t="shared" si="385"/>
        <v>plays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14">
        <f t="shared" si="386"/>
        <v>42095.833333333336</v>
      </c>
      <c r="K4108" s="6">
        <v>1424221866</v>
      </c>
      <c r="L4108" s="14">
        <f t="shared" si="387"/>
        <v>42052.841041666667</v>
      </c>
      <c r="M4108" s="88">
        <f>Table1[[#This Row],[Data Ended Conversion]]-Table1[[#This Row],[Data Created Conversion]]</f>
        <v>42.992291666669189</v>
      </c>
      <c r="N4108" s="6" t="b">
        <v>0</v>
      </c>
      <c r="O4108" s="6">
        <v>33</v>
      </c>
      <c r="P4108" s="6" t="b">
        <v>0</v>
      </c>
      <c r="Q4108" s="6" t="s">
        <v>8271</v>
      </c>
      <c r="R4108" s="7">
        <f t="shared" si="388"/>
        <v>0.70599999999999996</v>
      </c>
      <c r="S4108" s="8">
        <f t="shared" si="389"/>
        <v>106.96969696969697</v>
      </c>
      <c r="T4108" s="6" t="str">
        <f t="shared" si="384"/>
        <v>theater</v>
      </c>
      <c r="U4108" s="6" t="str">
        <f t="shared" si="385"/>
        <v>plays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14">
        <f t="shared" si="386"/>
        <v>41906.708344907405</v>
      </c>
      <c r="K4109" s="6">
        <v>1409608801</v>
      </c>
      <c r="L4109" s="14">
        <f t="shared" si="387"/>
        <v>41883.708344907405</v>
      </c>
      <c r="M4109" s="88">
        <f>Table1[[#This Row],[Data Ended Conversion]]-Table1[[#This Row],[Data Created Conversion]]</f>
        <v>23</v>
      </c>
      <c r="N4109" s="6" t="b">
        <v>0</v>
      </c>
      <c r="O4109" s="6">
        <v>4</v>
      </c>
      <c r="P4109" s="6" t="b">
        <v>0</v>
      </c>
      <c r="Q4109" s="6" t="s">
        <v>8271</v>
      </c>
      <c r="R4109" s="7">
        <f t="shared" si="388"/>
        <v>2.0500000000000001E-2</v>
      </c>
      <c r="S4109" s="8">
        <f t="shared" si="389"/>
        <v>10.25</v>
      </c>
      <c r="T4109" s="6" t="str">
        <f t="shared" si="384"/>
        <v>theater</v>
      </c>
      <c r="U4109" s="6" t="str">
        <f t="shared" si="385"/>
        <v>plays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14">
        <f t="shared" si="386"/>
        <v>42796.999999999993</v>
      </c>
      <c r="K4110" s="6">
        <v>1485909937</v>
      </c>
      <c r="L4110" s="14">
        <f t="shared" si="387"/>
        <v>42766.823344907411</v>
      </c>
      <c r="M4110" s="88">
        <f>Table1[[#This Row],[Data Ended Conversion]]-Table1[[#This Row],[Data Created Conversion]]</f>
        <v>30.176655092582223</v>
      </c>
      <c r="N4110" s="6" t="b">
        <v>0</v>
      </c>
      <c r="O4110" s="6">
        <v>1</v>
      </c>
      <c r="P4110" s="6" t="b">
        <v>0</v>
      </c>
      <c r="Q4110" s="6" t="s">
        <v>8271</v>
      </c>
      <c r="R4110" s="7">
        <f t="shared" si="388"/>
        <v>1.9666666666666666E-2</v>
      </c>
      <c r="S4110" s="8">
        <f t="shared" si="389"/>
        <v>59</v>
      </c>
      <c r="T4110" s="6" t="str">
        <f t="shared" si="384"/>
        <v>theater</v>
      </c>
      <c r="U4110" s="6" t="str">
        <f t="shared" si="385"/>
        <v>plays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14">
        <f t="shared" si="386"/>
        <v>42337.372731481482</v>
      </c>
      <c r="K4111" s="6">
        <v>1446209804</v>
      </c>
      <c r="L4111" s="14">
        <f t="shared" si="387"/>
        <v>42307.331064814811</v>
      </c>
      <c r="M4111" s="88">
        <f>Table1[[#This Row],[Data Ended Conversion]]-Table1[[#This Row],[Data Created Conversion]]</f>
        <v>30.041666666671517</v>
      </c>
      <c r="N4111" s="6" t="b">
        <v>0</v>
      </c>
      <c r="O4111" s="6">
        <v>0</v>
      </c>
      <c r="P4111" s="6" t="b">
        <v>0</v>
      </c>
      <c r="Q4111" s="6" t="s">
        <v>8271</v>
      </c>
      <c r="R4111" s="7">
        <f t="shared" si="388"/>
        <v>0</v>
      </c>
      <c r="S4111" s="8" t="str">
        <f t="shared" si="389"/>
        <v>-</v>
      </c>
      <c r="T4111" s="6" t="str">
        <f>LEFT(Q4111,FIND("/",Q4111)-1)</f>
        <v>theater</v>
      </c>
      <c r="U4111" s="6" t="str">
        <f>RIGHT(Q4111,LEN(Q4111)-FIND("/",Q4111))</f>
        <v>plays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14">
        <f t="shared" si="386"/>
        <v>42572.418414351843</v>
      </c>
      <c r="K4112" s="6">
        <v>1463929351</v>
      </c>
      <c r="L4112" s="14">
        <f t="shared" si="387"/>
        <v>42512.418414351843</v>
      </c>
      <c r="M4112" s="88">
        <f>Table1[[#This Row],[Data Ended Conversion]]-Table1[[#This Row],[Data Created Conversion]]</f>
        <v>60</v>
      </c>
      <c r="N4112" s="6" t="b">
        <v>0</v>
      </c>
      <c r="O4112" s="6">
        <v>6</v>
      </c>
      <c r="P4112" s="6" t="b">
        <v>0</v>
      </c>
      <c r="Q4112" s="6" t="s">
        <v>8271</v>
      </c>
      <c r="R4112" s="7">
        <f t="shared" si="388"/>
        <v>0.28666666666666668</v>
      </c>
      <c r="S4112" s="8">
        <f t="shared" si="389"/>
        <v>14.333333333333334</v>
      </c>
      <c r="T4112" s="6" t="str">
        <f>LEFT(Q4112,FIND("/",Q4112)-1)</f>
        <v>theater</v>
      </c>
      <c r="U4112" s="6" t="str">
        <f>RIGHT(Q4112,LEN(Q4112)-FIND("/",Q4112))</f>
        <v>plays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14">
        <f t="shared" si="386"/>
        <v>42058.927546296291</v>
      </c>
      <c r="K4113" s="6">
        <v>1422155740</v>
      </c>
      <c r="L4113" s="14">
        <f t="shared" si="387"/>
        <v>42028.927546296291</v>
      </c>
      <c r="M4113" s="88">
        <f>Table1[[#This Row],[Data Ended Conversion]]-Table1[[#This Row],[Data Created Conversion]]</f>
        <v>30</v>
      </c>
      <c r="N4113" s="6" t="b">
        <v>0</v>
      </c>
      <c r="O4113" s="6">
        <v>6</v>
      </c>
      <c r="P4113" s="6" t="b">
        <v>0</v>
      </c>
      <c r="Q4113" s="6" t="s">
        <v>8271</v>
      </c>
      <c r="R4113" s="7">
        <f t="shared" si="388"/>
        <v>3.1333333333333331E-2</v>
      </c>
      <c r="S4113" s="8">
        <f t="shared" si="389"/>
        <v>15.666666666666666</v>
      </c>
      <c r="T4113" s="6" t="str">
        <f>LEFT(Q4113,FIND("/",Q4113)-1)</f>
        <v>theater</v>
      </c>
      <c r="U4113" s="6" t="str">
        <f>RIGHT(Q4113,LEN(Q4113)-FIND("/",Q4113))</f>
        <v>plays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14">
        <f t="shared" si="386"/>
        <v>42427.791666666664</v>
      </c>
      <c r="K4114" s="6">
        <v>1454280186</v>
      </c>
      <c r="L4114" s="14">
        <f t="shared" si="387"/>
        <v>42400.738263888888</v>
      </c>
      <c r="M4114" s="88">
        <f>Table1[[#This Row],[Data Ended Conversion]]-Table1[[#This Row],[Data Created Conversion]]</f>
        <v>27.053402777775773</v>
      </c>
      <c r="N4114" s="6" t="b">
        <v>0</v>
      </c>
      <c r="O4114" s="6">
        <v>1</v>
      </c>
      <c r="P4114" s="6" t="b">
        <v>0</v>
      </c>
      <c r="Q4114" s="6" t="s">
        <v>8271</v>
      </c>
      <c r="R4114" s="7">
        <f t="shared" si="388"/>
        <v>4.0000000000000002E-4</v>
      </c>
      <c r="S4114" s="8">
        <f t="shared" si="389"/>
        <v>1</v>
      </c>
      <c r="T4114" s="6" t="str">
        <f>LEFT(Q4114,FIND("/",Q4114)-1)</f>
        <v>theater</v>
      </c>
      <c r="U4114" s="6" t="str">
        <f>RIGHT(Q4114,LEN(Q4114)-FIND("/",Q4114))</f>
        <v>plays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14">
        <f t="shared" si="386"/>
        <v>42377.06527777778</v>
      </c>
      <c r="K4115" s="6">
        <v>1450619123</v>
      </c>
      <c r="L4115" s="14">
        <f t="shared" si="387"/>
        <v>42358.364849537036</v>
      </c>
      <c r="M4115" s="88">
        <f>Table1[[#This Row],[Data Ended Conversion]]-Table1[[#This Row],[Data Created Conversion]]</f>
        <v>18.700428240743349</v>
      </c>
      <c r="N4115" s="6" t="b">
        <v>0</v>
      </c>
      <c r="O4115" s="6">
        <v>3</v>
      </c>
      <c r="P4115" s="6" t="b">
        <v>0</v>
      </c>
      <c r="Q4115" s="6" t="s">
        <v>8271</v>
      </c>
      <c r="R4115" s="7">
        <f t="shared" si="388"/>
        <v>2E-3</v>
      </c>
      <c r="S4115" s="8">
        <f t="shared" si="389"/>
        <v>1</v>
      </c>
      <c r="T4115" s="6" t="str">
        <f>LEFT(Q4115,FIND("/",Q4115)-1)</f>
        <v>theater</v>
      </c>
      <c r="U4115" s="6" t="str">
        <f>RIGHT(Q4115,LEN(Q4115)-FIND("/",Q4115))</f>
        <v>plays</v>
      </c>
    </row>
  </sheetData>
  <conditionalFormatting sqref="F1:F1048576">
    <cfRule type="containsText" dxfId="74" priority="2" operator="containsText" text="live">
      <formula>NOT(ISERROR(SEARCH("live",F1)))</formula>
    </cfRule>
    <cfRule type="containsText" dxfId="73" priority="3" operator="containsText" text="canceled">
      <formula>NOT(ISERROR(SEARCH("canceled",F1)))</formula>
    </cfRule>
    <cfRule type="containsText" dxfId="72" priority="4" operator="containsText" text="failed">
      <formula>NOT(ISERROR(SEARCH("failed",F1)))</formula>
    </cfRule>
    <cfRule type="containsText" dxfId="71" priority="5" operator="containsText" text="successful">
      <formula>NOT(ISERROR(SEARCH("successful",F1)))</formula>
    </cfRule>
  </conditionalFormatting>
  <conditionalFormatting sqref="R1:R1048576 S1:U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211FA-442E-4684-AFCA-A332CD7678E5}">
  <sheetPr codeName="Sheet2"/>
  <dimension ref="A1:G41"/>
  <sheetViews>
    <sheetView showGridLines="0" workbookViewId="0">
      <selection activeCell="A2" sqref="A2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.5703125" bestFit="1" customWidth="1"/>
  </cols>
  <sheetData>
    <row r="1" spans="1:7" x14ac:dyDescent="0.25">
      <c r="A1" s="9" t="s">
        <v>8223</v>
      </c>
      <c r="B1" t="s">
        <v>8312</v>
      </c>
    </row>
    <row r="3" spans="1:7" x14ac:dyDescent="0.25">
      <c r="A3" s="9" t="s">
        <v>8323</v>
      </c>
      <c r="B3" s="9" t="s">
        <v>8322</v>
      </c>
    </row>
    <row r="4" spans="1:7" x14ac:dyDescent="0.25">
      <c r="A4" s="9" t="s">
        <v>8310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8311</v>
      </c>
      <c r="G4" s="6"/>
    </row>
    <row r="5" spans="1:7" x14ac:dyDescent="0.25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  <c r="G5" s="11"/>
    </row>
    <row r="6" spans="1:7" x14ac:dyDescent="0.25">
      <c r="A6" s="10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 s="11"/>
    </row>
    <row r="7" spans="1:7" x14ac:dyDescent="0.25">
      <c r="A7" s="10" t="s">
        <v>8315</v>
      </c>
      <c r="B7" s="11"/>
      <c r="C7" s="11">
        <v>140</v>
      </c>
      <c r="D7" s="11"/>
      <c r="E7" s="11">
        <v>80</v>
      </c>
      <c r="F7" s="11">
        <v>220</v>
      </c>
      <c r="G7" s="11"/>
    </row>
    <row r="8" spans="1:7" x14ac:dyDescent="0.25">
      <c r="A8" s="10" t="s">
        <v>8316</v>
      </c>
      <c r="B8" s="11">
        <v>24</v>
      </c>
      <c r="C8" s="11"/>
      <c r="D8" s="11"/>
      <c r="E8" s="11"/>
      <c r="F8" s="11">
        <v>24</v>
      </c>
      <c r="G8" s="11"/>
    </row>
    <row r="9" spans="1:7" x14ac:dyDescent="0.25">
      <c r="A9" s="10" t="s">
        <v>8317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11"/>
    </row>
    <row r="10" spans="1:7" x14ac:dyDescent="0.25">
      <c r="A10" s="10" t="s">
        <v>8318</v>
      </c>
      <c r="B10" s="11"/>
      <c r="C10" s="11">
        <v>117</v>
      </c>
      <c r="D10" s="11"/>
      <c r="E10" s="11">
        <v>103</v>
      </c>
      <c r="F10" s="11">
        <v>220</v>
      </c>
      <c r="G10" s="11"/>
    </row>
    <row r="11" spans="1:7" x14ac:dyDescent="0.25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  <c r="G11" s="11"/>
    </row>
    <row r="12" spans="1:7" x14ac:dyDescent="0.25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  <c r="G12" s="11"/>
    </row>
    <row r="13" spans="1:7" x14ac:dyDescent="0.25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11"/>
    </row>
    <row r="14" spans="1:7" x14ac:dyDescent="0.25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  <c r="G14" s="11"/>
    </row>
    <row r="17" spans="1:7" x14ac:dyDescent="0.25">
      <c r="B17" s="40" t="str">
        <f>B4</f>
        <v>canceled</v>
      </c>
      <c r="C17" s="40" t="str">
        <f>C4</f>
        <v>failed</v>
      </c>
      <c r="D17" s="40" t="str">
        <f>D4</f>
        <v>live</v>
      </c>
      <c r="E17" s="41" t="str">
        <f>E4</f>
        <v>successful</v>
      </c>
      <c r="F17" s="40" t="str">
        <f>F4</f>
        <v>Grand Total</v>
      </c>
      <c r="G17" s="40" t="s">
        <v>8402</v>
      </c>
    </row>
    <row r="18" spans="1:7" x14ac:dyDescent="0.25">
      <c r="A18" s="10" t="s">
        <v>8313</v>
      </c>
      <c r="B18" s="11">
        <v>40</v>
      </c>
      <c r="C18" s="11">
        <v>180</v>
      </c>
      <c r="D18" s="11"/>
      <c r="E18" s="37">
        <v>300</v>
      </c>
      <c r="F18" s="11">
        <f>SUM(B18:E18)</f>
        <v>520</v>
      </c>
      <c r="G18" s="43">
        <f>F18/$F$27</f>
        <v>0.12639766650461837</v>
      </c>
    </row>
    <row r="19" spans="1:7" x14ac:dyDescent="0.25">
      <c r="A19" s="10" t="s">
        <v>8314</v>
      </c>
      <c r="B19" s="11">
        <v>20</v>
      </c>
      <c r="C19" s="11">
        <v>140</v>
      </c>
      <c r="D19" s="11">
        <v>6</v>
      </c>
      <c r="E19" s="37">
        <v>34</v>
      </c>
      <c r="F19" s="11">
        <f t="shared" ref="F19:F26" si="0">SUM(B19:E19)</f>
        <v>200</v>
      </c>
      <c r="G19" s="23">
        <f t="shared" ref="G19:G26" si="1">F19/$F$27</f>
        <v>4.8614487117160911E-2</v>
      </c>
    </row>
    <row r="20" spans="1:7" x14ac:dyDescent="0.25">
      <c r="A20" s="10" t="s">
        <v>8315</v>
      </c>
      <c r="B20" s="11"/>
      <c r="C20" s="11">
        <v>140</v>
      </c>
      <c r="D20" s="11"/>
      <c r="E20" s="37">
        <v>80</v>
      </c>
      <c r="F20" s="11">
        <f t="shared" si="0"/>
        <v>220</v>
      </c>
      <c r="G20" s="23">
        <f t="shared" si="1"/>
        <v>5.3475935828877004E-2</v>
      </c>
    </row>
    <row r="21" spans="1:7" x14ac:dyDescent="0.25">
      <c r="A21" s="10" t="s">
        <v>8316</v>
      </c>
      <c r="B21" s="11">
        <v>24</v>
      </c>
      <c r="C21" s="11"/>
      <c r="D21" s="11"/>
      <c r="E21" s="37"/>
      <c r="F21" s="11">
        <f t="shared" si="0"/>
        <v>24</v>
      </c>
      <c r="G21" s="23">
        <f t="shared" si="1"/>
        <v>5.8337384540593099E-3</v>
      </c>
    </row>
    <row r="22" spans="1:7" x14ac:dyDescent="0.25">
      <c r="A22" s="10" t="s">
        <v>8317</v>
      </c>
      <c r="B22" s="11">
        <v>20</v>
      </c>
      <c r="C22" s="11">
        <v>120</v>
      </c>
      <c r="D22" s="11">
        <v>20</v>
      </c>
      <c r="E22" s="37">
        <v>540</v>
      </c>
      <c r="F22" s="30">
        <f t="shared" si="0"/>
        <v>700</v>
      </c>
      <c r="G22" s="43">
        <f t="shared" si="1"/>
        <v>0.17015070491006321</v>
      </c>
    </row>
    <row r="23" spans="1:7" x14ac:dyDescent="0.25">
      <c r="A23" s="10" t="s">
        <v>8318</v>
      </c>
      <c r="B23" s="11"/>
      <c r="C23" s="11">
        <v>117</v>
      </c>
      <c r="D23" s="11"/>
      <c r="E23" s="37">
        <v>103</v>
      </c>
      <c r="F23" s="11">
        <f t="shared" si="0"/>
        <v>220</v>
      </c>
      <c r="G23" s="23">
        <f t="shared" si="1"/>
        <v>5.3475935828877004E-2</v>
      </c>
    </row>
    <row r="24" spans="1:7" x14ac:dyDescent="0.25">
      <c r="A24" s="10" t="s">
        <v>8319</v>
      </c>
      <c r="B24" s="11">
        <v>30</v>
      </c>
      <c r="C24" s="11">
        <v>127</v>
      </c>
      <c r="D24" s="11"/>
      <c r="E24" s="37">
        <v>80</v>
      </c>
      <c r="F24" s="11">
        <f t="shared" si="0"/>
        <v>237</v>
      </c>
      <c r="G24" s="23">
        <f t="shared" si="1"/>
        <v>5.7608167233835682E-2</v>
      </c>
    </row>
    <row r="25" spans="1:7" x14ac:dyDescent="0.25">
      <c r="A25" s="10" t="s">
        <v>8320</v>
      </c>
      <c r="B25" s="11">
        <v>178</v>
      </c>
      <c r="C25" s="11">
        <v>213</v>
      </c>
      <c r="D25" s="11"/>
      <c r="E25" s="37">
        <v>209</v>
      </c>
      <c r="F25" s="30">
        <f t="shared" si="0"/>
        <v>600</v>
      </c>
      <c r="G25" s="43">
        <f t="shared" si="1"/>
        <v>0.14584346135148274</v>
      </c>
    </row>
    <row r="26" spans="1:7" x14ac:dyDescent="0.25">
      <c r="A26" s="10" t="s">
        <v>8321</v>
      </c>
      <c r="B26" s="20">
        <v>37</v>
      </c>
      <c r="C26" s="20">
        <v>493</v>
      </c>
      <c r="D26" s="20">
        <v>24</v>
      </c>
      <c r="E26" s="38">
        <v>839</v>
      </c>
      <c r="F26" s="29">
        <f t="shared" si="0"/>
        <v>1393</v>
      </c>
      <c r="G26" s="44">
        <f t="shared" si="1"/>
        <v>0.33859990277102575</v>
      </c>
    </row>
    <row r="27" spans="1:7" x14ac:dyDescent="0.25">
      <c r="A27" s="19" t="s">
        <v>8400</v>
      </c>
      <c r="B27" s="11">
        <f t="shared" ref="B27:G27" si="2">SUM(B18:B26)</f>
        <v>349</v>
      </c>
      <c r="C27" s="11">
        <f t="shared" si="2"/>
        <v>1530</v>
      </c>
      <c r="D27" s="11">
        <f t="shared" si="2"/>
        <v>50</v>
      </c>
      <c r="E27" s="37">
        <f t="shared" si="2"/>
        <v>2185</v>
      </c>
      <c r="F27" s="11">
        <f t="shared" si="2"/>
        <v>4114</v>
      </c>
      <c r="G27" s="23">
        <f t="shared" si="2"/>
        <v>1</v>
      </c>
    </row>
    <row r="28" spans="1:7" x14ac:dyDescent="0.25">
      <c r="E28" s="39"/>
    </row>
    <row r="29" spans="1:7" x14ac:dyDescent="0.25">
      <c r="B29" s="40" t="str">
        <f>B17</f>
        <v>canceled</v>
      </c>
      <c r="C29" s="40" t="str">
        <f>C17</f>
        <v>failed</v>
      </c>
      <c r="D29" s="40" t="str">
        <f>D17</f>
        <v>live</v>
      </c>
      <c r="E29" s="41" t="str">
        <f>E17</f>
        <v>successful</v>
      </c>
      <c r="F29" s="40" t="s">
        <v>8404</v>
      </c>
      <c r="G29" s="6"/>
    </row>
    <row r="30" spans="1:7" x14ac:dyDescent="0.25">
      <c r="A30" s="10" t="s">
        <v>8313</v>
      </c>
      <c r="B30" s="26">
        <f>B18/$F18</f>
        <v>7.6923076923076927E-2</v>
      </c>
      <c r="C30" s="26">
        <f t="shared" ref="C30:E30" si="3">C18/$F18</f>
        <v>0.34615384615384615</v>
      </c>
      <c r="D30" s="26">
        <f t="shared" si="3"/>
        <v>0</v>
      </c>
      <c r="E30" s="45">
        <f t="shared" si="3"/>
        <v>0.57692307692307687</v>
      </c>
      <c r="F30" s="26">
        <f>SUM(B30:E30)</f>
        <v>1</v>
      </c>
      <c r="G30" s="26"/>
    </row>
    <row r="31" spans="1:7" x14ac:dyDescent="0.25">
      <c r="A31" s="10" t="s">
        <v>8314</v>
      </c>
      <c r="B31" s="26">
        <f t="shared" ref="B31:E31" si="4">B19/$F19</f>
        <v>0.1</v>
      </c>
      <c r="C31" s="26">
        <f t="shared" si="4"/>
        <v>0.7</v>
      </c>
      <c r="D31" s="26">
        <f t="shared" si="4"/>
        <v>0.03</v>
      </c>
      <c r="E31" s="46">
        <f t="shared" si="4"/>
        <v>0.17</v>
      </c>
      <c r="F31" s="26">
        <f t="shared" ref="F31:F38" si="5">SUM(B31:E31)</f>
        <v>1</v>
      </c>
      <c r="G31" s="26"/>
    </row>
    <row r="32" spans="1:7" x14ac:dyDescent="0.25">
      <c r="A32" s="10" t="s">
        <v>8315</v>
      </c>
      <c r="B32" s="26">
        <f t="shared" ref="B32:E32" si="6">B20/$F20</f>
        <v>0</v>
      </c>
      <c r="C32" s="26">
        <f t="shared" si="6"/>
        <v>0.63636363636363635</v>
      </c>
      <c r="D32" s="26">
        <f t="shared" si="6"/>
        <v>0</v>
      </c>
      <c r="E32" s="46">
        <f t="shared" si="6"/>
        <v>0.36363636363636365</v>
      </c>
      <c r="F32" s="26">
        <f t="shared" si="5"/>
        <v>1</v>
      </c>
      <c r="G32" s="26"/>
    </row>
    <row r="33" spans="1:7" x14ac:dyDescent="0.25">
      <c r="A33" s="10" t="s">
        <v>8316</v>
      </c>
      <c r="B33" s="26">
        <f t="shared" ref="B33:E33" si="7">B21/$F21</f>
        <v>1</v>
      </c>
      <c r="C33" s="26">
        <f t="shared" si="7"/>
        <v>0</v>
      </c>
      <c r="D33" s="26">
        <f t="shared" si="7"/>
        <v>0</v>
      </c>
      <c r="E33" s="46">
        <f t="shared" si="7"/>
        <v>0</v>
      </c>
      <c r="F33" s="26">
        <f t="shared" si="5"/>
        <v>1</v>
      </c>
      <c r="G33" s="26"/>
    </row>
    <row r="34" spans="1:7" x14ac:dyDescent="0.25">
      <c r="A34" s="10" t="s">
        <v>8317</v>
      </c>
      <c r="B34" s="26">
        <f t="shared" ref="B34:E34" si="8">B22/$F22</f>
        <v>2.8571428571428571E-2</v>
      </c>
      <c r="C34" s="26">
        <f t="shared" si="8"/>
        <v>0.17142857142857143</v>
      </c>
      <c r="D34" s="26">
        <f t="shared" si="8"/>
        <v>2.8571428571428571E-2</v>
      </c>
      <c r="E34" s="45">
        <f t="shared" si="8"/>
        <v>0.77142857142857146</v>
      </c>
      <c r="F34" s="26">
        <f t="shared" si="5"/>
        <v>1</v>
      </c>
      <c r="G34" s="88"/>
    </row>
    <row r="35" spans="1:7" x14ac:dyDescent="0.25">
      <c r="A35" s="10" t="s">
        <v>8318</v>
      </c>
      <c r="B35" s="26">
        <f t="shared" ref="B35:D35" si="9">B23/$F23</f>
        <v>0</v>
      </c>
      <c r="C35" s="26">
        <f t="shared" si="9"/>
        <v>0.53181818181818186</v>
      </c>
      <c r="D35" s="26">
        <f t="shared" si="9"/>
        <v>0</v>
      </c>
      <c r="E35" s="46">
        <f>E23/$F23</f>
        <v>0.4681818181818182</v>
      </c>
      <c r="F35" s="26">
        <f t="shared" si="5"/>
        <v>1</v>
      </c>
      <c r="G35" s="114"/>
    </row>
    <row r="36" spans="1:7" x14ac:dyDescent="0.25">
      <c r="A36" s="10" t="s">
        <v>8319</v>
      </c>
      <c r="B36" s="26">
        <f t="shared" ref="B36:E36" si="10">B24/$F24</f>
        <v>0.12658227848101267</v>
      </c>
      <c r="C36" s="26">
        <f t="shared" si="10"/>
        <v>0.53586497890295359</v>
      </c>
      <c r="D36" s="26">
        <f t="shared" si="10"/>
        <v>0</v>
      </c>
      <c r="E36" s="46">
        <f t="shared" si="10"/>
        <v>0.33755274261603374</v>
      </c>
      <c r="F36" s="26">
        <f t="shared" si="5"/>
        <v>1</v>
      </c>
      <c r="G36" s="26"/>
    </row>
    <row r="37" spans="1:7" x14ac:dyDescent="0.25">
      <c r="A37" s="10" t="s">
        <v>8320</v>
      </c>
      <c r="B37" s="26">
        <f t="shared" ref="B37:E37" si="11">B25/$F25</f>
        <v>0.29666666666666669</v>
      </c>
      <c r="C37" s="26">
        <f t="shared" si="11"/>
        <v>0.35499999999999998</v>
      </c>
      <c r="D37" s="26">
        <f t="shared" si="11"/>
        <v>0</v>
      </c>
      <c r="E37" s="46">
        <f t="shared" si="11"/>
        <v>0.34833333333333333</v>
      </c>
      <c r="F37" s="26">
        <f t="shared" si="5"/>
        <v>1</v>
      </c>
      <c r="G37" s="26"/>
    </row>
    <row r="38" spans="1:7" x14ac:dyDescent="0.25">
      <c r="A38" s="10" t="s">
        <v>8321</v>
      </c>
      <c r="B38" s="27">
        <f t="shared" ref="B38:E39" si="12">B26/$F26</f>
        <v>2.6561378320172292E-2</v>
      </c>
      <c r="C38" s="27">
        <f t="shared" si="12"/>
        <v>0.35391241923905242</v>
      </c>
      <c r="D38" s="27">
        <f t="shared" si="12"/>
        <v>1.7229002153625269E-2</v>
      </c>
      <c r="E38" s="99">
        <f t="shared" si="12"/>
        <v>0.60229720028715006</v>
      </c>
      <c r="F38" s="27">
        <f t="shared" si="5"/>
        <v>1</v>
      </c>
      <c r="G38" s="26"/>
    </row>
    <row r="39" spans="1:7" x14ac:dyDescent="0.25">
      <c r="A39" s="19" t="s">
        <v>8400</v>
      </c>
      <c r="B39" s="33">
        <f t="shared" si="12"/>
        <v>8.4832280019445788E-2</v>
      </c>
      <c r="C39" s="33">
        <f t="shared" si="12"/>
        <v>0.37190082644628097</v>
      </c>
      <c r="D39" s="33">
        <f t="shared" si="12"/>
        <v>1.2153621779290228E-2</v>
      </c>
      <c r="E39" s="45">
        <f t="shared" si="12"/>
        <v>0.53111327175498302</v>
      </c>
      <c r="F39" s="26">
        <f t="shared" ref="F39" si="13">SUM(B39:E39)</f>
        <v>1</v>
      </c>
      <c r="G39" s="88"/>
    </row>
    <row r="40" spans="1:7" x14ac:dyDescent="0.25">
      <c r="A40" s="24"/>
      <c r="B40" s="26"/>
      <c r="E40" s="47"/>
    </row>
    <row r="41" spans="1:7" x14ac:dyDescent="0.25">
      <c r="D41" s="48" t="s">
        <v>8403</v>
      </c>
      <c r="E41" s="47">
        <f>E34-E38</f>
        <v>0.1691313711414214</v>
      </c>
    </row>
  </sheetData>
  <conditionalFormatting sqref="B30:B39">
    <cfRule type="top10" dxfId="48" priority="9" percent="1" bottom="1" rank="10"/>
    <cfRule type="top10" dxfId="47" priority="10" percent="1" rank="10"/>
  </conditionalFormatting>
  <conditionalFormatting sqref="C30:C39">
    <cfRule type="top10" dxfId="46" priority="7" percent="1" bottom="1" rank="10"/>
    <cfRule type="top10" dxfId="45" priority="8" percent="1" rank="10"/>
  </conditionalFormatting>
  <conditionalFormatting sqref="D30:D39">
    <cfRule type="top10" dxfId="44" priority="5" percent="1" bottom="1" rank="10"/>
    <cfRule type="top10" dxfId="43" priority="6" percent="1" rank="10"/>
  </conditionalFormatting>
  <conditionalFormatting sqref="E30:E39">
    <cfRule type="top10" dxfId="42" priority="3" percent="1" bottom="1" rank="10"/>
    <cfRule type="top10" dxfId="41" priority="4" percent="1" rank="10"/>
  </conditionalFormatting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5B733-5D54-49EB-AADD-D50A640CE7FF}">
  <sheetPr codeName="Sheet3"/>
  <dimension ref="A1:G135"/>
  <sheetViews>
    <sheetView showGridLines="0" workbookViewId="0">
      <selection activeCell="B97" sqref="B97"/>
    </sheetView>
  </sheetViews>
  <sheetFormatPr defaultRowHeight="15" x14ac:dyDescent="0.25"/>
  <cols>
    <col min="1" max="1" width="16.85546875" bestFit="1" customWidth="1"/>
    <col min="2" max="2" width="18.5703125" style="6" bestFit="1" customWidth="1"/>
    <col min="3" max="3" width="6.140625" style="6" bestFit="1" customWidth="1"/>
    <col min="4" max="4" width="4.28515625" style="6" bestFit="1" customWidth="1"/>
    <col min="5" max="5" width="10" style="6" bestFit="1" customWidth="1"/>
    <col min="6" max="6" width="11.28515625" style="6" bestFit="1" customWidth="1"/>
    <col min="7" max="7" width="11.28515625" style="6" customWidth="1"/>
  </cols>
  <sheetData>
    <row r="1" spans="1:7" x14ac:dyDescent="0.25">
      <c r="A1" s="9" t="s">
        <v>8223</v>
      </c>
      <c r="B1" t="s">
        <v>8312</v>
      </c>
    </row>
    <row r="2" spans="1:7" x14ac:dyDescent="0.25">
      <c r="A2" s="9" t="s">
        <v>8308</v>
      </c>
      <c r="B2" t="s">
        <v>8312</v>
      </c>
    </row>
    <row r="4" spans="1:7" x14ac:dyDescent="0.25">
      <c r="A4" s="9" t="s">
        <v>8323</v>
      </c>
      <c r="B4" s="12" t="s">
        <v>8322</v>
      </c>
    </row>
    <row r="5" spans="1:7" x14ac:dyDescent="0.25">
      <c r="A5" s="9" t="s">
        <v>8310</v>
      </c>
      <c r="B5" s="6" t="s">
        <v>8220</v>
      </c>
      <c r="C5" s="6" t="s">
        <v>8221</v>
      </c>
      <c r="D5" s="6" t="s">
        <v>8222</v>
      </c>
      <c r="E5" s="6" t="s">
        <v>8219</v>
      </c>
      <c r="F5" s="6" t="s">
        <v>8311</v>
      </c>
    </row>
    <row r="6" spans="1:7" x14ac:dyDescent="0.25">
      <c r="A6" s="10" t="s">
        <v>8324</v>
      </c>
      <c r="B6" s="11"/>
      <c r="C6" s="11">
        <v>100</v>
      </c>
      <c r="D6" s="11"/>
      <c r="E6" s="11"/>
      <c r="F6" s="11">
        <v>100</v>
      </c>
      <c r="G6" s="11"/>
    </row>
    <row r="7" spans="1:7" x14ac:dyDescent="0.25">
      <c r="A7" s="10" t="s">
        <v>8325</v>
      </c>
      <c r="B7" s="11">
        <v>20</v>
      </c>
      <c r="C7" s="11"/>
      <c r="D7" s="11"/>
      <c r="E7" s="11"/>
      <c r="F7" s="11">
        <v>20</v>
      </c>
      <c r="G7" s="11"/>
    </row>
    <row r="8" spans="1:7" x14ac:dyDescent="0.25">
      <c r="A8" s="10" t="s">
        <v>8326</v>
      </c>
      <c r="B8" s="11">
        <v>24</v>
      </c>
      <c r="C8" s="11"/>
      <c r="D8" s="11"/>
      <c r="E8" s="11"/>
      <c r="F8" s="11">
        <v>24</v>
      </c>
      <c r="G8" s="11"/>
    </row>
    <row r="9" spans="1:7" x14ac:dyDescent="0.25">
      <c r="A9" s="10" t="s">
        <v>8327</v>
      </c>
      <c r="B9" s="11"/>
      <c r="C9" s="11">
        <v>40</v>
      </c>
      <c r="D9" s="11"/>
      <c r="E9" s="11"/>
      <c r="F9" s="11">
        <v>40</v>
      </c>
      <c r="G9" s="11"/>
    </row>
    <row r="10" spans="1:7" x14ac:dyDescent="0.25">
      <c r="A10" s="10" t="s">
        <v>8328</v>
      </c>
      <c r="B10" s="11"/>
      <c r="C10" s="11"/>
      <c r="D10" s="11"/>
      <c r="E10" s="11">
        <v>40</v>
      </c>
      <c r="F10" s="11">
        <v>40</v>
      </c>
      <c r="G10" s="11"/>
    </row>
    <row r="11" spans="1:7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  <c r="G11" s="11"/>
    </row>
    <row r="12" spans="1:7" x14ac:dyDescent="0.25">
      <c r="A12" s="10" t="s">
        <v>8330</v>
      </c>
      <c r="B12" s="11"/>
      <c r="C12" s="11">
        <v>80</v>
      </c>
      <c r="D12" s="11"/>
      <c r="E12" s="11"/>
      <c r="F12" s="11">
        <v>80</v>
      </c>
      <c r="G12" s="11"/>
    </row>
    <row r="13" spans="1:7" x14ac:dyDescent="0.25">
      <c r="A13" s="10" t="s">
        <v>8331</v>
      </c>
      <c r="B13" s="11"/>
      <c r="C13" s="11"/>
      <c r="D13" s="11"/>
      <c r="E13" s="11">
        <v>40</v>
      </c>
      <c r="F13" s="11">
        <v>40</v>
      </c>
      <c r="G13" s="11"/>
    </row>
    <row r="14" spans="1:7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  <c r="G14" s="11"/>
    </row>
    <row r="15" spans="1:7" x14ac:dyDescent="0.25">
      <c r="A15" s="10" t="s">
        <v>8333</v>
      </c>
      <c r="B15" s="11"/>
      <c r="C15" s="11">
        <v>40</v>
      </c>
      <c r="D15" s="11"/>
      <c r="E15" s="11"/>
      <c r="F15" s="11">
        <v>40</v>
      </c>
      <c r="G15" s="11"/>
    </row>
    <row r="16" spans="1:7" x14ac:dyDescent="0.2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  <c r="G16" s="11"/>
    </row>
    <row r="17" spans="1:7" x14ac:dyDescent="0.25">
      <c r="A17" s="10" t="s">
        <v>8335</v>
      </c>
      <c r="B17" s="11"/>
      <c r="C17" s="11">
        <v>20</v>
      </c>
      <c r="D17" s="11"/>
      <c r="E17" s="11"/>
      <c r="F17" s="11">
        <v>20</v>
      </c>
      <c r="G17" s="11"/>
    </row>
    <row r="18" spans="1:7" x14ac:dyDescent="0.25">
      <c r="A18" s="10" t="s">
        <v>8336</v>
      </c>
      <c r="B18" s="11"/>
      <c r="C18" s="11"/>
      <c r="D18" s="11"/>
      <c r="E18" s="11">
        <v>140</v>
      </c>
      <c r="F18" s="11">
        <v>140</v>
      </c>
      <c r="G18" s="11"/>
    </row>
    <row r="19" spans="1:7" x14ac:dyDescent="0.2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  <c r="G19" s="11"/>
    </row>
    <row r="20" spans="1:7" x14ac:dyDescent="0.25">
      <c r="A20" s="10" t="s">
        <v>8338</v>
      </c>
      <c r="B20" s="11"/>
      <c r="C20" s="11">
        <v>60</v>
      </c>
      <c r="D20" s="11"/>
      <c r="E20" s="11"/>
      <c r="F20" s="11">
        <v>60</v>
      </c>
      <c r="G20" s="11"/>
    </row>
    <row r="21" spans="1:7" x14ac:dyDescent="0.2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  <c r="G21" s="11"/>
    </row>
    <row r="22" spans="1:7" x14ac:dyDescent="0.25">
      <c r="A22" s="10" t="s">
        <v>8340</v>
      </c>
      <c r="B22" s="11"/>
      <c r="C22" s="11"/>
      <c r="D22" s="11"/>
      <c r="E22" s="11">
        <v>20</v>
      </c>
      <c r="F22" s="11">
        <v>20</v>
      </c>
      <c r="G22" s="11"/>
    </row>
    <row r="23" spans="1:7" x14ac:dyDescent="0.25">
      <c r="A23" s="10" t="s">
        <v>8341</v>
      </c>
      <c r="B23" s="11"/>
      <c r="C23" s="11">
        <v>40</v>
      </c>
      <c r="D23" s="11"/>
      <c r="E23" s="11"/>
      <c r="F23" s="11">
        <v>40</v>
      </c>
      <c r="G23" s="11"/>
    </row>
    <row r="24" spans="1:7" x14ac:dyDescent="0.2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  <c r="G24" s="11"/>
    </row>
    <row r="25" spans="1:7" x14ac:dyDescent="0.25">
      <c r="A25" s="10" t="s">
        <v>8343</v>
      </c>
      <c r="B25" s="11"/>
      <c r="C25" s="11">
        <v>20</v>
      </c>
      <c r="D25" s="11"/>
      <c r="E25" s="11"/>
      <c r="F25" s="11">
        <v>20</v>
      </c>
      <c r="G25" s="11"/>
    </row>
    <row r="26" spans="1:7" x14ac:dyDescent="0.25">
      <c r="A26" s="10" t="s">
        <v>8344</v>
      </c>
      <c r="B26" s="11"/>
      <c r="C26" s="11"/>
      <c r="D26" s="11"/>
      <c r="E26" s="11">
        <v>60</v>
      </c>
      <c r="F26" s="11">
        <v>60</v>
      </c>
      <c r="G26" s="11"/>
    </row>
    <row r="27" spans="1:7" x14ac:dyDescent="0.25">
      <c r="A27" s="10" t="s">
        <v>8345</v>
      </c>
      <c r="B27" s="11"/>
      <c r="C27" s="11">
        <v>20</v>
      </c>
      <c r="D27" s="11"/>
      <c r="E27" s="11"/>
      <c r="F27" s="11">
        <v>20</v>
      </c>
      <c r="G27" s="11"/>
    </row>
    <row r="28" spans="1:7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  <c r="G28" s="11"/>
    </row>
    <row r="29" spans="1:7" x14ac:dyDescent="0.25">
      <c r="A29" s="10" t="s">
        <v>8347</v>
      </c>
      <c r="B29" s="11"/>
      <c r="C29" s="11">
        <v>20</v>
      </c>
      <c r="D29" s="11"/>
      <c r="E29" s="11"/>
      <c r="F29" s="11">
        <v>20</v>
      </c>
      <c r="G29" s="11"/>
    </row>
    <row r="30" spans="1:7" x14ac:dyDescent="0.2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  <c r="G30" s="11"/>
    </row>
    <row r="31" spans="1:7" x14ac:dyDescent="0.25">
      <c r="A31" s="10" t="s">
        <v>8349</v>
      </c>
      <c r="B31" s="11"/>
      <c r="C31" s="11"/>
      <c r="D31" s="11"/>
      <c r="E31" s="11">
        <v>40</v>
      </c>
      <c r="F31" s="11">
        <v>40</v>
      </c>
      <c r="G31" s="11"/>
    </row>
    <row r="32" spans="1:7" x14ac:dyDescent="0.25">
      <c r="A32" s="10" t="s">
        <v>8350</v>
      </c>
      <c r="B32" s="11"/>
      <c r="C32" s="11"/>
      <c r="D32" s="11"/>
      <c r="E32" s="11">
        <v>20</v>
      </c>
      <c r="F32" s="11">
        <v>20</v>
      </c>
      <c r="G32" s="11"/>
    </row>
    <row r="33" spans="1:7" x14ac:dyDescent="0.25">
      <c r="A33" s="10" t="s">
        <v>8351</v>
      </c>
      <c r="B33" s="11"/>
      <c r="C33" s="11">
        <v>20</v>
      </c>
      <c r="D33" s="11"/>
      <c r="E33" s="11"/>
      <c r="F33" s="11">
        <v>20</v>
      </c>
      <c r="G33" s="11"/>
    </row>
    <row r="34" spans="1:7" x14ac:dyDescent="0.25">
      <c r="A34" s="10" t="s">
        <v>8352</v>
      </c>
      <c r="B34" s="11"/>
      <c r="C34" s="11"/>
      <c r="D34" s="11"/>
      <c r="E34" s="11">
        <v>260</v>
      </c>
      <c r="F34" s="11">
        <v>260</v>
      </c>
      <c r="G34" s="11"/>
    </row>
    <row r="35" spans="1:7" x14ac:dyDescent="0.25">
      <c r="A35" s="10" t="s">
        <v>8353</v>
      </c>
      <c r="B35" s="11">
        <v>40</v>
      </c>
      <c r="C35" s="11"/>
      <c r="D35" s="11"/>
      <c r="E35" s="11"/>
      <c r="F35" s="11">
        <v>40</v>
      </c>
      <c r="G35" s="11"/>
    </row>
    <row r="36" spans="1:7" x14ac:dyDescent="0.25">
      <c r="A36" s="10" t="s">
        <v>8354</v>
      </c>
      <c r="B36" s="11"/>
      <c r="C36" s="11"/>
      <c r="D36" s="11"/>
      <c r="E36" s="11">
        <v>60</v>
      </c>
      <c r="F36" s="11">
        <v>60</v>
      </c>
      <c r="G36" s="11"/>
    </row>
    <row r="37" spans="1:7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  <c r="G37" s="11"/>
    </row>
    <row r="38" spans="1:7" x14ac:dyDescent="0.2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  <c r="G38" s="11"/>
    </row>
    <row r="39" spans="1:7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  <c r="G39" s="11"/>
    </row>
    <row r="40" spans="1:7" x14ac:dyDescent="0.25">
      <c r="A40" s="10" t="s">
        <v>8358</v>
      </c>
      <c r="B40" s="11"/>
      <c r="C40" s="11"/>
      <c r="D40" s="11"/>
      <c r="E40" s="11">
        <v>80</v>
      </c>
      <c r="F40" s="11">
        <v>80</v>
      </c>
      <c r="G40" s="11"/>
    </row>
    <row r="41" spans="1:7" x14ac:dyDescent="0.25">
      <c r="A41" s="10" t="s">
        <v>8359</v>
      </c>
      <c r="B41" s="11"/>
      <c r="C41" s="11"/>
      <c r="D41" s="11"/>
      <c r="E41" s="11">
        <v>60</v>
      </c>
      <c r="F41" s="11">
        <v>60</v>
      </c>
      <c r="G41" s="11"/>
    </row>
    <row r="42" spans="1:7" x14ac:dyDescent="0.2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  <c r="G42" s="11"/>
    </row>
    <row r="43" spans="1:7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  <c r="G43" s="11"/>
    </row>
    <row r="44" spans="1:7" x14ac:dyDescent="0.2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  <c r="G44" s="11"/>
    </row>
    <row r="45" spans="1:7" x14ac:dyDescent="0.2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  <c r="G45" s="11"/>
    </row>
    <row r="46" spans="1:7" x14ac:dyDescent="0.25">
      <c r="A46" s="10" t="s">
        <v>8364</v>
      </c>
      <c r="B46" s="11">
        <v>20</v>
      </c>
      <c r="C46" s="11"/>
      <c r="D46" s="11"/>
      <c r="E46" s="11"/>
      <c r="F46" s="11">
        <v>20</v>
      </c>
      <c r="G46" s="11"/>
    </row>
    <row r="47" spans="1:7" x14ac:dyDescent="0.2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  <c r="G47" s="11"/>
    </row>
    <row r="50" spans="1:7" ht="30" x14ac:dyDescent="0.25">
      <c r="B50" s="40" t="s">
        <v>8220</v>
      </c>
      <c r="C50" s="40" t="s">
        <v>8221</v>
      </c>
      <c r="D50" s="40" t="s">
        <v>8222</v>
      </c>
      <c r="E50" s="41" t="s">
        <v>8219</v>
      </c>
      <c r="F50" s="40" t="s">
        <v>8311</v>
      </c>
      <c r="G50" s="50" t="s">
        <v>8402</v>
      </c>
    </row>
    <row r="51" spans="1:7" x14ac:dyDescent="0.25">
      <c r="A51" s="10" t="s">
        <v>8324</v>
      </c>
      <c r="B51" s="11"/>
      <c r="C51" s="11">
        <v>100</v>
      </c>
      <c r="D51" s="11"/>
      <c r="E51" s="51"/>
      <c r="F51" s="11">
        <f>SUM(B51:E51)</f>
        <v>100</v>
      </c>
      <c r="G51" s="23">
        <f>F51/$F$92</f>
        <v>2.4307243558580455E-2</v>
      </c>
    </row>
    <row r="52" spans="1:7" x14ac:dyDescent="0.25">
      <c r="A52" s="10" t="s">
        <v>8325</v>
      </c>
      <c r="B52" s="11">
        <v>20</v>
      </c>
      <c r="C52" s="11"/>
      <c r="D52" s="11"/>
      <c r="E52" s="37"/>
      <c r="F52" s="11">
        <f t="shared" ref="F52:F91" si="0">SUM(B52:E52)</f>
        <v>20</v>
      </c>
      <c r="G52" s="23">
        <f t="shared" ref="G52:G91" si="1">F52/$F$92</f>
        <v>4.8614487117160914E-3</v>
      </c>
    </row>
    <row r="53" spans="1:7" x14ac:dyDescent="0.25">
      <c r="A53" s="10" t="s">
        <v>8326</v>
      </c>
      <c r="B53" s="11">
        <v>24</v>
      </c>
      <c r="C53" s="11"/>
      <c r="D53" s="11"/>
      <c r="E53" s="37"/>
      <c r="F53" s="11">
        <f t="shared" si="0"/>
        <v>24</v>
      </c>
      <c r="G53" s="23">
        <f t="shared" si="1"/>
        <v>5.8337384540593099E-3</v>
      </c>
    </row>
    <row r="54" spans="1:7" x14ac:dyDescent="0.25">
      <c r="A54" s="10" t="s">
        <v>8327</v>
      </c>
      <c r="B54" s="11"/>
      <c r="C54" s="11">
        <v>40</v>
      </c>
      <c r="D54" s="11"/>
      <c r="E54" s="37"/>
      <c r="F54" s="11">
        <f t="shared" si="0"/>
        <v>40</v>
      </c>
      <c r="G54" s="23">
        <f t="shared" si="1"/>
        <v>9.7228974234321829E-3</v>
      </c>
    </row>
    <row r="55" spans="1:7" x14ac:dyDescent="0.25">
      <c r="A55" s="10" t="s">
        <v>8328</v>
      </c>
      <c r="B55" s="11"/>
      <c r="C55" s="11"/>
      <c r="D55" s="11"/>
      <c r="E55" s="37">
        <v>40</v>
      </c>
      <c r="F55" s="11">
        <f t="shared" si="0"/>
        <v>40</v>
      </c>
      <c r="G55" s="23">
        <f t="shared" si="1"/>
        <v>9.7228974234321829E-3</v>
      </c>
    </row>
    <row r="56" spans="1:7" x14ac:dyDescent="0.25">
      <c r="A56" s="10" t="s">
        <v>8329</v>
      </c>
      <c r="B56" s="11"/>
      <c r="C56" s="11"/>
      <c r="D56" s="11"/>
      <c r="E56" s="37">
        <v>180</v>
      </c>
      <c r="F56" s="11">
        <f t="shared" si="0"/>
        <v>180</v>
      </c>
      <c r="G56" s="23">
        <f t="shared" si="1"/>
        <v>4.3753038405444825E-2</v>
      </c>
    </row>
    <row r="57" spans="1:7" x14ac:dyDescent="0.25">
      <c r="A57" s="10" t="s">
        <v>8330</v>
      </c>
      <c r="B57" s="11"/>
      <c r="C57" s="11">
        <v>80</v>
      </c>
      <c r="D57" s="11"/>
      <c r="E57" s="37"/>
      <c r="F57" s="11">
        <f t="shared" si="0"/>
        <v>80</v>
      </c>
      <c r="G57" s="23">
        <f t="shared" si="1"/>
        <v>1.9445794846864366E-2</v>
      </c>
    </row>
    <row r="58" spans="1:7" x14ac:dyDescent="0.25">
      <c r="A58" s="10" t="s">
        <v>8331</v>
      </c>
      <c r="B58" s="11"/>
      <c r="C58" s="11"/>
      <c r="D58" s="11"/>
      <c r="E58" s="37">
        <v>40</v>
      </c>
      <c r="F58" s="11">
        <f t="shared" si="0"/>
        <v>40</v>
      </c>
      <c r="G58" s="23">
        <f t="shared" si="1"/>
        <v>9.7228974234321829E-3</v>
      </c>
    </row>
    <row r="59" spans="1:7" x14ac:dyDescent="0.25">
      <c r="A59" s="10" t="s">
        <v>8332</v>
      </c>
      <c r="B59" s="11"/>
      <c r="C59" s="11">
        <v>40</v>
      </c>
      <c r="D59" s="11">
        <v>20</v>
      </c>
      <c r="E59" s="37"/>
      <c r="F59" s="11">
        <f t="shared" si="0"/>
        <v>60</v>
      </c>
      <c r="G59" s="23">
        <f t="shared" si="1"/>
        <v>1.4584346135148274E-2</v>
      </c>
    </row>
    <row r="60" spans="1:7" x14ac:dyDescent="0.25">
      <c r="A60" s="10" t="s">
        <v>8333</v>
      </c>
      <c r="B60" s="11"/>
      <c r="C60" s="11">
        <v>40</v>
      </c>
      <c r="D60" s="11"/>
      <c r="E60" s="37"/>
      <c r="F60" s="11">
        <f t="shared" si="0"/>
        <v>40</v>
      </c>
      <c r="G60" s="23">
        <f t="shared" si="1"/>
        <v>9.7228974234321829E-3</v>
      </c>
    </row>
    <row r="61" spans="1:7" x14ac:dyDescent="0.25">
      <c r="A61" s="10" t="s">
        <v>8334</v>
      </c>
      <c r="B61" s="11">
        <v>20</v>
      </c>
      <c r="C61" s="11">
        <v>120</v>
      </c>
      <c r="D61" s="11"/>
      <c r="E61" s="37"/>
      <c r="F61" s="11">
        <f t="shared" si="0"/>
        <v>140</v>
      </c>
      <c r="G61" s="23">
        <f t="shared" si="1"/>
        <v>3.4030140982012638E-2</v>
      </c>
    </row>
    <row r="62" spans="1:7" x14ac:dyDescent="0.25">
      <c r="A62" s="10" t="s">
        <v>8335</v>
      </c>
      <c r="B62" s="11"/>
      <c r="C62" s="11">
        <v>20</v>
      </c>
      <c r="D62" s="11"/>
      <c r="E62" s="37"/>
      <c r="F62" s="11">
        <f t="shared" si="0"/>
        <v>20</v>
      </c>
      <c r="G62" s="23">
        <f t="shared" si="1"/>
        <v>4.8614487117160914E-3</v>
      </c>
    </row>
    <row r="63" spans="1:7" x14ac:dyDescent="0.25">
      <c r="A63" s="10" t="s">
        <v>8336</v>
      </c>
      <c r="B63" s="11"/>
      <c r="C63" s="11"/>
      <c r="D63" s="11"/>
      <c r="E63" s="37">
        <v>140</v>
      </c>
      <c r="F63" s="11">
        <f t="shared" si="0"/>
        <v>140</v>
      </c>
      <c r="G63" s="23">
        <f t="shared" si="1"/>
        <v>3.4030140982012638E-2</v>
      </c>
    </row>
    <row r="64" spans="1:7" x14ac:dyDescent="0.25">
      <c r="A64" s="10" t="s">
        <v>8337</v>
      </c>
      <c r="B64" s="11"/>
      <c r="C64" s="11">
        <v>20</v>
      </c>
      <c r="D64" s="11"/>
      <c r="E64" s="37">
        <v>140</v>
      </c>
      <c r="F64" s="11">
        <f t="shared" si="0"/>
        <v>160</v>
      </c>
      <c r="G64" s="23">
        <f t="shared" si="1"/>
        <v>3.8891589693728731E-2</v>
      </c>
    </row>
    <row r="65" spans="1:7" x14ac:dyDescent="0.25">
      <c r="A65" s="10" t="s">
        <v>8338</v>
      </c>
      <c r="B65" s="11"/>
      <c r="C65" s="11">
        <v>60</v>
      </c>
      <c r="D65" s="11"/>
      <c r="E65" s="37"/>
      <c r="F65" s="11">
        <f t="shared" si="0"/>
        <v>60</v>
      </c>
      <c r="G65" s="23">
        <f t="shared" si="1"/>
        <v>1.4584346135148274E-2</v>
      </c>
    </row>
    <row r="66" spans="1:7" x14ac:dyDescent="0.25">
      <c r="A66" s="10" t="s">
        <v>8339</v>
      </c>
      <c r="B66" s="11"/>
      <c r="C66" s="11">
        <v>11</v>
      </c>
      <c r="D66" s="11"/>
      <c r="E66" s="37">
        <v>9</v>
      </c>
      <c r="F66" s="11">
        <f t="shared" si="0"/>
        <v>20</v>
      </c>
      <c r="G66" s="23">
        <f t="shared" si="1"/>
        <v>4.8614487117160914E-3</v>
      </c>
    </row>
    <row r="67" spans="1:7" x14ac:dyDescent="0.25">
      <c r="A67" s="10" t="s">
        <v>8340</v>
      </c>
      <c r="B67" s="11"/>
      <c r="C67" s="11"/>
      <c r="D67" s="11"/>
      <c r="E67" s="37">
        <v>20</v>
      </c>
      <c r="F67" s="11">
        <f t="shared" si="0"/>
        <v>20</v>
      </c>
      <c r="G67" s="23">
        <f t="shared" si="1"/>
        <v>4.8614487117160914E-3</v>
      </c>
    </row>
    <row r="68" spans="1:7" x14ac:dyDescent="0.25">
      <c r="A68" s="10" t="s">
        <v>8341</v>
      </c>
      <c r="B68" s="11"/>
      <c r="C68" s="11">
        <v>40</v>
      </c>
      <c r="D68" s="11"/>
      <c r="E68" s="37"/>
      <c r="F68" s="11">
        <f t="shared" si="0"/>
        <v>40</v>
      </c>
      <c r="G68" s="23">
        <f t="shared" si="1"/>
        <v>9.7228974234321829E-3</v>
      </c>
    </row>
    <row r="69" spans="1:7" x14ac:dyDescent="0.25">
      <c r="A69" s="10" t="s">
        <v>8342</v>
      </c>
      <c r="B69" s="11">
        <v>20</v>
      </c>
      <c r="C69" s="11">
        <v>60</v>
      </c>
      <c r="D69" s="11"/>
      <c r="E69" s="37">
        <v>60</v>
      </c>
      <c r="F69" s="11">
        <f t="shared" si="0"/>
        <v>140</v>
      </c>
      <c r="G69" s="23">
        <f t="shared" si="1"/>
        <v>3.4030140982012638E-2</v>
      </c>
    </row>
    <row r="70" spans="1:7" x14ac:dyDescent="0.25">
      <c r="A70" s="10" t="s">
        <v>8343</v>
      </c>
      <c r="B70" s="11"/>
      <c r="C70" s="11">
        <v>20</v>
      </c>
      <c r="D70" s="11"/>
      <c r="E70" s="37"/>
      <c r="F70" s="11">
        <f t="shared" si="0"/>
        <v>20</v>
      </c>
      <c r="G70" s="23">
        <f t="shared" si="1"/>
        <v>4.8614487117160914E-3</v>
      </c>
    </row>
    <row r="71" spans="1:7" x14ac:dyDescent="0.25">
      <c r="A71" s="10" t="s">
        <v>8344</v>
      </c>
      <c r="B71" s="11"/>
      <c r="C71" s="11"/>
      <c r="D71" s="11"/>
      <c r="E71" s="37">
        <v>60</v>
      </c>
      <c r="F71" s="11">
        <f t="shared" si="0"/>
        <v>60</v>
      </c>
      <c r="G71" s="23">
        <f t="shared" si="1"/>
        <v>1.4584346135148274E-2</v>
      </c>
    </row>
    <row r="72" spans="1:7" x14ac:dyDescent="0.25">
      <c r="A72" s="10" t="s">
        <v>8345</v>
      </c>
      <c r="B72" s="11"/>
      <c r="C72" s="11">
        <v>20</v>
      </c>
      <c r="D72" s="11"/>
      <c r="E72" s="37"/>
      <c r="F72" s="11">
        <f t="shared" si="0"/>
        <v>20</v>
      </c>
      <c r="G72" s="23">
        <f t="shared" si="1"/>
        <v>4.8614487117160914E-3</v>
      </c>
    </row>
    <row r="73" spans="1:7" x14ac:dyDescent="0.25">
      <c r="A73" s="10" t="s">
        <v>8346</v>
      </c>
      <c r="B73" s="11"/>
      <c r="C73" s="11">
        <v>57</v>
      </c>
      <c r="D73" s="11"/>
      <c r="E73" s="37">
        <v>103</v>
      </c>
      <c r="F73" s="11">
        <f t="shared" si="0"/>
        <v>160</v>
      </c>
      <c r="G73" s="23">
        <f t="shared" si="1"/>
        <v>3.8891589693728731E-2</v>
      </c>
    </row>
    <row r="74" spans="1:7" x14ac:dyDescent="0.25">
      <c r="A74" s="10" t="s">
        <v>8347</v>
      </c>
      <c r="B74" s="11"/>
      <c r="C74" s="11">
        <v>20</v>
      </c>
      <c r="D74" s="11"/>
      <c r="E74" s="37"/>
      <c r="F74" s="11">
        <f t="shared" si="0"/>
        <v>20</v>
      </c>
      <c r="G74" s="23">
        <f t="shared" si="1"/>
        <v>4.8614487117160914E-3</v>
      </c>
    </row>
    <row r="75" spans="1:7" x14ac:dyDescent="0.25">
      <c r="A75" s="10" t="s">
        <v>8348</v>
      </c>
      <c r="B75" s="11"/>
      <c r="C75" s="11">
        <v>353</v>
      </c>
      <c r="D75" s="11">
        <v>19</v>
      </c>
      <c r="E75" s="37">
        <v>694</v>
      </c>
      <c r="F75" s="11">
        <f t="shared" si="0"/>
        <v>1066</v>
      </c>
      <c r="G75" s="43">
        <f t="shared" si="1"/>
        <v>0.25911521633446766</v>
      </c>
    </row>
    <row r="76" spans="1:7" x14ac:dyDescent="0.25">
      <c r="A76" s="10" t="s">
        <v>8349</v>
      </c>
      <c r="B76" s="11"/>
      <c r="C76" s="11"/>
      <c r="D76" s="11"/>
      <c r="E76" s="37">
        <v>40</v>
      </c>
      <c r="F76" s="11">
        <f t="shared" si="0"/>
        <v>40</v>
      </c>
      <c r="G76" s="23">
        <f t="shared" si="1"/>
        <v>9.7228974234321829E-3</v>
      </c>
    </row>
    <row r="77" spans="1:7" x14ac:dyDescent="0.25">
      <c r="A77" s="10" t="s">
        <v>8350</v>
      </c>
      <c r="B77" s="11"/>
      <c r="C77" s="11"/>
      <c r="D77" s="11"/>
      <c r="E77" s="37">
        <v>20</v>
      </c>
      <c r="F77" s="11">
        <f t="shared" si="0"/>
        <v>20</v>
      </c>
      <c r="G77" s="23">
        <f t="shared" si="1"/>
        <v>4.8614487117160914E-3</v>
      </c>
    </row>
    <row r="78" spans="1:7" x14ac:dyDescent="0.25">
      <c r="A78" s="10" t="s">
        <v>8351</v>
      </c>
      <c r="B78" s="11"/>
      <c r="C78" s="11">
        <v>20</v>
      </c>
      <c r="D78" s="11"/>
      <c r="E78" s="37"/>
      <c r="F78" s="11">
        <f t="shared" si="0"/>
        <v>20</v>
      </c>
      <c r="G78" s="23">
        <f t="shared" si="1"/>
        <v>4.8614487117160914E-3</v>
      </c>
    </row>
    <row r="79" spans="1:7" x14ac:dyDescent="0.25">
      <c r="A79" s="10" t="s">
        <v>8352</v>
      </c>
      <c r="B79" s="11"/>
      <c r="C79" s="11"/>
      <c r="D79" s="11"/>
      <c r="E79" s="37">
        <v>260</v>
      </c>
      <c r="F79" s="11">
        <f t="shared" si="0"/>
        <v>260</v>
      </c>
      <c r="G79" s="23">
        <f t="shared" si="1"/>
        <v>6.3198833252309183E-2</v>
      </c>
    </row>
    <row r="80" spans="1:7" x14ac:dyDescent="0.25">
      <c r="A80" s="10" t="s">
        <v>8353</v>
      </c>
      <c r="B80" s="11">
        <v>40</v>
      </c>
      <c r="C80" s="11"/>
      <c r="D80" s="11"/>
      <c r="E80" s="37"/>
      <c r="F80" s="11">
        <f t="shared" si="0"/>
        <v>40</v>
      </c>
      <c r="G80" s="23">
        <f t="shared" si="1"/>
        <v>9.7228974234321829E-3</v>
      </c>
    </row>
    <row r="81" spans="1:7" x14ac:dyDescent="0.25">
      <c r="A81" s="10" t="s">
        <v>8354</v>
      </c>
      <c r="B81" s="11"/>
      <c r="C81" s="11"/>
      <c r="D81" s="11"/>
      <c r="E81" s="37">
        <v>60</v>
      </c>
      <c r="F81" s="11">
        <f t="shared" si="0"/>
        <v>60</v>
      </c>
      <c r="G81" s="23">
        <f t="shared" si="1"/>
        <v>1.4584346135148274E-2</v>
      </c>
    </row>
    <row r="82" spans="1:7" x14ac:dyDescent="0.25">
      <c r="A82" s="10" t="s">
        <v>8355</v>
      </c>
      <c r="B82" s="11"/>
      <c r="C82" s="11"/>
      <c r="D82" s="11">
        <v>6</v>
      </c>
      <c r="E82" s="37">
        <v>34</v>
      </c>
      <c r="F82" s="11">
        <f t="shared" si="0"/>
        <v>40</v>
      </c>
      <c r="G82" s="23">
        <f t="shared" si="1"/>
        <v>9.7228974234321829E-3</v>
      </c>
    </row>
    <row r="83" spans="1:7" x14ac:dyDescent="0.25">
      <c r="A83" s="10" t="s">
        <v>8356</v>
      </c>
      <c r="B83" s="11">
        <v>18</v>
      </c>
      <c r="C83" s="11">
        <v>2</v>
      </c>
      <c r="D83" s="11"/>
      <c r="E83" s="37">
        <v>40</v>
      </c>
      <c r="F83" s="11">
        <f t="shared" si="0"/>
        <v>60</v>
      </c>
      <c r="G83" s="23">
        <f t="shared" si="1"/>
        <v>1.4584346135148274E-2</v>
      </c>
    </row>
    <row r="84" spans="1:7" x14ac:dyDescent="0.25">
      <c r="A84" s="10" t="s">
        <v>8357</v>
      </c>
      <c r="B84" s="11">
        <v>17</v>
      </c>
      <c r="C84" s="11">
        <v>80</v>
      </c>
      <c r="D84" s="11">
        <v>5</v>
      </c>
      <c r="E84" s="37">
        <v>85</v>
      </c>
      <c r="F84" s="11">
        <f t="shared" si="0"/>
        <v>187</v>
      </c>
      <c r="G84" s="23">
        <f t="shared" si="1"/>
        <v>4.5454545454545456E-2</v>
      </c>
    </row>
    <row r="85" spans="1:7" x14ac:dyDescent="0.25">
      <c r="A85" s="10" t="s">
        <v>8358</v>
      </c>
      <c r="B85" s="11"/>
      <c r="C85" s="11"/>
      <c r="D85" s="11"/>
      <c r="E85" s="37">
        <v>80</v>
      </c>
      <c r="F85" s="11">
        <f t="shared" si="0"/>
        <v>80</v>
      </c>
      <c r="G85" s="23">
        <f t="shared" si="1"/>
        <v>1.9445794846864366E-2</v>
      </c>
    </row>
    <row r="86" spans="1:7" x14ac:dyDescent="0.25">
      <c r="A86" s="10" t="s">
        <v>8359</v>
      </c>
      <c r="B86" s="11"/>
      <c r="C86" s="11"/>
      <c r="D86" s="11"/>
      <c r="E86" s="37">
        <v>60</v>
      </c>
      <c r="F86" s="11">
        <f t="shared" si="0"/>
        <v>60</v>
      </c>
      <c r="G86" s="23">
        <f t="shared" si="1"/>
        <v>1.4584346135148274E-2</v>
      </c>
    </row>
    <row r="87" spans="1:7" x14ac:dyDescent="0.25">
      <c r="A87" s="10" t="s">
        <v>8360</v>
      </c>
      <c r="B87" s="11">
        <v>10</v>
      </c>
      <c r="C87" s="11">
        <v>47</v>
      </c>
      <c r="D87" s="11"/>
      <c r="E87" s="37"/>
      <c r="F87" s="11">
        <f t="shared" si="0"/>
        <v>57</v>
      </c>
      <c r="G87" s="23">
        <f t="shared" si="1"/>
        <v>1.3855128828390861E-2</v>
      </c>
    </row>
    <row r="88" spans="1:7" x14ac:dyDescent="0.25">
      <c r="A88" s="10" t="s">
        <v>8361</v>
      </c>
      <c r="B88" s="11"/>
      <c r="C88" s="11">
        <v>100</v>
      </c>
      <c r="D88" s="11"/>
      <c r="E88" s="37"/>
      <c r="F88" s="11">
        <f t="shared" si="0"/>
        <v>100</v>
      </c>
      <c r="G88" s="23">
        <f t="shared" si="1"/>
        <v>2.4307243558580455E-2</v>
      </c>
    </row>
    <row r="89" spans="1:7" x14ac:dyDescent="0.25">
      <c r="A89" s="10" t="s">
        <v>8362</v>
      </c>
      <c r="B89" s="11">
        <v>60</v>
      </c>
      <c r="C89" s="11">
        <v>120</v>
      </c>
      <c r="D89" s="11"/>
      <c r="E89" s="37">
        <v>20</v>
      </c>
      <c r="F89" s="11">
        <f t="shared" si="0"/>
        <v>200</v>
      </c>
      <c r="G89" s="23">
        <f t="shared" si="1"/>
        <v>4.8614487117160911E-2</v>
      </c>
    </row>
    <row r="90" spans="1:7" x14ac:dyDescent="0.25">
      <c r="A90" s="10" t="s">
        <v>8363</v>
      </c>
      <c r="B90" s="11">
        <v>100</v>
      </c>
      <c r="C90" s="11">
        <v>60</v>
      </c>
      <c r="D90" s="11"/>
      <c r="E90" s="37"/>
      <c r="F90" s="11">
        <f t="shared" si="0"/>
        <v>160</v>
      </c>
      <c r="G90" s="23">
        <f t="shared" si="1"/>
        <v>3.8891589693728731E-2</v>
      </c>
    </row>
    <row r="91" spans="1:7" x14ac:dyDescent="0.25">
      <c r="A91" s="10" t="s">
        <v>8364</v>
      </c>
      <c r="B91" s="20">
        <v>20</v>
      </c>
      <c r="C91" s="20"/>
      <c r="D91" s="20"/>
      <c r="E91" s="38"/>
      <c r="F91" s="20">
        <f t="shared" si="0"/>
        <v>20</v>
      </c>
      <c r="G91" s="52">
        <f t="shared" si="1"/>
        <v>4.8614487117160914E-3</v>
      </c>
    </row>
    <row r="92" spans="1:7" x14ac:dyDescent="0.25">
      <c r="A92" s="19" t="s">
        <v>8400</v>
      </c>
      <c r="B92" s="11">
        <f>SUM(B51:B91)</f>
        <v>349</v>
      </c>
      <c r="C92" s="6">
        <f t="shared" ref="C92:G92" si="2">SUM(C51:C91)</f>
        <v>1530</v>
      </c>
      <c r="D92" s="6">
        <f t="shared" si="2"/>
        <v>50</v>
      </c>
      <c r="E92" s="53">
        <f t="shared" si="2"/>
        <v>2185</v>
      </c>
      <c r="F92" s="6">
        <f t="shared" si="2"/>
        <v>4114</v>
      </c>
      <c r="G92" s="23">
        <f t="shared" si="2"/>
        <v>0.99999999999999978</v>
      </c>
    </row>
    <row r="93" spans="1:7" x14ac:dyDescent="0.25">
      <c r="E93" s="28"/>
    </row>
    <row r="94" spans="1:7" x14ac:dyDescent="0.25">
      <c r="B94" s="40" t="s">
        <v>8220</v>
      </c>
      <c r="C94" s="40" t="s">
        <v>8221</v>
      </c>
      <c r="D94" s="40" t="s">
        <v>8222</v>
      </c>
      <c r="E94" s="41" t="s">
        <v>8219</v>
      </c>
      <c r="F94" s="56" t="s">
        <v>8404</v>
      </c>
    </row>
    <row r="95" spans="1:7" x14ac:dyDescent="0.25">
      <c r="A95" t="str">
        <f>A51</f>
        <v>animation</v>
      </c>
      <c r="B95" s="7">
        <f>B51/$F51</f>
        <v>0</v>
      </c>
      <c r="C95" s="23">
        <f t="shared" ref="C95:E96" si="3">C51/$F51</f>
        <v>1</v>
      </c>
      <c r="D95" s="23">
        <f t="shared" si="3"/>
        <v>0</v>
      </c>
      <c r="E95" s="54">
        <f t="shared" si="3"/>
        <v>0</v>
      </c>
      <c r="F95" s="26">
        <f>SUM(B95:E95)</f>
        <v>1</v>
      </c>
    </row>
    <row r="96" spans="1:7" x14ac:dyDescent="0.25">
      <c r="A96" t="str">
        <f t="shared" ref="A96:A135" si="4">A52</f>
        <v>art books</v>
      </c>
      <c r="B96" s="7">
        <f>B52/$F52</f>
        <v>1</v>
      </c>
      <c r="C96" s="7">
        <f t="shared" si="3"/>
        <v>0</v>
      </c>
      <c r="D96" s="7">
        <f t="shared" si="3"/>
        <v>0</v>
      </c>
      <c r="E96" s="55">
        <f t="shared" si="3"/>
        <v>0</v>
      </c>
      <c r="F96" s="7">
        <f>SUM(B96:E96)</f>
        <v>1</v>
      </c>
    </row>
    <row r="97" spans="1:6" x14ac:dyDescent="0.25">
      <c r="A97" t="str">
        <f t="shared" si="4"/>
        <v>audio</v>
      </c>
      <c r="B97" s="7">
        <f t="shared" ref="B97:E97" si="5">B53/$F53</f>
        <v>1</v>
      </c>
      <c r="C97" s="7">
        <f t="shared" si="5"/>
        <v>0</v>
      </c>
      <c r="D97" s="7">
        <f t="shared" si="5"/>
        <v>0</v>
      </c>
      <c r="E97" s="55">
        <f t="shared" si="5"/>
        <v>0</v>
      </c>
      <c r="F97" s="7">
        <f t="shared" ref="F97:F135" si="6">SUM(B97:E97)</f>
        <v>1</v>
      </c>
    </row>
    <row r="98" spans="1:6" x14ac:dyDescent="0.25">
      <c r="A98" t="str">
        <f t="shared" si="4"/>
        <v>children's books</v>
      </c>
      <c r="B98" s="7">
        <f t="shared" ref="B98:E98" si="7">B54/$F54</f>
        <v>0</v>
      </c>
      <c r="C98" s="7">
        <f t="shared" si="7"/>
        <v>1</v>
      </c>
      <c r="D98" s="7">
        <f t="shared" si="7"/>
        <v>0</v>
      </c>
      <c r="E98" s="55">
        <f t="shared" si="7"/>
        <v>0</v>
      </c>
      <c r="F98" s="7">
        <f t="shared" si="6"/>
        <v>1</v>
      </c>
    </row>
    <row r="99" spans="1:6" x14ac:dyDescent="0.25">
      <c r="A99" t="str">
        <f t="shared" si="4"/>
        <v>classical music</v>
      </c>
      <c r="B99" s="7">
        <f t="shared" ref="B99:E99" si="8">B55/$F55</f>
        <v>0</v>
      </c>
      <c r="C99" s="7">
        <f t="shared" si="8"/>
        <v>0</v>
      </c>
      <c r="D99" s="7">
        <f t="shared" si="8"/>
        <v>0</v>
      </c>
      <c r="E99" s="55">
        <f t="shared" si="8"/>
        <v>1</v>
      </c>
      <c r="F99" s="7">
        <f t="shared" si="6"/>
        <v>1</v>
      </c>
    </row>
    <row r="100" spans="1:6" x14ac:dyDescent="0.25">
      <c r="A100" t="str">
        <f t="shared" si="4"/>
        <v>documentary</v>
      </c>
      <c r="B100" s="7">
        <f t="shared" ref="B100:E100" si="9">B56/$F56</f>
        <v>0</v>
      </c>
      <c r="C100" s="7">
        <f t="shared" si="9"/>
        <v>0</v>
      </c>
      <c r="D100" s="7">
        <f t="shared" si="9"/>
        <v>0</v>
      </c>
      <c r="E100" s="55">
        <f t="shared" si="9"/>
        <v>1</v>
      </c>
      <c r="F100" s="7">
        <f t="shared" si="6"/>
        <v>1</v>
      </c>
    </row>
    <row r="101" spans="1:6" x14ac:dyDescent="0.25">
      <c r="A101" t="str">
        <f t="shared" si="4"/>
        <v>drama</v>
      </c>
      <c r="B101" s="7">
        <f t="shared" ref="B101:E101" si="10">B57/$F57</f>
        <v>0</v>
      </c>
      <c r="C101" s="7">
        <f t="shared" si="10"/>
        <v>1</v>
      </c>
      <c r="D101" s="7">
        <f t="shared" si="10"/>
        <v>0</v>
      </c>
      <c r="E101" s="55">
        <f t="shared" si="10"/>
        <v>0</v>
      </c>
      <c r="F101" s="7">
        <f t="shared" si="6"/>
        <v>1</v>
      </c>
    </row>
    <row r="102" spans="1:6" x14ac:dyDescent="0.25">
      <c r="A102" t="str">
        <f t="shared" si="4"/>
        <v>electronic music</v>
      </c>
      <c r="B102" s="7">
        <f t="shared" ref="B102:E102" si="11">B58/$F58</f>
        <v>0</v>
      </c>
      <c r="C102" s="7">
        <f t="shared" si="11"/>
        <v>0</v>
      </c>
      <c r="D102" s="7">
        <f t="shared" si="11"/>
        <v>0</v>
      </c>
      <c r="E102" s="55">
        <f t="shared" si="11"/>
        <v>1</v>
      </c>
      <c r="F102" s="7">
        <f t="shared" si="6"/>
        <v>1</v>
      </c>
    </row>
    <row r="103" spans="1:6" x14ac:dyDescent="0.25">
      <c r="A103" t="str">
        <f t="shared" si="4"/>
        <v>faith</v>
      </c>
      <c r="B103" s="7">
        <f t="shared" ref="B103:E103" si="12">B59/$F59</f>
        <v>0</v>
      </c>
      <c r="C103" s="7">
        <f t="shared" si="12"/>
        <v>0.66666666666666663</v>
      </c>
      <c r="D103" s="7">
        <f t="shared" si="12"/>
        <v>0.33333333333333331</v>
      </c>
      <c r="E103" s="55">
        <f t="shared" si="12"/>
        <v>0</v>
      </c>
      <c r="F103" s="7">
        <f t="shared" si="6"/>
        <v>1</v>
      </c>
    </row>
    <row r="104" spans="1:6" x14ac:dyDescent="0.25">
      <c r="A104" t="str">
        <f t="shared" si="4"/>
        <v>fiction</v>
      </c>
      <c r="B104" s="7">
        <f t="shared" ref="B104:E104" si="13">B60/$F60</f>
        <v>0</v>
      </c>
      <c r="C104" s="7">
        <f t="shared" si="13"/>
        <v>1</v>
      </c>
      <c r="D104" s="7">
        <f t="shared" si="13"/>
        <v>0</v>
      </c>
      <c r="E104" s="55">
        <f t="shared" si="13"/>
        <v>0</v>
      </c>
      <c r="F104" s="7">
        <f t="shared" si="6"/>
        <v>1</v>
      </c>
    </row>
    <row r="105" spans="1:6" x14ac:dyDescent="0.25">
      <c r="A105" t="str">
        <f t="shared" si="4"/>
        <v>food trucks</v>
      </c>
      <c r="B105" s="7">
        <f t="shared" ref="B105:E105" si="14">B61/$F61</f>
        <v>0.14285714285714285</v>
      </c>
      <c r="C105" s="7">
        <f t="shared" si="14"/>
        <v>0.8571428571428571</v>
      </c>
      <c r="D105" s="7">
        <f t="shared" si="14"/>
        <v>0</v>
      </c>
      <c r="E105" s="55">
        <f t="shared" si="14"/>
        <v>0</v>
      </c>
      <c r="F105" s="7">
        <f t="shared" si="6"/>
        <v>1</v>
      </c>
    </row>
    <row r="106" spans="1:6" x14ac:dyDescent="0.25">
      <c r="A106" t="str">
        <f t="shared" si="4"/>
        <v>gadgets</v>
      </c>
      <c r="B106" s="7">
        <f t="shared" ref="B106:E106" si="15">B62/$F62</f>
        <v>0</v>
      </c>
      <c r="C106" s="7">
        <f t="shared" si="15"/>
        <v>1</v>
      </c>
      <c r="D106" s="7">
        <f t="shared" si="15"/>
        <v>0</v>
      </c>
      <c r="E106" s="55">
        <f t="shared" si="15"/>
        <v>0</v>
      </c>
      <c r="F106" s="7">
        <f t="shared" si="6"/>
        <v>1</v>
      </c>
    </row>
    <row r="107" spans="1:6" x14ac:dyDescent="0.25">
      <c r="A107" t="str">
        <f t="shared" si="4"/>
        <v>hardware</v>
      </c>
      <c r="B107" s="7">
        <f t="shared" ref="B107:E107" si="16">B63/$F63</f>
        <v>0</v>
      </c>
      <c r="C107" s="7">
        <f t="shared" si="16"/>
        <v>0</v>
      </c>
      <c r="D107" s="7">
        <f t="shared" si="16"/>
        <v>0</v>
      </c>
      <c r="E107" s="55">
        <f t="shared" si="16"/>
        <v>1</v>
      </c>
      <c r="F107" s="7">
        <f t="shared" si="6"/>
        <v>1</v>
      </c>
    </row>
    <row r="108" spans="1:6" x14ac:dyDescent="0.25">
      <c r="A108" t="str">
        <f t="shared" si="4"/>
        <v>indie rock</v>
      </c>
      <c r="B108" s="7">
        <f t="shared" ref="B108:E108" si="17">B64/$F64</f>
        <v>0</v>
      </c>
      <c r="C108" s="7">
        <f t="shared" si="17"/>
        <v>0.125</v>
      </c>
      <c r="D108" s="7">
        <f t="shared" si="17"/>
        <v>0</v>
      </c>
      <c r="E108" s="55">
        <f t="shared" si="17"/>
        <v>0.875</v>
      </c>
      <c r="F108" s="7">
        <f t="shared" si="6"/>
        <v>1</v>
      </c>
    </row>
    <row r="109" spans="1:6" x14ac:dyDescent="0.25">
      <c r="A109" t="str">
        <f t="shared" si="4"/>
        <v>jazz</v>
      </c>
      <c r="B109" s="7">
        <f t="shared" ref="B109:E109" si="18">B65/$F65</f>
        <v>0</v>
      </c>
      <c r="C109" s="7">
        <f t="shared" si="18"/>
        <v>1</v>
      </c>
      <c r="D109" s="7">
        <f t="shared" si="18"/>
        <v>0</v>
      </c>
      <c r="E109" s="55">
        <f t="shared" si="18"/>
        <v>0</v>
      </c>
      <c r="F109" s="7">
        <f t="shared" si="6"/>
        <v>1</v>
      </c>
    </row>
    <row r="110" spans="1:6" x14ac:dyDescent="0.25">
      <c r="A110" t="str">
        <f t="shared" si="4"/>
        <v>makerspaces</v>
      </c>
      <c r="B110" s="7">
        <f t="shared" ref="B110:E110" si="19">B66/$F66</f>
        <v>0</v>
      </c>
      <c r="C110" s="7">
        <f t="shared" si="19"/>
        <v>0.55000000000000004</v>
      </c>
      <c r="D110" s="7">
        <f t="shared" si="19"/>
        <v>0</v>
      </c>
      <c r="E110" s="55">
        <f t="shared" si="19"/>
        <v>0.45</v>
      </c>
      <c r="F110" s="7">
        <f t="shared" si="6"/>
        <v>1</v>
      </c>
    </row>
    <row r="111" spans="1:6" x14ac:dyDescent="0.25">
      <c r="A111" t="str">
        <f t="shared" si="4"/>
        <v>metal</v>
      </c>
      <c r="B111" s="7">
        <f t="shared" ref="B111:E111" si="20">B67/$F67</f>
        <v>0</v>
      </c>
      <c r="C111" s="7">
        <f t="shared" si="20"/>
        <v>0</v>
      </c>
      <c r="D111" s="7">
        <f t="shared" si="20"/>
        <v>0</v>
      </c>
      <c r="E111" s="55">
        <f t="shared" si="20"/>
        <v>1</v>
      </c>
      <c r="F111" s="7">
        <f t="shared" si="6"/>
        <v>1</v>
      </c>
    </row>
    <row r="112" spans="1:6" x14ac:dyDescent="0.25">
      <c r="A112" t="str">
        <f t="shared" si="4"/>
        <v>mobile games</v>
      </c>
      <c r="B112" s="7">
        <f t="shared" ref="B112:E112" si="21">B68/$F68</f>
        <v>0</v>
      </c>
      <c r="C112" s="7">
        <f t="shared" si="21"/>
        <v>1</v>
      </c>
      <c r="D112" s="7">
        <f t="shared" si="21"/>
        <v>0</v>
      </c>
      <c r="E112" s="55">
        <f t="shared" si="21"/>
        <v>0</v>
      </c>
      <c r="F112" s="7">
        <f t="shared" si="6"/>
        <v>1</v>
      </c>
    </row>
    <row r="113" spans="1:6" x14ac:dyDescent="0.25">
      <c r="A113" t="str">
        <f t="shared" si="4"/>
        <v>musical</v>
      </c>
      <c r="B113" s="7">
        <f t="shared" ref="B113:E113" si="22">B69/$F69</f>
        <v>0.14285714285714285</v>
      </c>
      <c r="C113" s="7">
        <f t="shared" si="22"/>
        <v>0.42857142857142855</v>
      </c>
      <c r="D113" s="7">
        <f t="shared" si="22"/>
        <v>0</v>
      </c>
      <c r="E113" s="55">
        <f t="shared" si="22"/>
        <v>0.42857142857142855</v>
      </c>
      <c r="F113" s="7">
        <f t="shared" si="6"/>
        <v>1</v>
      </c>
    </row>
    <row r="114" spans="1:6" x14ac:dyDescent="0.25">
      <c r="A114" t="str">
        <f t="shared" si="4"/>
        <v>nature</v>
      </c>
      <c r="B114" s="7">
        <f t="shared" ref="B114:E114" si="23">B70/$F70</f>
        <v>0</v>
      </c>
      <c r="C114" s="7">
        <f t="shared" si="23"/>
        <v>1</v>
      </c>
      <c r="D114" s="7">
        <f t="shared" si="23"/>
        <v>0</v>
      </c>
      <c r="E114" s="55">
        <f t="shared" si="23"/>
        <v>0</v>
      </c>
      <c r="F114" s="7">
        <f t="shared" si="6"/>
        <v>1</v>
      </c>
    </row>
    <row r="115" spans="1:6" x14ac:dyDescent="0.25">
      <c r="A115" t="str">
        <f t="shared" si="4"/>
        <v>nonfiction</v>
      </c>
      <c r="B115" s="7">
        <f t="shared" ref="B115:E115" si="24">B71/$F71</f>
        <v>0</v>
      </c>
      <c r="C115" s="7">
        <f t="shared" si="24"/>
        <v>0</v>
      </c>
      <c r="D115" s="7">
        <f t="shared" si="24"/>
        <v>0</v>
      </c>
      <c r="E115" s="55">
        <f t="shared" si="24"/>
        <v>1</v>
      </c>
      <c r="F115" s="7">
        <f t="shared" si="6"/>
        <v>1</v>
      </c>
    </row>
    <row r="116" spans="1:6" x14ac:dyDescent="0.25">
      <c r="A116" t="str">
        <f t="shared" si="4"/>
        <v>people</v>
      </c>
      <c r="B116" s="7">
        <f t="shared" ref="B116:E116" si="25">B72/$F72</f>
        <v>0</v>
      </c>
      <c r="C116" s="7">
        <f t="shared" si="25"/>
        <v>1</v>
      </c>
      <c r="D116" s="7">
        <f t="shared" si="25"/>
        <v>0</v>
      </c>
      <c r="E116" s="55">
        <f t="shared" si="25"/>
        <v>0</v>
      </c>
      <c r="F116" s="7">
        <f t="shared" si="6"/>
        <v>1</v>
      </c>
    </row>
    <row r="117" spans="1:6" x14ac:dyDescent="0.25">
      <c r="A117" t="str">
        <f t="shared" si="4"/>
        <v>photobooks</v>
      </c>
      <c r="B117" s="7">
        <f t="shared" ref="B117:E117" si="26">B73/$F73</f>
        <v>0</v>
      </c>
      <c r="C117" s="7">
        <f t="shared" si="26"/>
        <v>0.35625000000000001</v>
      </c>
      <c r="D117" s="7">
        <f t="shared" si="26"/>
        <v>0</v>
      </c>
      <c r="E117" s="55">
        <f t="shared" si="26"/>
        <v>0.64375000000000004</v>
      </c>
      <c r="F117" s="7">
        <f t="shared" si="6"/>
        <v>1</v>
      </c>
    </row>
    <row r="118" spans="1:6" x14ac:dyDescent="0.25">
      <c r="A118" t="str">
        <f t="shared" si="4"/>
        <v>places</v>
      </c>
      <c r="B118" s="7">
        <f t="shared" ref="B118:E118" si="27">B74/$F74</f>
        <v>0</v>
      </c>
      <c r="C118" s="7">
        <f t="shared" si="27"/>
        <v>1</v>
      </c>
      <c r="D118" s="7">
        <f t="shared" si="27"/>
        <v>0</v>
      </c>
      <c r="E118" s="55">
        <f t="shared" si="27"/>
        <v>0</v>
      </c>
      <c r="F118" s="7">
        <f t="shared" si="6"/>
        <v>1</v>
      </c>
    </row>
    <row r="119" spans="1:6" x14ac:dyDescent="0.25">
      <c r="A119" t="str">
        <f t="shared" si="4"/>
        <v>plays</v>
      </c>
      <c r="B119" s="7">
        <f t="shared" ref="B119:E119" si="28">B75/$F75</f>
        <v>0</v>
      </c>
      <c r="C119" s="7">
        <f t="shared" si="28"/>
        <v>0.33114446529080677</v>
      </c>
      <c r="D119" s="7">
        <f t="shared" si="28"/>
        <v>1.7823639774859287E-2</v>
      </c>
      <c r="E119" s="55">
        <f t="shared" si="28"/>
        <v>0.651031894934334</v>
      </c>
      <c r="F119" s="7">
        <f t="shared" si="6"/>
        <v>1</v>
      </c>
    </row>
    <row r="120" spans="1:6" x14ac:dyDescent="0.25">
      <c r="A120" t="str">
        <f t="shared" si="4"/>
        <v>pop</v>
      </c>
      <c r="B120" s="7">
        <f t="shared" ref="B120:E120" si="29">B76/$F76</f>
        <v>0</v>
      </c>
      <c r="C120" s="7">
        <f t="shared" si="29"/>
        <v>0</v>
      </c>
      <c r="D120" s="7">
        <f t="shared" si="29"/>
        <v>0</v>
      </c>
      <c r="E120" s="55">
        <f t="shared" si="29"/>
        <v>1</v>
      </c>
      <c r="F120" s="7">
        <f t="shared" si="6"/>
        <v>1</v>
      </c>
    </row>
    <row r="121" spans="1:6" x14ac:dyDescent="0.25">
      <c r="A121" t="str">
        <f t="shared" si="4"/>
        <v>radio &amp; podcasts</v>
      </c>
      <c r="B121" s="7">
        <f t="shared" ref="B121:E121" si="30">B77/$F77</f>
        <v>0</v>
      </c>
      <c r="C121" s="7">
        <f t="shared" si="30"/>
        <v>0</v>
      </c>
      <c r="D121" s="7">
        <f t="shared" si="30"/>
        <v>0</v>
      </c>
      <c r="E121" s="55">
        <f t="shared" si="30"/>
        <v>1</v>
      </c>
      <c r="F121" s="7">
        <f t="shared" si="6"/>
        <v>1</v>
      </c>
    </row>
    <row r="122" spans="1:6" x14ac:dyDescent="0.25">
      <c r="A122" t="str">
        <f t="shared" si="4"/>
        <v>restaurants</v>
      </c>
      <c r="B122" s="7">
        <f t="shared" ref="B122:E122" si="31">B78/$F78</f>
        <v>0</v>
      </c>
      <c r="C122" s="7">
        <f t="shared" si="31"/>
        <v>1</v>
      </c>
      <c r="D122" s="7">
        <f t="shared" si="31"/>
        <v>0</v>
      </c>
      <c r="E122" s="55">
        <f t="shared" si="31"/>
        <v>0</v>
      </c>
      <c r="F122" s="7">
        <f t="shared" si="6"/>
        <v>1</v>
      </c>
    </row>
    <row r="123" spans="1:6" x14ac:dyDescent="0.25">
      <c r="A123" t="str">
        <f t="shared" si="4"/>
        <v>rock</v>
      </c>
      <c r="B123" s="7">
        <f t="shared" ref="B123:E123" si="32">B79/$F79</f>
        <v>0</v>
      </c>
      <c r="C123" s="7">
        <f t="shared" si="32"/>
        <v>0</v>
      </c>
      <c r="D123" s="7">
        <f t="shared" si="32"/>
        <v>0</v>
      </c>
      <c r="E123" s="55">
        <f t="shared" si="32"/>
        <v>1</v>
      </c>
      <c r="F123" s="7">
        <f t="shared" si="6"/>
        <v>1</v>
      </c>
    </row>
    <row r="124" spans="1:6" x14ac:dyDescent="0.25">
      <c r="A124" t="str">
        <f t="shared" si="4"/>
        <v>science fiction</v>
      </c>
      <c r="B124" s="7">
        <f t="shared" ref="B124:E124" si="33">B80/$F80</f>
        <v>1</v>
      </c>
      <c r="C124" s="7">
        <f t="shared" si="33"/>
        <v>0</v>
      </c>
      <c r="D124" s="7">
        <f t="shared" si="33"/>
        <v>0</v>
      </c>
      <c r="E124" s="55">
        <f t="shared" si="33"/>
        <v>0</v>
      </c>
      <c r="F124" s="7">
        <f t="shared" si="6"/>
        <v>1</v>
      </c>
    </row>
    <row r="125" spans="1:6" x14ac:dyDescent="0.25">
      <c r="A125" t="str">
        <f t="shared" si="4"/>
        <v>shorts</v>
      </c>
      <c r="B125" s="7">
        <f t="shared" ref="B125:E125" si="34">B81/$F81</f>
        <v>0</v>
      </c>
      <c r="C125" s="7">
        <f t="shared" si="34"/>
        <v>0</v>
      </c>
      <c r="D125" s="7">
        <f t="shared" si="34"/>
        <v>0</v>
      </c>
      <c r="E125" s="55">
        <f t="shared" si="34"/>
        <v>1</v>
      </c>
      <c r="F125" s="7">
        <f t="shared" si="6"/>
        <v>1</v>
      </c>
    </row>
    <row r="126" spans="1:6" x14ac:dyDescent="0.25">
      <c r="A126" t="str">
        <f t="shared" si="4"/>
        <v>small batch</v>
      </c>
      <c r="B126" s="7">
        <f t="shared" ref="B126:E126" si="35">B82/$F82</f>
        <v>0</v>
      </c>
      <c r="C126" s="7">
        <f t="shared" si="35"/>
        <v>0</v>
      </c>
      <c r="D126" s="7">
        <f t="shared" si="35"/>
        <v>0.15</v>
      </c>
      <c r="E126" s="55">
        <f t="shared" si="35"/>
        <v>0.85</v>
      </c>
      <c r="F126" s="7">
        <f t="shared" si="6"/>
        <v>1</v>
      </c>
    </row>
    <row r="127" spans="1:6" x14ac:dyDescent="0.25">
      <c r="A127" t="str">
        <f t="shared" si="4"/>
        <v>space exploration</v>
      </c>
      <c r="B127" s="7">
        <f t="shared" ref="B127:E127" si="36">B83/$F83</f>
        <v>0.3</v>
      </c>
      <c r="C127" s="7">
        <f t="shared" si="36"/>
        <v>3.3333333333333333E-2</v>
      </c>
      <c r="D127" s="7">
        <f t="shared" si="36"/>
        <v>0</v>
      </c>
      <c r="E127" s="55">
        <f t="shared" si="36"/>
        <v>0.66666666666666663</v>
      </c>
      <c r="F127" s="7">
        <f t="shared" si="6"/>
        <v>1</v>
      </c>
    </row>
    <row r="128" spans="1:6" x14ac:dyDescent="0.25">
      <c r="A128" t="str">
        <f t="shared" si="4"/>
        <v>spaces</v>
      </c>
      <c r="B128" s="7">
        <f t="shared" ref="B128:E128" si="37">B84/$F84</f>
        <v>9.0909090909090912E-2</v>
      </c>
      <c r="C128" s="7">
        <f t="shared" si="37"/>
        <v>0.42780748663101603</v>
      </c>
      <c r="D128" s="7">
        <f t="shared" si="37"/>
        <v>2.6737967914438502E-2</v>
      </c>
      <c r="E128" s="55">
        <f t="shared" si="37"/>
        <v>0.45454545454545453</v>
      </c>
      <c r="F128" s="7">
        <f t="shared" si="6"/>
        <v>1</v>
      </c>
    </row>
    <row r="129" spans="1:6" x14ac:dyDescent="0.25">
      <c r="A129" t="str">
        <f t="shared" si="4"/>
        <v>tabletop games</v>
      </c>
      <c r="B129" s="7">
        <f t="shared" ref="B129:E129" si="38">B85/$F85</f>
        <v>0</v>
      </c>
      <c r="C129" s="7">
        <f t="shared" si="38"/>
        <v>0</v>
      </c>
      <c r="D129" s="7">
        <f t="shared" si="38"/>
        <v>0</v>
      </c>
      <c r="E129" s="55">
        <f t="shared" si="38"/>
        <v>1</v>
      </c>
      <c r="F129" s="7">
        <f t="shared" si="6"/>
        <v>1</v>
      </c>
    </row>
    <row r="130" spans="1:6" x14ac:dyDescent="0.25">
      <c r="A130" t="str">
        <f t="shared" si="4"/>
        <v>television</v>
      </c>
      <c r="B130" s="7">
        <f t="shared" ref="B130:E130" si="39">B86/$F86</f>
        <v>0</v>
      </c>
      <c r="C130" s="7">
        <f t="shared" si="39"/>
        <v>0</v>
      </c>
      <c r="D130" s="7">
        <f t="shared" si="39"/>
        <v>0</v>
      </c>
      <c r="E130" s="55">
        <f t="shared" si="39"/>
        <v>1</v>
      </c>
      <c r="F130" s="7">
        <f t="shared" si="6"/>
        <v>1</v>
      </c>
    </row>
    <row r="131" spans="1:6" x14ac:dyDescent="0.25">
      <c r="A131" t="str">
        <f t="shared" si="4"/>
        <v>translations</v>
      </c>
      <c r="B131" s="7">
        <f t="shared" ref="B131:E131" si="40">B87/$F87</f>
        <v>0.17543859649122806</v>
      </c>
      <c r="C131" s="7">
        <f t="shared" si="40"/>
        <v>0.82456140350877194</v>
      </c>
      <c r="D131" s="7">
        <f t="shared" si="40"/>
        <v>0</v>
      </c>
      <c r="E131" s="55">
        <f t="shared" si="40"/>
        <v>0</v>
      </c>
      <c r="F131" s="7">
        <f t="shared" si="6"/>
        <v>1</v>
      </c>
    </row>
    <row r="132" spans="1:6" x14ac:dyDescent="0.25">
      <c r="A132" t="str">
        <f t="shared" si="4"/>
        <v>video games</v>
      </c>
      <c r="B132" s="7">
        <f t="shared" ref="B132:E132" si="41">B88/$F88</f>
        <v>0</v>
      </c>
      <c r="C132" s="7">
        <f t="shared" si="41"/>
        <v>1</v>
      </c>
      <c r="D132" s="7">
        <f t="shared" si="41"/>
        <v>0</v>
      </c>
      <c r="E132" s="55">
        <f t="shared" si="41"/>
        <v>0</v>
      </c>
      <c r="F132" s="7">
        <f t="shared" si="6"/>
        <v>1</v>
      </c>
    </row>
    <row r="133" spans="1:6" x14ac:dyDescent="0.25">
      <c r="A133" t="str">
        <f t="shared" si="4"/>
        <v>wearables</v>
      </c>
      <c r="B133" s="7">
        <f t="shared" ref="B133:E133" si="42">B89/$F89</f>
        <v>0.3</v>
      </c>
      <c r="C133" s="7">
        <f t="shared" si="42"/>
        <v>0.6</v>
      </c>
      <c r="D133" s="7">
        <f t="shared" si="42"/>
        <v>0</v>
      </c>
      <c r="E133" s="55">
        <f t="shared" si="42"/>
        <v>0.1</v>
      </c>
      <c r="F133" s="7">
        <f t="shared" si="6"/>
        <v>0.99999999999999989</v>
      </c>
    </row>
    <row r="134" spans="1:6" x14ac:dyDescent="0.25">
      <c r="A134" t="str">
        <f t="shared" si="4"/>
        <v>web</v>
      </c>
      <c r="B134" s="7">
        <f t="shared" ref="B134:E134" si="43">B90/$F90</f>
        <v>0.625</v>
      </c>
      <c r="C134" s="7">
        <f t="shared" si="43"/>
        <v>0.375</v>
      </c>
      <c r="D134" s="7">
        <f t="shared" si="43"/>
        <v>0</v>
      </c>
      <c r="E134" s="55">
        <f t="shared" si="43"/>
        <v>0</v>
      </c>
      <c r="F134" s="7">
        <f t="shared" si="6"/>
        <v>1</v>
      </c>
    </row>
    <row r="135" spans="1:6" x14ac:dyDescent="0.25">
      <c r="A135" t="str">
        <f t="shared" si="4"/>
        <v>world music</v>
      </c>
      <c r="B135" s="7">
        <f t="shared" ref="B135:E135" si="44">B91/$F91</f>
        <v>1</v>
      </c>
      <c r="C135" s="7">
        <f t="shared" si="44"/>
        <v>0</v>
      </c>
      <c r="D135" s="7">
        <f t="shared" si="44"/>
        <v>0</v>
      </c>
      <c r="E135" s="55">
        <f t="shared" si="44"/>
        <v>0</v>
      </c>
      <c r="F135" s="7">
        <f t="shared" si="6"/>
        <v>1</v>
      </c>
    </row>
  </sheetData>
  <conditionalFormatting sqref="G51:G91">
    <cfRule type="top10" dxfId="35" priority="2" percent="1" rank="10"/>
  </conditionalFormatting>
  <conditionalFormatting sqref="E95:E135">
    <cfRule type="top10" dxfId="34" priority="1" percent="1" rank="10"/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08919-ADC2-44B5-8B34-1F764D0F5534}">
  <sheetPr codeName="Sheet4"/>
  <dimension ref="A1:F52"/>
  <sheetViews>
    <sheetView showGridLines="0" zoomScale="90" zoomScaleNormal="90" workbookViewId="0">
      <selection activeCell="D48" sqref="D4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5" x14ac:dyDescent="0.25">
      <c r="A1" s="9" t="s">
        <v>8308</v>
      </c>
      <c r="B1" t="s">
        <v>8312</v>
      </c>
    </row>
    <row r="2" spans="1:5" x14ac:dyDescent="0.25">
      <c r="A2" s="9" t="s">
        <v>8380</v>
      </c>
      <c r="B2" t="s">
        <v>8312</v>
      </c>
    </row>
    <row r="4" spans="1:5" x14ac:dyDescent="0.25">
      <c r="A4" s="9" t="s">
        <v>8379</v>
      </c>
      <c r="B4" s="9" t="s">
        <v>8322</v>
      </c>
    </row>
    <row r="5" spans="1:5" x14ac:dyDescent="0.25">
      <c r="A5" s="9" t="s">
        <v>8310</v>
      </c>
      <c r="B5" s="6" t="s">
        <v>8220</v>
      </c>
      <c r="C5" s="6" t="s">
        <v>8221</v>
      </c>
      <c r="D5" s="6" t="s">
        <v>8219</v>
      </c>
      <c r="E5" s="6" t="s">
        <v>8311</v>
      </c>
    </row>
    <row r="6" spans="1:5" x14ac:dyDescent="0.25">
      <c r="A6" s="15" t="s">
        <v>8372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25">
      <c r="A7" s="15" t="s">
        <v>8373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25">
      <c r="A8" s="15" t="s">
        <v>8374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25">
      <c r="A9" s="15" t="s">
        <v>8375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25">
      <c r="A10" s="15" t="s">
        <v>8376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25">
      <c r="A11" s="15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25">
      <c r="A12" s="15" t="s">
        <v>8378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25">
      <c r="A13" s="15" t="s">
        <v>8367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25">
      <c r="A14" s="15" t="s">
        <v>8368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25">
      <c r="A15" s="15" t="s">
        <v>8369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25">
      <c r="A16" s="15" t="s">
        <v>8370</v>
      </c>
      <c r="B16" s="11">
        <v>37</v>
      </c>
      <c r="C16" s="11">
        <v>113</v>
      </c>
      <c r="D16" s="11">
        <v>180</v>
      </c>
      <c r="E16" s="11">
        <v>330</v>
      </c>
    </row>
    <row r="17" spans="1:6" x14ac:dyDescent="0.25">
      <c r="A17" s="15" t="s">
        <v>8371</v>
      </c>
      <c r="B17" s="11">
        <v>23</v>
      </c>
      <c r="C17" s="11">
        <v>119</v>
      </c>
      <c r="D17" s="11">
        <v>111</v>
      </c>
      <c r="E17" s="11">
        <v>253</v>
      </c>
    </row>
    <row r="18" spans="1:6" x14ac:dyDescent="0.25">
      <c r="A18" s="15" t="s">
        <v>8311</v>
      </c>
      <c r="B18" s="11">
        <v>349</v>
      </c>
      <c r="C18" s="11">
        <v>1530</v>
      </c>
      <c r="D18" s="11">
        <v>2185</v>
      </c>
      <c r="E18" s="11">
        <v>4064</v>
      </c>
    </row>
    <row r="20" spans="1:6" x14ac:dyDescent="0.25">
      <c r="E20" s="11">
        <f>GETPIVOTDATA("state",$A$4)</f>
        <v>4064</v>
      </c>
      <c r="F20" s="23">
        <f>E20/E21</f>
        <v>1.3546666666666667E-2</v>
      </c>
    </row>
    <row r="21" spans="1:6" x14ac:dyDescent="0.25">
      <c r="E21" s="11">
        <v>300000</v>
      </c>
      <c r="F21" s="11"/>
    </row>
    <row r="23" spans="1:6" ht="30" x14ac:dyDescent="0.25">
      <c r="B23" s="59" t="str">
        <f>B5</f>
        <v>canceled</v>
      </c>
      <c r="C23" s="59" t="str">
        <f>C5</f>
        <v>failed</v>
      </c>
      <c r="D23" s="60" t="str">
        <f>D5</f>
        <v>successful</v>
      </c>
      <c r="E23" s="56" t="str">
        <f>E5</f>
        <v>Grand Total</v>
      </c>
      <c r="F23" s="50" t="s">
        <v>8402</v>
      </c>
    </row>
    <row r="24" spans="1:6" x14ac:dyDescent="0.25">
      <c r="A24" s="15" t="s">
        <v>8372</v>
      </c>
      <c r="B24" s="11">
        <v>34</v>
      </c>
      <c r="C24" s="11">
        <v>149</v>
      </c>
      <c r="D24" s="37">
        <v>183</v>
      </c>
      <c r="E24" s="11">
        <v>366</v>
      </c>
      <c r="F24" s="23">
        <f>E24/$E$36</f>
        <v>9.0059055118110243E-2</v>
      </c>
    </row>
    <row r="25" spans="1:6" x14ac:dyDescent="0.25">
      <c r="A25" s="15" t="s">
        <v>8373</v>
      </c>
      <c r="B25" s="11">
        <v>27</v>
      </c>
      <c r="C25" s="11">
        <v>105</v>
      </c>
      <c r="D25" s="37">
        <v>202</v>
      </c>
      <c r="E25" s="11">
        <v>334</v>
      </c>
      <c r="F25" s="23">
        <f t="shared" ref="F25:F35" si="0">E25/$E$36</f>
        <v>8.2185039370078747E-2</v>
      </c>
    </row>
    <row r="26" spans="1:6" x14ac:dyDescent="0.25">
      <c r="A26" s="15" t="s">
        <v>8374</v>
      </c>
      <c r="B26" s="11">
        <v>28</v>
      </c>
      <c r="C26" s="11">
        <v>108</v>
      </c>
      <c r="D26" s="37">
        <v>179</v>
      </c>
      <c r="E26" s="11">
        <v>315</v>
      </c>
      <c r="F26" s="23">
        <f t="shared" si="0"/>
        <v>7.750984251968504E-2</v>
      </c>
    </row>
    <row r="27" spans="1:6" x14ac:dyDescent="0.25">
      <c r="A27" s="15" t="s">
        <v>8375</v>
      </c>
      <c r="B27" s="11">
        <v>27</v>
      </c>
      <c r="C27" s="11">
        <v>103</v>
      </c>
      <c r="D27" s="37">
        <v>193</v>
      </c>
      <c r="E27" s="11">
        <v>323</v>
      </c>
      <c r="F27" s="23">
        <f t="shared" si="0"/>
        <v>7.9478346456692911E-2</v>
      </c>
    </row>
    <row r="28" spans="1:6" x14ac:dyDescent="0.25">
      <c r="A28" s="15" t="s">
        <v>8376</v>
      </c>
      <c r="B28" s="11">
        <v>26</v>
      </c>
      <c r="C28" s="11">
        <v>126</v>
      </c>
      <c r="D28" s="37">
        <v>233</v>
      </c>
      <c r="E28" s="11">
        <v>385</v>
      </c>
      <c r="F28" s="23">
        <f t="shared" si="0"/>
        <v>9.4734251968503935E-2</v>
      </c>
    </row>
    <row r="29" spans="1:6" x14ac:dyDescent="0.25">
      <c r="A29" s="15" t="s">
        <v>8377</v>
      </c>
      <c r="B29" s="11">
        <v>27</v>
      </c>
      <c r="C29" s="11">
        <v>148</v>
      </c>
      <c r="D29" s="37">
        <v>213</v>
      </c>
      <c r="E29" s="11">
        <v>388</v>
      </c>
      <c r="F29" s="23">
        <f t="shared" si="0"/>
        <v>9.5472440944881887E-2</v>
      </c>
    </row>
    <row r="30" spans="1:6" x14ac:dyDescent="0.25">
      <c r="A30" s="15" t="s">
        <v>8378</v>
      </c>
      <c r="B30" s="11">
        <v>44</v>
      </c>
      <c r="C30" s="11">
        <v>148</v>
      </c>
      <c r="D30" s="37">
        <v>192</v>
      </c>
      <c r="E30" s="11">
        <v>384</v>
      </c>
      <c r="F30" s="23">
        <f t="shared" si="0"/>
        <v>9.4488188976377951E-2</v>
      </c>
    </row>
    <row r="31" spans="1:6" x14ac:dyDescent="0.25">
      <c r="A31" s="15" t="s">
        <v>8367</v>
      </c>
      <c r="B31" s="11">
        <v>32</v>
      </c>
      <c r="C31" s="11">
        <v>134</v>
      </c>
      <c r="D31" s="37">
        <v>167</v>
      </c>
      <c r="E31" s="11">
        <v>333</v>
      </c>
      <c r="F31" s="23">
        <f t="shared" si="0"/>
        <v>8.1938976377952749E-2</v>
      </c>
    </row>
    <row r="32" spans="1:6" x14ac:dyDescent="0.25">
      <c r="A32" s="15" t="s">
        <v>8368</v>
      </c>
      <c r="B32" s="11">
        <v>24</v>
      </c>
      <c r="C32" s="11">
        <v>127</v>
      </c>
      <c r="D32" s="37">
        <v>148</v>
      </c>
      <c r="E32" s="11">
        <v>299</v>
      </c>
      <c r="F32" s="23">
        <f t="shared" si="0"/>
        <v>7.3572834645669286E-2</v>
      </c>
    </row>
    <row r="33" spans="1:6" x14ac:dyDescent="0.25">
      <c r="A33" s="15" t="s">
        <v>8369</v>
      </c>
      <c r="B33" s="11">
        <v>20</v>
      </c>
      <c r="C33" s="11">
        <v>150</v>
      </c>
      <c r="D33" s="37">
        <v>184</v>
      </c>
      <c r="E33" s="11">
        <v>354</v>
      </c>
      <c r="F33" s="23">
        <f t="shared" si="0"/>
        <v>8.7106299212598423E-2</v>
      </c>
    </row>
    <row r="34" spans="1:6" x14ac:dyDescent="0.25">
      <c r="A34" s="15" t="s">
        <v>8370</v>
      </c>
      <c r="B34" s="11">
        <v>37</v>
      </c>
      <c r="C34" s="11">
        <v>113</v>
      </c>
      <c r="D34" s="37">
        <v>180</v>
      </c>
      <c r="E34" s="11">
        <v>330</v>
      </c>
      <c r="F34" s="23">
        <f t="shared" si="0"/>
        <v>8.1200787401574798E-2</v>
      </c>
    </row>
    <row r="35" spans="1:6" x14ac:dyDescent="0.25">
      <c r="A35" s="15" t="s">
        <v>8371</v>
      </c>
      <c r="B35" s="20">
        <v>23</v>
      </c>
      <c r="C35" s="20">
        <v>119</v>
      </c>
      <c r="D35" s="38">
        <v>111</v>
      </c>
      <c r="E35" s="20">
        <v>253</v>
      </c>
      <c r="F35" s="115">
        <f t="shared" si="0"/>
        <v>6.2253937007874016E-2</v>
      </c>
    </row>
    <row r="36" spans="1:6" x14ac:dyDescent="0.25">
      <c r="A36" s="19" t="s">
        <v>8400</v>
      </c>
      <c r="B36" s="11">
        <f>SUM(B24:B35)</f>
        <v>349</v>
      </c>
      <c r="C36" s="11">
        <f>SUM(C24:C35)</f>
        <v>1530</v>
      </c>
      <c r="D36" s="37">
        <f>SUM(D24:D35)</f>
        <v>2185</v>
      </c>
      <c r="E36" s="11">
        <f>SUM(E24:E35)</f>
        <v>4064</v>
      </c>
      <c r="F36" s="23">
        <f>SUM(F24:F35)</f>
        <v>1</v>
      </c>
    </row>
    <row r="37" spans="1:6" x14ac:dyDescent="0.25">
      <c r="A37" s="24" t="s">
        <v>8401</v>
      </c>
      <c r="B37" s="25">
        <f>B36/$E$36</f>
        <v>8.5875984251968504E-2</v>
      </c>
      <c r="C37" s="25">
        <f>C36/$E$36</f>
        <v>0.3764763779527559</v>
      </c>
      <c r="D37" s="57">
        <f>D36/$E$36</f>
        <v>0.53764763779527558</v>
      </c>
      <c r="E37" s="7">
        <f>SUM(B37:D37)</f>
        <v>1</v>
      </c>
      <c r="F37" s="7"/>
    </row>
    <row r="38" spans="1:6" x14ac:dyDescent="0.25">
      <c r="D38" s="39"/>
    </row>
    <row r="39" spans="1:6" x14ac:dyDescent="0.25">
      <c r="B39" s="40" t="str">
        <f>B23</f>
        <v>canceled</v>
      </c>
      <c r="C39" s="40" t="str">
        <f>C23</f>
        <v>failed</v>
      </c>
      <c r="D39" s="41" t="str">
        <f>D23</f>
        <v>successful</v>
      </c>
      <c r="E39" s="40" t="s">
        <v>8404</v>
      </c>
      <c r="F39" s="6"/>
    </row>
    <row r="40" spans="1:6" x14ac:dyDescent="0.25">
      <c r="A40" s="18" t="str">
        <f t="shared" ref="A40:A51" si="1">A24</f>
        <v>Jan</v>
      </c>
      <c r="B40" s="21">
        <f>B24/$E24</f>
        <v>9.2896174863387984E-2</v>
      </c>
      <c r="C40" s="21">
        <f t="shared" ref="C40:D40" si="2">C24/$E24</f>
        <v>0.40710382513661203</v>
      </c>
      <c r="D40" s="58">
        <f t="shared" si="2"/>
        <v>0.5</v>
      </c>
      <c r="E40" s="21">
        <f>SUM(B40:D40)</f>
        <v>1</v>
      </c>
      <c r="F40" s="21"/>
    </row>
    <row r="41" spans="1:6" x14ac:dyDescent="0.25">
      <c r="A41" s="18" t="str">
        <f t="shared" si="1"/>
        <v>Feb</v>
      </c>
      <c r="B41" s="21">
        <f t="shared" ref="B41:D41" si="3">B25/$E25</f>
        <v>8.0838323353293412E-2</v>
      </c>
      <c r="C41" s="21">
        <f t="shared" si="3"/>
        <v>0.31437125748502992</v>
      </c>
      <c r="D41" s="58">
        <f t="shared" si="3"/>
        <v>0.60479041916167664</v>
      </c>
      <c r="E41" s="21">
        <f t="shared" ref="E41:E51" si="4">SUM(B41:D41)</f>
        <v>1</v>
      </c>
      <c r="F41" s="21"/>
    </row>
    <row r="42" spans="1:6" x14ac:dyDescent="0.25">
      <c r="A42" s="18" t="str">
        <f t="shared" si="1"/>
        <v>Mar</v>
      </c>
      <c r="B42" s="21">
        <f t="shared" ref="B42:D42" si="5">B26/$E26</f>
        <v>8.8888888888888892E-2</v>
      </c>
      <c r="C42" s="21">
        <f t="shared" si="5"/>
        <v>0.34285714285714286</v>
      </c>
      <c r="D42" s="58">
        <f t="shared" si="5"/>
        <v>0.56825396825396823</v>
      </c>
      <c r="E42" s="21">
        <f t="shared" si="4"/>
        <v>1</v>
      </c>
      <c r="F42" s="21"/>
    </row>
    <row r="43" spans="1:6" x14ac:dyDescent="0.25">
      <c r="A43" s="18" t="str">
        <f t="shared" si="1"/>
        <v>Apr</v>
      </c>
      <c r="B43" s="21">
        <f t="shared" ref="B43:D43" si="6">B27/$E27</f>
        <v>8.3591331269349839E-2</v>
      </c>
      <c r="C43" s="21">
        <f t="shared" si="6"/>
        <v>0.31888544891640869</v>
      </c>
      <c r="D43" s="58">
        <f t="shared" si="6"/>
        <v>0.5975232198142415</v>
      </c>
      <c r="E43" s="21">
        <f t="shared" si="4"/>
        <v>1</v>
      </c>
      <c r="F43" s="21"/>
    </row>
    <row r="44" spans="1:6" x14ac:dyDescent="0.25">
      <c r="A44" s="18" t="str">
        <f t="shared" si="1"/>
        <v>May</v>
      </c>
      <c r="B44" s="21">
        <f t="shared" ref="B44:D44" si="7">B28/$E28</f>
        <v>6.7532467532467527E-2</v>
      </c>
      <c r="C44" s="21">
        <f t="shared" si="7"/>
        <v>0.32727272727272727</v>
      </c>
      <c r="D44" s="58">
        <f t="shared" si="7"/>
        <v>0.60519480519480517</v>
      </c>
      <c r="E44" s="21">
        <f t="shared" si="4"/>
        <v>1</v>
      </c>
      <c r="F44" s="21"/>
    </row>
    <row r="45" spans="1:6" x14ac:dyDescent="0.25">
      <c r="A45" s="18" t="str">
        <f t="shared" si="1"/>
        <v>Jun</v>
      </c>
      <c r="B45" s="21">
        <f t="shared" ref="B45:D45" si="8">B29/$E29</f>
        <v>6.9587628865979384E-2</v>
      </c>
      <c r="C45" s="21">
        <f t="shared" si="8"/>
        <v>0.38144329896907214</v>
      </c>
      <c r="D45" s="58">
        <f t="shared" si="8"/>
        <v>0.5489690721649485</v>
      </c>
      <c r="E45" s="21">
        <f t="shared" si="4"/>
        <v>1</v>
      </c>
      <c r="F45" s="21"/>
    </row>
    <row r="46" spans="1:6" x14ac:dyDescent="0.25">
      <c r="A46" s="18" t="str">
        <f t="shared" si="1"/>
        <v>Jul</v>
      </c>
      <c r="B46" s="21">
        <f t="shared" ref="B46:D46" si="9">B30/$E30</f>
        <v>0.11458333333333333</v>
      </c>
      <c r="C46" s="21">
        <f t="shared" si="9"/>
        <v>0.38541666666666669</v>
      </c>
      <c r="D46" s="58">
        <f t="shared" si="9"/>
        <v>0.5</v>
      </c>
      <c r="E46" s="21">
        <f t="shared" si="4"/>
        <v>1</v>
      </c>
      <c r="F46" s="21"/>
    </row>
    <row r="47" spans="1:6" x14ac:dyDescent="0.25">
      <c r="A47" s="18" t="str">
        <f t="shared" si="1"/>
        <v>Aug</v>
      </c>
      <c r="B47" s="21">
        <f t="shared" ref="B47:D47" si="10">B31/$E31</f>
        <v>9.6096096096096095E-2</v>
      </c>
      <c r="C47" s="21">
        <f t="shared" si="10"/>
        <v>0.40240240240240238</v>
      </c>
      <c r="D47" s="58">
        <f t="shared" si="10"/>
        <v>0.50150150150150152</v>
      </c>
      <c r="E47" s="21">
        <f t="shared" si="4"/>
        <v>1</v>
      </c>
      <c r="F47" s="21"/>
    </row>
    <row r="48" spans="1:6" x14ac:dyDescent="0.25">
      <c r="A48" s="18" t="str">
        <f t="shared" si="1"/>
        <v>Sep</v>
      </c>
      <c r="B48" s="21">
        <f t="shared" ref="B48:D48" si="11">B32/$E32</f>
        <v>8.0267558528428096E-2</v>
      </c>
      <c r="C48" s="21">
        <f t="shared" si="11"/>
        <v>0.42474916387959866</v>
      </c>
      <c r="D48" s="58">
        <f t="shared" si="11"/>
        <v>0.49498327759197325</v>
      </c>
      <c r="E48" s="21">
        <f t="shared" si="4"/>
        <v>1</v>
      </c>
      <c r="F48" s="21"/>
    </row>
    <row r="49" spans="1:6" x14ac:dyDescent="0.25">
      <c r="A49" s="18" t="str">
        <f t="shared" si="1"/>
        <v>Oct</v>
      </c>
      <c r="B49" s="21">
        <f t="shared" ref="B49:D49" si="12">B33/$E33</f>
        <v>5.6497175141242938E-2</v>
      </c>
      <c r="C49" s="21">
        <f t="shared" si="12"/>
        <v>0.42372881355932202</v>
      </c>
      <c r="D49" s="58">
        <f t="shared" si="12"/>
        <v>0.51977401129943501</v>
      </c>
      <c r="E49" s="21">
        <f t="shared" si="4"/>
        <v>1</v>
      </c>
      <c r="F49" s="21"/>
    </row>
    <row r="50" spans="1:6" x14ac:dyDescent="0.25">
      <c r="A50" s="18" t="str">
        <f t="shared" si="1"/>
        <v>Nov</v>
      </c>
      <c r="B50" s="21">
        <f t="shared" ref="B50:D50" si="13">B34/$E34</f>
        <v>0.11212121212121212</v>
      </c>
      <c r="C50" s="21">
        <f t="shared" si="13"/>
        <v>0.34242424242424241</v>
      </c>
      <c r="D50" s="58">
        <f t="shared" si="13"/>
        <v>0.54545454545454541</v>
      </c>
      <c r="E50" s="21">
        <f t="shared" si="4"/>
        <v>1</v>
      </c>
      <c r="F50" s="21"/>
    </row>
    <row r="51" spans="1:6" x14ac:dyDescent="0.25">
      <c r="A51" s="18" t="str">
        <f t="shared" si="1"/>
        <v>Dec</v>
      </c>
      <c r="B51" s="22">
        <f t="shared" ref="B51:D51" si="14">B35/$E35</f>
        <v>9.0909090909090912E-2</v>
      </c>
      <c r="C51" s="22">
        <f t="shared" si="14"/>
        <v>0.47035573122529645</v>
      </c>
      <c r="D51" s="58">
        <f t="shared" si="14"/>
        <v>0.43873517786561267</v>
      </c>
      <c r="E51" s="22">
        <f t="shared" si="4"/>
        <v>1</v>
      </c>
      <c r="F51" s="22"/>
    </row>
    <row r="52" spans="1:6" x14ac:dyDescent="0.25">
      <c r="B52" s="61"/>
      <c r="C52" s="61"/>
      <c r="D52" s="61"/>
      <c r="E52" s="61"/>
      <c r="F52" s="21"/>
    </row>
  </sheetData>
  <conditionalFormatting sqref="B40:B51">
    <cfRule type="top10" dxfId="27" priority="15" percent="1" bottom="1" rank="10"/>
    <cfRule type="top10" dxfId="26" priority="16" percent="1" rank="10"/>
  </conditionalFormatting>
  <conditionalFormatting sqref="C40:C51">
    <cfRule type="top10" dxfId="25" priority="13" percent="1" bottom="1" rank="10"/>
    <cfRule type="top10" dxfId="24" priority="14" percent="1" rank="10"/>
  </conditionalFormatting>
  <conditionalFormatting sqref="D40:D51">
    <cfRule type="top10" dxfId="23" priority="11" percent="1" bottom="1" rank="10"/>
    <cfRule type="top10" dxfId="22" priority="12" percent="1" rank="10"/>
  </conditionalFormatting>
  <conditionalFormatting sqref="F40:F51">
    <cfRule type="top10" dxfId="21" priority="9" percent="1" bottom="1" rank="10"/>
    <cfRule type="top10" dxfId="20" priority="10" percent="1" rank="10"/>
  </conditionalFormatting>
  <conditionalFormatting sqref="B24:B35">
    <cfRule type="top10" dxfId="19" priority="7" percent="1" bottom="1" rank="10"/>
    <cfRule type="top10" dxfId="18" priority="8" percent="1" rank="10"/>
  </conditionalFormatting>
  <conditionalFormatting sqref="C24:C35">
    <cfRule type="top10" dxfId="17" priority="5" percent="1" bottom="1" rank="10"/>
    <cfRule type="top10" dxfId="16" priority="6" percent="1" rank="10"/>
  </conditionalFormatting>
  <conditionalFormatting sqref="D24:D35">
    <cfRule type="top10" dxfId="15" priority="3" percent="1" bottom="1" rank="10"/>
    <cfRule type="top10" dxfId="14" priority="4" percent="1" rank="10"/>
  </conditionalFormatting>
  <conditionalFormatting sqref="E24:E35">
    <cfRule type="top10" dxfId="13" priority="1" percent="1" bottom="1" rank="10"/>
    <cfRule type="top10" dxfId="12" priority="2" percent="1" rank="10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0F802-2B77-43FA-A426-148401077B67}">
  <sheetPr codeName="Sheet5"/>
  <dimension ref="A1:I29"/>
  <sheetViews>
    <sheetView zoomScale="90" zoomScaleNormal="90" workbookViewId="0"/>
  </sheetViews>
  <sheetFormatPr defaultRowHeight="15" x14ac:dyDescent="0.25"/>
  <cols>
    <col min="1" max="1" width="29.140625" style="6" bestFit="1" customWidth="1"/>
    <col min="2" max="8" width="21.42578125" customWidth="1"/>
    <col min="9" max="9" width="15.85546875" customWidth="1"/>
  </cols>
  <sheetData>
    <row r="1" spans="1:9" x14ac:dyDescent="0.25">
      <c r="A1" s="6" t="s">
        <v>8381</v>
      </c>
      <c r="B1" s="6" t="s">
        <v>8382</v>
      </c>
      <c r="C1" s="6" t="s">
        <v>8383</v>
      </c>
      <c r="D1" s="6" t="s">
        <v>8388</v>
      </c>
      <c r="E1" s="6" t="s">
        <v>8384</v>
      </c>
      <c r="F1" s="6" t="s">
        <v>8385</v>
      </c>
      <c r="G1" s="6" t="s">
        <v>8386</v>
      </c>
      <c r="H1" s="6" t="s">
        <v>8387</v>
      </c>
    </row>
    <row r="2" spans="1:9" x14ac:dyDescent="0.25">
      <c r="A2" s="6" t="s">
        <v>8389</v>
      </c>
      <c r="B2" s="11">
        <f>COUNTIFS(Table1[state],B$15,Table1[goal],"&lt;"&amp;$C16)</f>
        <v>322</v>
      </c>
      <c r="C2" s="11">
        <f>COUNTIFS(Table1[state],C$15,Table1[goal],"&lt;"&amp;$C16)</f>
        <v>113</v>
      </c>
      <c r="D2" s="11">
        <f>COUNTIFS(Table1[state],D$15,Table1[goal],"&lt;"&amp;$C16)</f>
        <v>18</v>
      </c>
      <c r="E2" s="11">
        <f>SUM(B2:D2)</f>
        <v>453</v>
      </c>
      <c r="F2" s="7">
        <f>B2/$E2</f>
        <v>0.71081677704194257</v>
      </c>
      <c r="G2" s="7">
        <f>C2/$E2</f>
        <v>0.24944812362030905</v>
      </c>
      <c r="H2" s="7">
        <f>D2/$E2</f>
        <v>3.9735099337748346E-2</v>
      </c>
      <c r="I2" s="17">
        <f>SUM(F2:H2)</f>
        <v>1</v>
      </c>
    </row>
    <row r="3" spans="1:9" x14ac:dyDescent="0.25">
      <c r="A3" s="6" t="s">
        <v>8390</v>
      </c>
      <c r="B3" s="11">
        <f>COUNTIFS(Table1[state],B$15,Table1[goal],"&lt;="&amp;$C17,Table1[goal],"&gt;="&amp;$B17)</f>
        <v>932</v>
      </c>
      <c r="C3" s="11">
        <f>COUNTIFS(Table1[state],C$15,Table1[goal],"&lt;="&amp;$C17,Table1[goal],"&gt;="&amp;$B17)</f>
        <v>420</v>
      </c>
      <c r="D3" s="11">
        <f>COUNTIFS(Table1[state],D$15,Table1[goal],"&lt;="&amp;$C17,Table1[goal],"&gt;="&amp;$B17)</f>
        <v>60</v>
      </c>
      <c r="E3" s="11">
        <f t="shared" ref="E3:E13" si="0">SUM(B3:D3)</f>
        <v>1412</v>
      </c>
      <c r="F3" s="7">
        <f t="shared" ref="F3:F13" si="1">B3/$E3</f>
        <v>0.66005665722379603</v>
      </c>
      <c r="G3" s="7">
        <f t="shared" ref="G3:G13" si="2">C3/$E3</f>
        <v>0.29745042492917845</v>
      </c>
      <c r="H3" s="7">
        <f t="shared" ref="H3:H13" si="3">D3/$E3</f>
        <v>4.2492917847025496E-2</v>
      </c>
      <c r="I3" s="17">
        <f t="shared" ref="I3:I13" si="4">SUM(F3:H3)</f>
        <v>1</v>
      </c>
    </row>
    <row r="4" spans="1:9" x14ac:dyDescent="0.25">
      <c r="A4" s="6" t="s">
        <v>8391</v>
      </c>
      <c r="B4" s="11">
        <f>COUNTIFS(Table1[state],B$15,Table1[goal],"&lt;="&amp;$C18,Table1[goal],"&gt;="&amp;$B18)</f>
        <v>381</v>
      </c>
      <c r="C4" s="11">
        <f>COUNTIFS(Table1[state],C$15,Table1[goal],"&lt;="&amp;$C18,Table1[goal],"&gt;="&amp;$B18)</f>
        <v>283</v>
      </c>
      <c r="D4" s="11">
        <f>COUNTIFS(Table1[state],D$15,Table1[goal],"&lt;="&amp;$C18,Table1[goal],"&gt;="&amp;$B18)</f>
        <v>52</v>
      </c>
      <c r="E4" s="11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  <c r="I4" s="17">
        <f t="shared" si="4"/>
        <v>1</v>
      </c>
    </row>
    <row r="5" spans="1:9" x14ac:dyDescent="0.25">
      <c r="A5" s="6" t="s">
        <v>8392</v>
      </c>
      <c r="B5" s="11">
        <f>COUNTIFS(Table1[state],B$15,Table1[goal],"&lt;="&amp;$C19,Table1[goal],"&gt;="&amp;$B19)</f>
        <v>168</v>
      </c>
      <c r="C5" s="11">
        <f>COUNTIFS(Table1[state],C$15,Table1[goal],"&lt;="&amp;$C19,Table1[goal],"&gt;="&amp;$B19)</f>
        <v>144</v>
      </c>
      <c r="D5" s="11">
        <f>COUNTIFS(Table1[state],D$15,Table1[goal],"&lt;="&amp;$C19,Table1[goal],"&gt;="&amp;$B19)</f>
        <v>40</v>
      </c>
      <c r="E5" s="11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  <c r="I5" s="17">
        <f t="shared" si="4"/>
        <v>1</v>
      </c>
    </row>
    <row r="6" spans="1:9" x14ac:dyDescent="0.25">
      <c r="A6" s="6" t="s">
        <v>8393</v>
      </c>
      <c r="B6" s="11">
        <f>COUNTIFS(Table1[state],B$15,Table1[goal],"&lt;="&amp;$C20,Table1[goal],"&gt;="&amp;$B20)</f>
        <v>94</v>
      </c>
      <c r="C6" s="11">
        <f>COUNTIFS(Table1[state],C$15,Table1[goal],"&lt;="&amp;$C20,Table1[goal],"&gt;="&amp;$B20)</f>
        <v>90</v>
      </c>
      <c r="D6" s="11">
        <f>COUNTIFS(Table1[state],D$15,Table1[goal],"&lt;="&amp;$C20,Table1[goal],"&gt;="&amp;$B20)</f>
        <v>17</v>
      </c>
      <c r="E6" s="11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  <c r="I6" s="17">
        <f t="shared" si="4"/>
        <v>1</v>
      </c>
    </row>
    <row r="7" spans="1:9" x14ac:dyDescent="0.25">
      <c r="A7" s="6" t="s">
        <v>8394</v>
      </c>
      <c r="B7" s="11">
        <f>COUNTIFS(Table1[state],B$15,Table1[goal],"&lt;="&amp;$C21,Table1[goal],"&gt;="&amp;$B21)</f>
        <v>62</v>
      </c>
      <c r="C7" s="11">
        <f>COUNTIFS(Table1[state],C$15,Table1[goal],"&lt;="&amp;$C21,Table1[goal],"&gt;="&amp;$B21)</f>
        <v>72</v>
      </c>
      <c r="D7" s="11">
        <f>COUNTIFS(Table1[state],D$15,Table1[goal],"&lt;="&amp;$C21,Table1[goal],"&gt;="&amp;$B21)</f>
        <v>14</v>
      </c>
      <c r="E7" s="11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  <c r="I7" s="17">
        <f t="shared" si="4"/>
        <v>1</v>
      </c>
    </row>
    <row r="8" spans="1:9" x14ac:dyDescent="0.25">
      <c r="A8" s="6" t="s">
        <v>8395</v>
      </c>
      <c r="B8" s="11">
        <f>COUNTIFS(Table1[state],B$15,Table1[goal],"&lt;="&amp;$C22,Table1[goal],"&gt;="&amp;$B22)</f>
        <v>55</v>
      </c>
      <c r="C8" s="11">
        <f>COUNTIFS(Table1[state],C$15,Table1[goal],"&lt;="&amp;$C22,Table1[goal],"&gt;="&amp;$B22)</f>
        <v>64</v>
      </c>
      <c r="D8" s="11">
        <f>COUNTIFS(Table1[state],D$15,Table1[goal],"&lt;="&amp;$C22,Table1[goal],"&gt;="&amp;$B22)</f>
        <v>18</v>
      </c>
      <c r="E8" s="11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  <c r="I8" s="17">
        <f t="shared" si="4"/>
        <v>1</v>
      </c>
    </row>
    <row r="9" spans="1:9" x14ac:dyDescent="0.25">
      <c r="A9" s="6" t="s">
        <v>8396</v>
      </c>
      <c r="B9" s="11">
        <f>COUNTIFS(Table1[state],B$15,Table1[goal],"&lt;="&amp;$C23,Table1[goal],"&gt;="&amp;$B23)</f>
        <v>32</v>
      </c>
      <c r="C9" s="11">
        <f>COUNTIFS(Table1[state],C$15,Table1[goal],"&lt;="&amp;$C23,Table1[goal],"&gt;="&amp;$B23)</f>
        <v>37</v>
      </c>
      <c r="D9" s="11">
        <f>COUNTIFS(Table1[state],D$15,Table1[goal],"&lt;="&amp;$C23,Table1[goal],"&gt;="&amp;$B23)</f>
        <v>13</v>
      </c>
      <c r="E9" s="11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  <c r="I9" s="17">
        <f t="shared" si="4"/>
        <v>1</v>
      </c>
    </row>
    <row r="10" spans="1:9" x14ac:dyDescent="0.25">
      <c r="A10" s="6" t="s">
        <v>8397</v>
      </c>
      <c r="B10" s="11">
        <f>COUNTIFS(Table1[state],B$15,Table1[goal],"&lt;="&amp;$C24,Table1[goal],"&gt;="&amp;$B24)</f>
        <v>26</v>
      </c>
      <c r="C10" s="11">
        <f>COUNTIFS(Table1[state],C$15,Table1[goal],"&lt;="&amp;$C24,Table1[goal],"&gt;="&amp;$B24)</f>
        <v>22</v>
      </c>
      <c r="D10" s="11">
        <f>COUNTIFS(Table1[state],D$15,Table1[goal],"&lt;="&amp;$C24,Table1[goal],"&gt;="&amp;$B24)</f>
        <v>7</v>
      </c>
      <c r="E10" s="11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  <c r="I10" s="17">
        <f t="shared" si="4"/>
        <v>1</v>
      </c>
    </row>
    <row r="11" spans="1:9" x14ac:dyDescent="0.25">
      <c r="A11" s="6" t="s">
        <v>8398</v>
      </c>
      <c r="B11" s="11">
        <f>COUNTIFS(Table1[state],B$15,Table1[goal],"&lt;="&amp;$C25,Table1[goal],"&gt;="&amp;$B25)</f>
        <v>21</v>
      </c>
      <c r="C11" s="11">
        <f>COUNTIFS(Table1[state],C$15,Table1[goal],"&lt;="&amp;$C25,Table1[goal],"&gt;="&amp;$B25)</f>
        <v>16</v>
      </c>
      <c r="D11" s="11">
        <f>COUNTIFS(Table1[state],D$15,Table1[goal],"&lt;="&amp;$C25,Table1[goal],"&gt;="&amp;$B25)</f>
        <v>6</v>
      </c>
      <c r="E11" s="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  <c r="I11" s="17">
        <f t="shared" si="4"/>
        <v>1</v>
      </c>
    </row>
    <row r="12" spans="1:9" x14ac:dyDescent="0.25">
      <c r="A12" s="6" t="s">
        <v>8399</v>
      </c>
      <c r="B12" s="11">
        <f>COUNTIFS(Table1[state],B$15,Table1[goal],"&lt;="&amp;$C26,Table1[goal],"&gt;="&amp;$B26)</f>
        <v>6</v>
      </c>
      <c r="C12" s="11">
        <f>COUNTIFS(Table1[state],C$15,Table1[goal],"&lt;="&amp;$C26,Table1[goal],"&gt;="&amp;$B26)</f>
        <v>11</v>
      </c>
      <c r="D12" s="11">
        <f>COUNTIFS(Table1[state],D$15,Table1[goal],"&lt;="&amp;$C26,Table1[goal],"&gt;="&amp;$B26)</f>
        <v>4</v>
      </c>
      <c r="E12" s="11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  <c r="I12" s="17">
        <f t="shared" si="4"/>
        <v>1</v>
      </c>
    </row>
    <row r="13" spans="1:9" x14ac:dyDescent="0.25">
      <c r="A13" s="6" t="s">
        <v>8406</v>
      </c>
      <c r="B13" s="11">
        <f>COUNTIFS(Table1[state],B$15,Table1[goal],"&gt;="&amp;$B27)</f>
        <v>86</v>
      </c>
      <c r="C13" s="11">
        <f>COUNTIFS(Table1[state],C$15,Table1[goal],"&gt;="&amp;$B27)</f>
        <v>258</v>
      </c>
      <c r="D13" s="11">
        <f>COUNTIFS(Table1[state],D$15,Table1[goal],"&gt;="&amp;$B27)</f>
        <v>100</v>
      </c>
      <c r="E13" s="11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  <c r="I13" s="17">
        <f t="shared" si="4"/>
        <v>1</v>
      </c>
    </row>
    <row r="14" spans="1:9" x14ac:dyDescent="0.25">
      <c r="B14" s="11"/>
      <c r="C14" s="13"/>
      <c r="D14" s="13"/>
      <c r="E14" s="13"/>
    </row>
    <row r="15" spans="1:9" x14ac:dyDescent="0.25">
      <c r="B15" s="6" t="s">
        <v>8219</v>
      </c>
      <c r="C15" s="6" t="s">
        <v>8221</v>
      </c>
      <c r="D15" s="6" t="s">
        <v>8220</v>
      </c>
      <c r="F15" s="62" t="s">
        <v>8405</v>
      </c>
    </row>
    <row r="16" spans="1:9" x14ac:dyDescent="0.25">
      <c r="B16" s="6">
        <v>0</v>
      </c>
      <c r="C16" s="16">
        <v>1000</v>
      </c>
      <c r="D16" s="6"/>
      <c r="F16" s="116">
        <f>CORREL(B2:B13,B16:B27)</f>
        <v>-0.68398604022155207</v>
      </c>
    </row>
    <row r="17" spans="2:4" x14ac:dyDescent="0.25">
      <c r="B17" s="16">
        <v>1000</v>
      </c>
      <c r="C17" s="16">
        <v>4999</v>
      </c>
      <c r="D17" s="6"/>
    </row>
    <row r="18" spans="2:4" x14ac:dyDescent="0.25">
      <c r="B18" s="16">
        <v>5000</v>
      </c>
      <c r="C18" s="16">
        <v>9999</v>
      </c>
    </row>
    <row r="19" spans="2:4" x14ac:dyDescent="0.25">
      <c r="B19" s="16">
        <v>10000</v>
      </c>
      <c r="C19" s="16">
        <v>14999</v>
      </c>
    </row>
    <row r="20" spans="2:4" x14ac:dyDescent="0.25">
      <c r="B20" s="16">
        <v>15000</v>
      </c>
      <c r="C20" s="16">
        <v>19999</v>
      </c>
    </row>
    <row r="21" spans="2:4" x14ac:dyDescent="0.25">
      <c r="B21" s="16">
        <v>20000</v>
      </c>
      <c r="C21" s="16">
        <v>24999</v>
      </c>
    </row>
    <row r="22" spans="2:4" x14ac:dyDescent="0.25">
      <c r="B22" s="16">
        <v>25000</v>
      </c>
      <c r="C22" s="16">
        <v>29999</v>
      </c>
    </row>
    <row r="23" spans="2:4" x14ac:dyDescent="0.25">
      <c r="B23" s="16">
        <v>30000</v>
      </c>
      <c r="C23" s="16">
        <v>34999</v>
      </c>
    </row>
    <row r="24" spans="2:4" x14ac:dyDescent="0.25">
      <c r="B24" s="16">
        <v>35000</v>
      </c>
      <c r="C24" s="16">
        <v>39999</v>
      </c>
    </row>
    <row r="25" spans="2:4" x14ac:dyDescent="0.25">
      <c r="B25" s="16">
        <v>40000</v>
      </c>
      <c r="C25" s="16">
        <v>44999</v>
      </c>
    </row>
    <row r="26" spans="2:4" x14ac:dyDescent="0.25">
      <c r="B26" s="16">
        <v>45000</v>
      </c>
      <c r="C26" s="16">
        <v>49999</v>
      </c>
    </row>
    <row r="27" spans="2:4" x14ac:dyDescent="0.25">
      <c r="B27" s="6">
        <v>50000</v>
      </c>
      <c r="C27" s="6"/>
    </row>
    <row r="28" spans="2:4" x14ac:dyDescent="0.25">
      <c r="B28" s="6"/>
      <c r="C28" s="6"/>
    </row>
    <row r="29" spans="2:4" x14ac:dyDescent="0.25">
      <c r="B29" s="6"/>
      <c r="C29" s="6"/>
    </row>
  </sheetData>
  <conditionalFormatting sqref="F2:F13">
    <cfRule type="top10" dxfId="0" priority="2" percent="1" rank="10"/>
    <cfRule type="top10" dxfId="1" priority="1" percent="1" bottom="1" rank="10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4163A-887B-4D84-882C-779A81381088}">
  <sheetPr codeName="Sheet6"/>
  <dimension ref="A3:L15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7.85546875" bestFit="1" customWidth="1"/>
    <col min="4" max="4" width="5.28515625" bestFit="1" customWidth="1"/>
    <col min="5" max="5" width="10" bestFit="1" customWidth="1"/>
    <col min="6" max="6" width="11" bestFit="1" customWidth="1"/>
    <col min="7" max="7" width="8.8554687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10.42578125" bestFit="1" customWidth="1"/>
    <col min="12" max="12" width="11.28515625" style="48" bestFit="1" customWidth="1"/>
    <col min="13" max="13" width="15" bestFit="1" customWidth="1"/>
    <col min="14" max="14" width="11.28515625" bestFit="1" customWidth="1"/>
    <col min="15" max="15" width="9.7109375" bestFit="1" customWidth="1"/>
    <col min="16" max="16" width="5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5.28515625" bestFit="1" customWidth="1"/>
    <col min="28" max="28" width="15.85546875" bestFit="1" customWidth="1"/>
    <col min="29" max="29" width="11" bestFit="1" customWidth="1"/>
    <col min="30" max="30" width="5.2851562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5.28515625" bestFit="1" customWidth="1"/>
    <col min="42" max="42" width="11.7109375" bestFit="1" customWidth="1"/>
    <col min="43" max="43" width="11.28515625" bestFit="1" customWidth="1"/>
    <col min="44" max="1506" width="5.5703125" bestFit="1" customWidth="1"/>
    <col min="1507" max="1507" width="11.28515625" bestFit="1" customWidth="1"/>
  </cols>
  <sheetData>
    <row r="3" spans="1:12" x14ac:dyDescent="0.25">
      <c r="A3" s="9" t="s">
        <v>8379</v>
      </c>
      <c r="B3" s="9" t="s">
        <v>8322</v>
      </c>
      <c r="L3"/>
    </row>
    <row r="4" spans="1:12" x14ac:dyDescent="0.25">
      <c r="B4" t="s">
        <v>8414</v>
      </c>
      <c r="F4" t="s">
        <v>8416</v>
      </c>
      <c r="G4" t="s">
        <v>8415</v>
      </c>
      <c r="K4" t="s">
        <v>8417</v>
      </c>
      <c r="L4" t="s">
        <v>8311</v>
      </c>
    </row>
    <row r="5" spans="1:12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G5" t="s">
        <v>8220</v>
      </c>
      <c r="H5" t="s">
        <v>8221</v>
      </c>
      <c r="I5" t="s">
        <v>8222</v>
      </c>
      <c r="J5" t="s">
        <v>8219</v>
      </c>
      <c r="L5"/>
    </row>
    <row r="6" spans="1:12" x14ac:dyDescent="0.25">
      <c r="A6" s="10" t="s">
        <v>8313</v>
      </c>
      <c r="B6" s="69">
        <v>40</v>
      </c>
      <c r="C6" s="69">
        <v>180</v>
      </c>
      <c r="D6" s="69"/>
      <c r="E6" s="69">
        <v>180</v>
      </c>
      <c r="F6" s="69">
        <v>400</v>
      </c>
      <c r="G6" s="69"/>
      <c r="H6" s="69"/>
      <c r="I6" s="69"/>
      <c r="J6" s="69">
        <v>120</v>
      </c>
      <c r="K6" s="69">
        <v>120</v>
      </c>
      <c r="L6" s="69">
        <v>520</v>
      </c>
    </row>
    <row r="7" spans="1:12" x14ac:dyDescent="0.25">
      <c r="A7" s="10" t="s">
        <v>8314</v>
      </c>
      <c r="B7" s="69">
        <v>20</v>
      </c>
      <c r="C7" s="69">
        <v>140</v>
      </c>
      <c r="D7" s="69">
        <v>6</v>
      </c>
      <c r="E7" s="69">
        <v>20</v>
      </c>
      <c r="F7" s="69">
        <v>186</v>
      </c>
      <c r="G7" s="69"/>
      <c r="H7" s="69"/>
      <c r="I7" s="69"/>
      <c r="J7" s="69">
        <v>14</v>
      </c>
      <c r="K7" s="69">
        <v>14</v>
      </c>
      <c r="L7" s="69">
        <v>200</v>
      </c>
    </row>
    <row r="8" spans="1:12" x14ac:dyDescent="0.25">
      <c r="A8" s="10" t="s">
        <v>8315</v>
      </c>
      <c r="B8" s="69"/>
      <c r="C8" s="69">
        <v>140</v>
      </c>
      <c r="D8" s="69"/>
      <c r="E8" s="69">
        <v>77</v>
      </c>
      <c r="F8" s="69">
        <v>217</v>
      </c>
      <c r="G8" s="69"/>
      <c r="H8" s="69"/>
      <c r="I8" s="69"/>
      <c r="J8" s="69">
        <v>3</v>
      </c>
      <c r="K8" s="69">
        <v>3</v>
      </c>
      <c r="L8" s="69">
        <v>220</v>
      </c>
    </row>
    <row r="9" spans="1:12" x14ac:dyDescent="0.25">
      <c r="A9" s="10" t="s">
        <v>8316</v>
      </c>
      <c r="B9" s="69">
        <v>24</v>
      </c>
      <c r="C9" s="69"/>
      <c r="D9" s="69"/>
      <c r="E9" s="69"/>
      <c r="F9" s="69">
        <v>24</v>
      </c>
      <c r="G9" s="69"/>
      <c r="H9" s="69"/>
      <c r="I9" s="69"/>
      <c r="J9" s="69"/>
      <c r="K9" s="69"/>
      <c r="L9" s="69">
        <v>24</v>
      </c>
    </row>
    <row r="10" spans="1:12" x14ac:dyDescent="0.25">
      <c r="A10" s="10" t="s">
        <v>8317</v>
      </c>
      <c r="B10" s="69">
        <v>20</v>
      </c>
      <c r="C10" s="69">
        <v>120</v>
      </c>
      <c r="D10" s="69">
        <v>20</v>
      </c>
      <c r="E10" s="69">
        <v>470</v>
      </c>
      <c r="F10" s="69">
        <v>630</v>
      </c>
      <c r="G10" s="69"/>
      <c r="H10" s="69"/>
      <c r="I10" s="69"/>
      <c r="J10" s="69">
        <v>70</v>
      </c>
      <c r="K10" s="69">
        <v>70</v>
      </c>
      <c r="L10" s="69">
        <v>700</v>
      </c>
    </row>
    <row r="11" spans="1:12" x14ac:dyDescent="0.25">
      <c r="A11" s="10" t="s">
        <v>8318</v>
      </c>
      <c r="B11" s="69"/>
      <c r="C11" s="69">
        <v>71</v>
      </c>
      <c r="D11" s="69"/>
      <c r="E11" s="69">
        <v>64</v>
      </c>
      <c r="F11" s="69">
        <v>135</v>
      </c>
      <c r="G11" s="69"/>
      <c r="H11" s="69">
        <v>46</v>
      </c>
      <c r="I11" s="69"/>
      <c r="J11" s="69">
        <v>39</v>
      </c>
      <c r="K11" s="69">
        <v>85</v>
      </c>
      <c r="L11" s="69">
        <v>220</v>
      </c>
    </row>
    <row r="12" spans="1:12" x14ac:dyDescent="0.25">
      <c r="A12" s="10" t="s">
        <v>8319</v>
      </c>
      <c r="B12" s="69">
        <v>30</v>
      </c>
      <c r="C12" s="69">
        <v>125</v>
      </c>
      <c r="D12" s="69"/>
      <c r="E12" s="69">
        <v>60</v>
      </c>
      <c r="F12" s="69">
        <v>215</v>
      </c>
      <c r="G12" s="69"/>
      <c r="H12" s="69">
        <v>2</v>
      </c>
      <c r="I12" s="69"/>
      <c r="J12" s="69">
        <v>20</v>
      </c>
      <c r="K12" s="69">
        <v>22</v>
      </c>
      <c r="L12" s="69">
        <v>237</v>
      </c>
    </row>
    <row r="13" spans="1:12" x14ac:dyDescent="0.25">
      <c r="A13" s="10" t="s">
        <v>8320</v>
      </c>
      <c r="B13" s="69">
        <v>174</v>
      </c>
      <c r="C13" s="69">
        <v>207</v>
      </c>
      <c r="D13" s="69"/>
      <c r="E13" s="69">
        <v>109</v>
      </c>
      <c r="F13" s="69">
        <v>490</v>
      </c>
      <c r="G13" s="69">
        <v>4</v>
      </c>
      <c r="H13" s="69">
        <v>6</v>
      </c>
      <c r="I13" s="69"/>
      <c r="J13" s="69">
        <v>100</v>
      </c>
      <c r="K13" s="69">
        <v>110</v>
      </c>
      <c r="L13" s="69">
        <v>600</v>
      </c>
    </row>
    <row r="14" spans="1:12" x14ac:dyDescent="0.25">
      <c r="A14" s="10" t="s">
        <v>8321</v>
      </c>
      <c r="B14" s="69">
        <v>37</v>
      </c>
      <c r="C14" s="69">
        <v>481</v>
      </c>
      <c r="D14" s="69">
        <v>23</v>
      </c>
      <c r="E14" s="69">
        <v>719</v>
      </c>
      <c r="F14" s="69">
        <v>1260</v>
      </c>
      <c r="G14" s="69"/>
      <c r="H14" s="69">
        <v>12</v>
      </c>
      <c r="I14" s="69">
        <v>1</v>
      </c>
      <c r="J14" s="69">
        <v>120</v>
      </c>
      <c r="K14" s="69">
        <v>133</v>
      </c>
      <c r="L14" s="69">
        <v>1393</v>
      </c>
    </row>
    <row r="15" spans="1:12" x14ac:dyDescent="0.25">
      <c r="A15" s="10" t="s">
        <v>8311</v>
      </c>
      <c r="B15" s="69">
        <v>345</v>
      </c>
      <c r="C15" s="69">
        <v>1464</v>
      </c>
      <c r="D15" s="69">
        <v>49</v>
      </c>
      <c r="E15" s="69">
        <v>1699</v>
      </c>
      <c r="F15" s="69">
        <v>3557</v>
      </c>
      <c r="G15" s="69">
        <v>4</v>
      </c>
      <c r="H15" s="69">
        <v>66</v>
      </c>
      <c r="I15" s="69">
        <v>1</v>
      </c>
      <c r="J15" s="69">
        <v>486</v>
      </c>
      <c r="K15" s="69">
        <v>557</v>
      </c>
      <c r="L15" s="69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70E2F-3D69-4EAE-8FAA-849B26A6E929}">
  <sheetPr codeName="Sheet7"/>
  <dimension ref="B2:S32"/>
  <sheetViews>
    <sheetView workbookViewId="0"/>
  </sheetViews>
  <sheetFormatPr defaultRowHeight="15" x14ac:dyDescent="0.25"/>
  <cols>
    <col min="1" max="1" width="2.7109375" customWidth="1"/>
    <col min="2" max="2" width="16.42578125" bestFit="1" customWidth="1"/>
    <col min="16" max="16" width="11.28515625" bestFit="1" customWidth="1"/>
    <col min="17" max="17" width="9.140625" style="6"/>
  </cols>
  <sheetData>
    <row r="2" spans="2:19" x14ac:dyDescent="0.25">
      <c r="B2" s="34" t="s">
        <v>8323</v>
      </c>
      <c r="C2" s="34" t="s">
        <v>8322</v>
      </c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</row>
    <row r="3" spans="2:19" x14ac:dyDescent="0.25">
      <c r="B3" s="63" t="s">
        <v>8310</v>
      </c>
      <c r="C3" s="63" t="s">
        <v>8248</v>
      </c>
      <c r="D3" s="63" t="s">
        <v>8251</v>
      </c>
      <c r="E3" s="63" t="s">
        <v>8257</v>
      </c>
      <c r="F3" s="63" t="s">
        <v>8253</v>
      </c>
      <c r="G3" s="63" t="s">
        <v>8249</v>
      </c>
      <c r="H3" s="63" t="s">
        <v>8247</v>
      </c>
      <c r="I3" s="63" t="s">
        <v>8252</v>
      </c>
      <c r="J3" s="63" t="s">
        <v>8256</v>
      </c>
      <c r="K3" s="63" t="s">
        <v>8254</v>
      </c>
      <c r="L3" s="63" t="s">
        <v>8250</v>
      </c>
      <c r="M3" s="63" t="s">
        <v>8255</v>
      </c>
      <c r="N3" s="63" t="s">
        <v>8258</v>
      </c>
      <c r="O3" s="63" t="s">
        <v>8246</v>
      </c>
      <c r="P3" s="63" t="s">
        <v>8311</v>
      </c>
      <c r="Q3" s="35" t="s">
        <v>8409</v>
      </c>
      <c r="R3" s="64" t="s">
        <v>8410</v>
      </c>
    </row>
    <row r="4" spans="2:19" x14ac:dyDescent="0.25">
      <c r="B4" s="10" t="s">
        <v>8313</v>
      </c>
      <c r="C4" s="11">
        <v>12</v>
      </c>
      <c r="D4" s="11">
        <v>16</v>
      </c>
      <c r="E4" s="11"/>
      <c r="F4" s="11">
        <v>1</v>
      </c>
      <c r="G4" s="11">
        <v>11</v>
      </c>
      <c r="H4" s="11">
        <v>53</v>
      </c>
      <c r="I4" s="11">
        <v>1</v>
      </c>
      <c r="J4" s="11"/>
      <c r="K4" s="11">
        <v>1</v>
      </c>
      <c r="L4" s="11">
        <v>1</v>
      </c>
      <c r="M4" s="11">
        <v>2</v>
      </c>
      <c r="N4" s="11"/>
      <c r="O4" s="11">
        <v>422</v>
      </c>
      <c r="P4" s="11">
        <v>520</v>
      </c>
      <c r="Q4" s="43">
        <f>O4/P4</f>
        <v>0.81153846153846154</v>
      </c>
      <c r="R4" s="67">
        <f>H4/P4</f>
        <v>0.10192307692307692</v>
      </c>
      <c r="S4" s="85">
        <f>Q4+R4</f>
        <v>0.91346153846153844</v>
      </c>
    </row>
    <row r="5" spans="2:19" x14ac:dyDescent="0.25">
      <c r="B5" s="10" t="s">
        <v>8314</v>
      </c>
      <c r="C5" s="11">
        <v>4</v>
      </c>
      <c r="D5" s="11">
        <v>10</v>
      </c>
      <c r="E5" s="11"/>
      <c r="F5" s="11">
        <v>1</v>
      </c>
      <c r="G5" s="11">
        <v>5</v>
      </c>
      <c r="H5" s="11">
        <v>10</v>
      </c>
      <c r="I5" s="11"/>
      <c r="J5" s="11"/>
      <c r="K5" s="11">
        <v>1</v>
      </c>
      <c r="L5" s="11"/>
      <c r="M5" s="11">
        <v>1</v>
      </c>
      <c r="N5" s="11"/>
      <c r="O5" s="11">
        <v>168</v>
      </c>
      <c r="P5" s="11">
        <v>200</v>
      </c>
      <c r="Q5" s="23">
        <f t="shared" ref="Q5:Q13" si="0">O5/P5</f>
        <v>0.84</v>
      </c>
      <c r="R5" s="67">
        <f t="shared" ref="R5:R13" si="1">H5/P5</f>
        <v>0.05</v>
      </c>
      <c r="S5" s="42">
        <f t="shared" ref="S5:S13" si="2">Q5+R5</f>
        <v>0.89</v>
      </c>
    </row>
    <row r="6" spans="2:19" x14ac:dyDescent="0.25">
      <c r="B6" s="10" t="s">
        <v>8315</v>
      </c>
      <c r="C6" s="11">
        <v>9</v>
      </c>
      <c r="D6" s="11">
        <v>11</v>
      </c>
      <c r="E6" s="11">
        <v>1</v>
      </c>
      <c r="F6" s="11"/>
      <c r="G6" s="11">
        <v>14</v>
      </c>
      <c r="H6" s="11">
        <v>33</v>
      </c>
      <c r="I6" s="11"/>
      <c r="J6" s="11">
        <v>1</v>
      </c>
      <c r="K6" s="11">
        <v>2</v>
      </c>
      <c r="L6" s="11"/>
      <c r="M6" s="11">
        <v>1</v>
      </c>
      <c r="N6" s="11"/>
      <c r="O6" s="11">
        <v>148</v>
      </c>
      <c r="P6" s="11">
        <v>220</v>
      </c>
      <c r="Q6" s="23">
        <f t="shared" si="0"/>
        <v>0.67272727272727273</v>
      </c>
      <c r="R6" s="67">
        <f t="shared" si="1"/>
        <v>0.15</v>
      </c>
      <c r="S6" s="42">
        <f t="shared" si="2"/>
        <v>0.82272727272727275</v>
      </c>
    </row>
    <row r="7" spans="2:19" x14ac:dyDescent="0.25">
      <c r="B7" s="10" t="s">
        <v>8316</v>
      </c>
      <c r="C7" s="11"/>
      <c r="D7" s="11"/>
      <c r="E7" s="11"/>
      <c r="F7" s="11"/>
      <c r="G7" s="11">
        <v>1</v>
      </c>
      <c r="H7" s="11"/>
      <c r="I7" s="11"/>
      <c r="J7" s="11"/>
      <c r="K7" s="11"/>
      <c r="L7" s="11"/>
      <c r="M7" s="11"/>
      <c r="N7" s="11"/>
      <c r="O7" s="11">
        <v>23</v>
      </c>
      <c r="P7" s="11">
        <v>24</v>
      </c>
      <c r="Q7" s="23">
        <f t="shared" si="0"/>
        <v>0.95833333333333337</v>
      </c>
      <c r="R7" s="67">
        <f t="shared" si="1"/>
        <v>0</v>
      </c>
      <c r="S7" s="42">
        <f t="shared" si="2"/>
        <v>0.95833333333333337</v>
      </c>
    </row>
    <row r="8" spans="2:19" x14ac:dyDescent="0.25">
      <c r="B8" s="10" t="s">
        <v>8317</v>
      </c>
      <c r="C8" s="11">
        <v>1</v>
      </c>
      <c r="D8" s="11">
        <v>12</v>
      </c>
      <c r="E8" s="11"/>
      <c r="F8" s="11">
        <v>1</v>
      </c>
      <c r="G8" s="11">
        <v>14</v>
      </c>
      <c r="H8" s="11">
        <v>34</v>
      </c>
      <c r="I8" s="11"/>
      <c r="J8" s="11"/>
      <c r="K8" s="11"/>
      <c r="L8" s="11"/>
      <c r="M8" s="11">
        <v>2</v>
      </c>
      <c r="N8" s="11"/>
      <c r="O8" s="11">
        <v>636</v>
      </c>
      <c r="P8" s="11">
        <v>700</v>
      </c>
      <c r="Q8" s="43">
        <f t="shared" si="0"/>
        <v>0.90857142857142859</v>
      </c>
      <c r="R8" s="67">
        <f t="shared" si="1"/>
        <v>4.8571428571428571E-2</v>
      </c>
      <c r="S8" s="85">
        <f t="shared" si="2"/>
        <v>0.95714285714285718</v>
      </c>
    </row>
    <row r="9" spans="2:19" x14ac:dyDescent="0.25">
      <c r="B9" s="10" t="s">
        <v>8318</v>
      </c>
      <c r="C9" s="11">
        <v>5</v>
      </c>
      <c r="D9" s="11">
        <v>13</v>
      </c>
      <c r="E9" s="11">
        <v>1</v>
      </c>
      <c r="F9" s="11">
        <v>1</v>
      </c>
      <c r="G9" s="11">
        <v>17</v>
      </c>
      <c r="H9" s="11">
        <v>45</v>
      </c>
      <c r="I9" s="11">
        <v>1</v>
      </c>
      <c r="J9" s="11"/>
      <c r="K9" s="11">
        <v>1</v>
      </c>
      <c r="L9" s="11"/>
      <c r="M9" s="11">
        <v>2</v>
      </c>
      <c r="N9" s="11"/>
      <c r="O9" s="11">
        <v>134</v>
      </c>
      <c r="P9" s="11">
        <v>220</v>
      </c>
      <c r="Q9" s="23">
        <f t="shared" si="0"/>
        <v>0.60909090909090913</v>
      </c>
      <c r="R9" s="67">
        <f t="shared" si="1"/>
        <v>0.20454545454545456</v>
      </c>
      <c r="S9" s="42">
        <f t="shared" si="2"/>
        <v>0.81363636363636371</v>
      </c>
    </row>
    <row r="10" spans="2:19" x14ac:dyDescent="0.25">
      <c r="B10" s="10" t="s">
        <v>8319</v>
      </c>
      <c r="C10" s="11">
        <v>6</v>
      </c>
      <c r="D10" s="11">
        <v>9</v>
      </c>
      <c r="E10" s="11"/>
      <c r="F10" s="11">
        <v>3</v>
      </c>
      <c r="G10" s="11">
        <v>21</v>
      </c>
      <c r="H10" s="11">
        <v>17</v>
      </c>
      <c r="I10" s="11"/>
      <c r="J10" s="11">
        <v>1</v>
      </c>
      <c r="K10" s="11"/>
      <c r="L10" s="11">
        <v>1</v>
      </c>
      <c r="M10" s="11">
        <v>1</v>
      </c>
      <c r="N10" s="11"/>
      <c r="O10" s="11">
        <v>178</v>
      </c>
      <c r="P10" s="11">
        <v>237</v>
      </c>
      <c r="Q10" s="23">
        <f t="shared" si="0"/>
        <v>0.75105485232067515</v>
      </c>
      <c r="R10" s="67">
        <f t="shared" si="1"/>
        <v>7.1729957805907171E-2</v>
      </c>
      <c r="S10" s="42">
        <f t="shared" si="2"/>
        <v>0.82278481012658233</v>
      </c>
    </row>
    <row r="11" spans="2:19" x14ac:dyDescent="0.25">
      <c r="B11" s="10" t="s">
        <v>8320</v>
      </c>
      <c r="C11" s="11">
        <v>16</v>
      </c>
      <c r="D11" s="11">
        <v>31</v>
      </c>
      <c r="E11" s="11">
        <v>3</v>
      </c>
      <c r="F11" s="11">
        <v>3</v>
      </c>
      <c r="G11" s="11">
        <v>60</v>
      </c>
      <c r="H11" s="11">
        <v>53</v>
      </c>
      <c r="I11" s="11">
        <v>1</v>
      </c>
      <c r="J11" s="11">
        <v>3</v>
      </c>
      <c r="K11" s="11"/>
      <c r="L11" s="11">
        <v>5</v>
      </c>
      <c r="M11" s="11">
        <v>8</v>
      </c>
      <c r="N11" s="11"/>
      <c r="O11" s="11">
        <v>417</v>
      </c>
      <c r="P11" s="11">
        <v>600</v>
      </c>
      <c r="Q11" s="43">
        <f t="shared" si="0"/>
        <v>0.69499999999999995</v>
      </c>
      <c r="R11" s="67">
        <f t="shared" si="1"/>
        <v>8.8333333333333333E-2</v>
      </c>
      <c r="S11" s="87">
        <f t="shared" si="2"/>
        <v>0.78333333333333333</v>
      </c>
    </row>
    <row r="12" spans="2:19" x14ac:dyDescent="0.25">
      <c r="B12" s="10" t="s">
        <v>8321</v>
      </c>
      <c r="C12" s="11">
        <v>21</v>
      </c>
      <c r="D12" s="11">
        <v>44</v>
      </c>
      <c r="E12" s="11">
        <v>1</v>
      </c>
      <c r="F12" s="11">
        <v>4</v>
      </c>
      <c r="G12" s="11">
        <v>33</v>
      </c>
      <c r="H12" s="11">
        <v>359</v>
      </c>
      <c r="I12" s="11"/>
      <c r="J12" s="11">
        <v>7</v>
      </c>
      <c r="K12" s="11">
        <v>2</v>
      </c>
      <c r="L12" s="11">
        <v>5</v>
      </c>
      <c r="M12" s="11">
        <v>4</v>
      </c>
      <c r="N12" s="11">
        <v>1</v>
      </c>
      <c r="O12" s="11">
        <v>912</v>
      </c>
      <c r="P12" s="11">
        <v>1393</v>
      </c>
      <c r="Q12" s="43">
        <f t="shared" si="0"/>
        <v>0.65470208183776024</v>
      </c>
      <c r="R12" s="67">
        <f t="shared" si="1"/>
        <v>0.25771715721464467</v>
      </c>
      <c r="S12" s="85">
        <f t="shared" si="2"/>
        <v>0.91241923905240485</v>
      </c>
    </row>
    <row r="13" spans="2:19" x14ac:dyDescent="0.25">
      <c r="B13" s="31" t="s">
        <v>8311</v>
      </c>
      <c r="C13" s="32">
        <v>74</v>
      </c>
      <c r="D13" s="32">
        <v>146</v>
      </c>
      <c r="E13" s="32">
        <v>6</v>
      </c>
      <c r="F13" s="32">
        <v>14</v>
      </c>
      <c r="G13" s="32">
        <v>176</v>
      </c>
      <c r="H13" s="32">
        <v>604</v>
      </c>
      <c r="I13" s="32">
        <v>3</v>
      </c>
      <c r="J13" s="32">
        <v>12</v>
      </c>
      <c r="K13" s="32">
        <v>7</v>
      </c>
      <c r="L13" s="32">
        <v>12</v>
      </c>
      <c r="M13" s="32">
        <v>21</v>
      </c>
      <c r="N13" s="32">
        <v>1</v>
      </c>
      <c r="O13" s="32">
        <v>3038</v>
      </c>
      <c r="P13" s="32">
        <v>4114</v>
      </c>
      <c r="Q13" s="23">
        <f t="shared" si="0"/>
        <v>0.73845405930967434</v>
      </c>
      <c r="R13" s="67">
        <f t="shared" si="1"/>
        <v>0.14681575109382597</v>
      </c>
      <c r="S13" s="42">
        <f t="shared" si="2"/>
        <v>0.88526981040350028</v>
      </c>
    </row>
    <row r="14" spans="2:19" x14ac:dyDescent="0.25">
      <c r="C14" s="23">
        <f>C13/$P$13</f>
        <v>1.7987360233349538E-2</v>
      </c>
      <c r="D14" s="23">
        <f t="shared" ref="D14:O14" si="3">D13/$P$13</f>
        <v>3.5488575595527469E-2</v>
      </c>
      <c r="E14" s="23">
        <f t="shared" si="3"/>
        <v>1.4584346135148275E-3</v>
      </c>
      <c r="F14" s="23">
        <f t="shared" si="3"/>
        <v>3.4030140982012642E-3</v>
      </c>
      <c r="G14" s="23">
        <f t="shared" si="3"/>
        <v>4.2780748663101602E-2</v>
      </c>
      <c r="H14" s="68">
        <f t="shared" si="3"/>
        <v>0.14681575109382597</v>
      </c>
      <c r="I14" s="23">
        <f t="shared" si="3"/>
        <v>7.2921730675741374E-4</v>
      </c>
      <c r="J14" s="23">
        <f t="shared" si="3"/>
        <v>2.9168692270296549E-3</v>
      </c>
      <c r="K14" s="23">
        <f t="shared" si="3"/>
        <v>1.7015070491006321E-3</v>
      </c>
      <c r="L14" s="23">
        <f t="shared" si="3"/>
        <v>2.9168692270296549E-3</v>
      </c>
      <c r="M14" s="23">
        <f t="shared" si="3"/>
        <v>5.1045211473018963E-3</v>
      </c>
      <c r="N14" s="23">
        <f t="shared" si="3"/>
        <v>2.4307243558580456E-4</v>
      </c>
      <c r="O14" s="68">
        <f t="shared" si="3"/>
        <v>0.73845405930967434</v>
      </c>
      <c r="P14" s="23">
        <f>SUM(C14:O14)</f>
        <v>1</v>
      </c>
      <c r="Q14" s="7"/>
      <c r="R14" s="66"/>
      <c r="S14" s="42"/>
    </row>
    <row r="16" spans="2:19" x14ac:dyDescent="0.25">
      <c r="G16" s="48" t="str">
        <f>O3</f>
        <v>USD</v>
      </c>
      <c r="H16" s="17">
        <f>O14</f>
        <v>0.73845405930967434</v>
      </c>
    </row>
    <row r="17" spans="2:16" x14ac:dyDescent="0.25">
      <c r="G17" s="48" t="str">
        <f>H3</f>
        <v>GBP</v>
      </c>
      <c r="H17" s="17">
        <f>H14</f>
        <v>0.14681575109382597</v>
      </c>
    </row>
    <row r="18" spans="2:16" x14ac:dyDescent="0.25">
      <c r="H18" s="42">
        <f>SUM(H16:H17)</f>
        <v>0.88526981040350028</v>
      </c>
    </row>
    <row r="21" spans="2:16" x14ac:dyDescent="0.25">
      <c r="B21" s="49" t="s">
        <v>8408</v>
      </c>
      <c r="C21" s="49" t="s">
        <v>8322</v>
      </c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</row>
    <row r="22" spans="2:16" x14ac:dyDescent="0.25">
      <c r="B22" s="35" t="s">
        <v>8310</v>
      </c>
      <c r="C22" s="35" t="s">
        <v>8248</v>
      </c>
      <c r="D22" s="35" t="s">
        <v>8251</v>
      </c>
      <c r="E22" s="35" t="s">
        <v>8257</v>
      </c>
      <c r="F22" s="35" t="s">
        <v>8253</v>
      </c>
      <c r="G22" s="35" t="s">
        <v>8249</v>
      </c>
      <c r="H22" s="35" t="s">
        <v>8247</v>
      </c>
      <c r="I22" s="35" t="s">
        <v>8252</v>
      </c>
      <c r="J22" s="35" t="s">
        <v>8256</v>
      </c>
      <c r="K22" s="35" t="s">
        <v>8254</v>
      </c>
      <c r="L22" s="35" t="s">
        <v>8250</v>
      </c>
      <c r="M22" s="35" t="s">
        <v>8255</v>
      </c>
      <c r="N22" s="35" t="s">
        <v>8258</v>
      </c>
      <c r="O22" s="35" t="s">
        <v>8246</v>
      </c>
      <c r="P22" s="35" t="s">
        <v>8311</v>
      </c>
    </row>
    <row r="23" spans="2:16" x14ac:dyDescent="0.25">
      <c r="B23" s="6" t="s">
        <v>8313</v>
      </c>
      <c r="C23" s="79">
        <v>3042</v>
      </c>
      <c r="D23" s="79">
        <v>447</v>
      </c>
      <c r="E23" s="79"/>
      <c r="F23" s="79">
        <v>0</v>
      </c>
      <c r="G23" s="79">
        <v>1531</v>
      </c>
      <c r="H23" s="79">
        <v>2154</v>
      </c>
      <c r="I23" s="79">
        <v>1</v>
      </c>
      <c r="J23" s="79"/>
      <c r="K23" s="79">
        <v>10</v>
      </c>
      <c r="L23" s="79">
        <v>150</v>
      </c>
      <c r="M23" s="79">
        <v>38</v>
      </c>
      <c r="N23" s="79"/>
      <c r="O23" s="79">
        <v>50973</v>
      </c>
      <c r="P23" s="79">
        <v>58346</v>
      </c>
    </row>
    <row r="24" spans="2:16" x14ac:dyDescent="0.25">
      <c r="B24" s="6" t="s">
        <v>8314</v>
      </c>
      <c r="C24" s="79">
        <v>5</v>
      </c>
      <c r="D24" s="79">
        <v>76</v>
      </c>
      <c r="E24" s="79"/>
      <c r="F24" s="79">
        <v>1</v>
      </c>
      <c r="G24" s="79">
        <v>69</v>
      </c>
      <c r="H24" s="79">
        <v>114</v>
      </c>
      <c r="I24" s="79"/>
      <c r="J24" s="79"/>
      <c r="K24" s="79">
        <v>4</v>
      </c>
      <c r="L24" s="79"/>
      <c r="M24" s="79">
        <v>4</v>
      </c>
      <c r="N24" s="79"/>
      <c r="O24" s="79">
        <v>12725</v>
      </c>
      <c r="P24" s="79">
        <v>12998</v>
      </c>
    </row>
    <row r="25" spans="2:16" x14ac:dyDescent="0.25">
      <c r="B25" s="6" t="s">
        <v>8315</v>
      </c>
      <c r="C25" s="79">
        <v>734</v>
      </c>
      <c r="D25" s="79">
        <v>1314</v>
      </c>
      <c r="E25" s="79">
        <v>10</v>
      </c>
      <c r="F25" s="79"/>
      <c r="G25" s="79">
        <v>931</v>
      </c>
      <c r="H25" s="79">
        <v>7329</v>
      </c>
      <c r="I25" s="79"/>
      <c r="J25" s="79">
        <v>3</v>
      </c>
      <c r="K25" s="79">
        <v>4</v>
      </c>
      <c r="L25" s="79"/>
      <c r="M25" s="79">
        <v>60</v>
      </c>
      <c r="N25" s="79"/>
      <c r="O25" s="79">
        <v>38437</v>
      </c>
      <c r="P25" s="79">
        <v>48822</v>
      </c>
    </row>
    <row r="26" spans="2:16" x14ac:dyDescent="0.25">
      <c r="B26" s="6" t="s">
        <v>8316</v>
      </c>
      <c r="C26" s="79"/>
      <c r="D26" s="79"/>
      <c r="E26" s="79"/>
      <c r="F26" s="79"/>
      <c r="G26" s="79">
        <v>0</v>
      </c>
      <c r="H26" s="79"/>
      <c r="I26" s="79"/>
      <c r="J26" s="79"/>
      <c r="K26" s="79"/>
      <c r="L26" s="79"/>
      <c r="M26" s="79"/>
      <c r="N26" s="79"/>
      <c r="O26" s="79">
        <v>315</v>
      </c>
      <c r="P26" s="79">
        <v>315</v>
      </c>
    </row>
    <row r="27" spans="2:16" x14ac:dyDescent="0.25">
      <c r="B27" s="6" t="s">
        <v>8317</v>
      </c>
      <c r="C27" s="79">
        <v>18</v>
      </c>
      <c r="D27" s="79">
        <v>690</v>
      </c>
      <c r="E27" s="79"/>
      <c r="F27" s="79">
        <v>144</v>
      </c>
      <c r="G27" s="79">
        <v>717</v>
      </c>
      <c r="H27" s="79">
        <v>1798</v>
      </c>
      <c r="I27" s="79"/>
      <c r="J27" s="79"/>
      <c r="K27" s="79"/>
      <c r="L27" s="79"/>
      <c r="M27" s="79">
        <v>202</v>
      </c>
      <c r="N27" s="79"/>
      <c r="O27" s="79">
        <v>43728</v>
      </c>
      <c r="P27" s="79">
        <v>47297</v>
      </c>
    </row>
    <row r="28" spans="2:16" x14ac:dyDescent="0.25">
      <c r="B28" s="6" t="s">
        <v>8318</v>
      </c>
      <c r="C28" s="79">
        <v>567</v>
      </c>
      <c r="D28" s="79">
        <v>1459</v>
      </c>
      <c r="E28" s="79">
        <v>6</v>
      </c>
      <c r="F28" s="79">
        <v>35</v>
      </c>
      <c r="G28" s="79">
        <v>2488</v>
      </c>
      <c r="H28" s="79">
        <v>3657</v>
      </c>
      <c r="I28" s="79">
        <v>0</v>
      </c>
      <c r="J28" s="79"/>
      <c r="K28" s="79">
        <v>555</v>
      </c>
      <c r="L28" s="79"/>
      <c r="M28" s="79">
        <v>131</v>
      </c>
      <c r="N28" s="79"/>
      <c r="O28" s="79">
        <v>12905</v>
      </c>
      <c r="P28" s="79">
        <v>21803</v>
      </c>
    </row>
    <row r="29" spans="2:16" x14ac:dyDescent="0.25">
      <c r="B29" s="6" t="s">
        <v>8319</v>
      </c>
      <c r="C29" s="79">
        <v>120</v>
      </c>
      <c r="D29" s="79">
        <v>387</v>
      </c>
      <c r="E29" s="79"/>
      <c r="F29" s="79">
        <v>19</v>
      </c>
      <c r="G29" s="79">
        <v>102</v>
      </c>
      <c r="H29" s="79">
        <v>761</v>
      </c>
      <c r="I29" s="79"/>
      <c r="J29" s="79">
        <v>0</v>
      </c>
      <c r="K29" s="79"/>
      <c r="L29" s="79">
        <v>2</v>
      </c>
      <c r="M29" s="79">
        <v>2</v>
      </c>
      <c r="N29" s="79"/>
      <c r="O29" s="79">
        <v>33279</v>
      </c>
      <c r="P29" s="79">
        <v>34672</v>
      </c>
    </row>
    <row r="30" spans="2:16" x14ac:dyDescent="0.25">
      <c r="B30" s="6" t="s">
        <v>8320</v>
      </c>
      <c r="C30" s="79">
        <v>1902</v>
      </c>
      <c r="D30" s="79">
        <v>1447</v>
      </c>
      <c r="E30" s="79">
        <v>7</v>
      </c>
      <c r="F30" s="79">
        <v>229</v>
      </c>
      <c r="G30" s="79">
        <v>17784</v>
      </c>
      <c r="H30" s="79">
        <v>21217</v>
      </c>
      <c r="I30" s="79">
        <v>70</v>
      </c>
      <c r="J30" s="79">
        <v>18</v>
      </c>
      <c r="K30" s="79"/>
      <c r="L30" s="79">
        <v>16</v>
      </c>
      <c r="M30" s="79">
        <v>193</v>
      </c>
      <c r="N30" s="79"/>
      <c r="O30" s="79">
        <v>131914</v>
      </c>
      <c r="P30" s="79">
        <v>174797</v>
      </c>
    </row>
    <row r="31" spans="2:16" x14ac:dyDescent="0.25">
      <c r="B31" s="6" t="s">
        <v>8321</v>
      </c>
      <c r="C31" s="79">
        <v>343</v>
      </c>
      <c r="D31" s="79">
        <v>1492</v>
      </c>
      <c r="E31" s="79">
        <v>46</v>
      </c>
      <c r="F31" s="79">
        <v>23</v>
      </c>
      <c r="G31" s="79">
        <v>919</v>
      </c>
      <c r="H31" s="79">
        <v>13945</v>
      </c>
      <c r="I31" s="79"/>
      <c r="J31" s="79">
        <v>85</v>
      </c>
      <c r="K31" s="79">
        <v>52</v>
      </c>
      <c r="L31" s="79">
        <v>213</v>
      </c>
      <c r="M31" s="79">
        <v>122</v>
      </c>
      <c r="N31" s="79">
        <v>72</v>
      </c>
      <c r="O31" s="79">
        <v>46884</v>
      </c>
      <c r="P31" s="79">
        <v>64196</v>
      </c>
    </row>
    <row r="32" spans="2:16" x14ac:dyDescent="0.25">
      <c r="B32" s="78" t="s">
        <v>8311</v>
      </c>
      <c r="C32" s="80">
        <v>6731</v>
      </c>
      <c r="D32" s="80">
        <v>7312</v>
      </c>
      <c r="E32" s="80">
        <v>69</v>
      </c>
      <c r="F32" s="80">
        <v>451</v>
      </c>
      <c r="G32" s="80">
        <v>24541</v>
      </c>
      <c r="H32" s="80">
        <v>50975</v>
      </c>
      <c r="I32" s="80">
        <v>71</v>
      </c>
      <c r="J32" s="80">
        <v>106</v>
      </c>
      <c r="K32" s="80">
        <v>625</v>
      </c>
      <c r="L32" s="80">
        <v>381</v>
      </c>
      <c r="M32" s="80">
        <v>752</v>
      </c>
      <c r="N32" s="80">
        <v>72</v>
      </c>
      <c r="O32" s="80">
        <v>371160</v>
      </c>
      <c r="P32" s="80">
        <v>463246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F739-B0CD-4B36-ABA4-DA99B6FBE17F}">
  <sheetPr codeName="Sheet8"/>
  <dimension ref="B2:H27"/>
  <sheetViews>
    <sheetView workbookViewId="0"/>
  </sheetViews>
  <sheetFormatPr defaultRowHeight="15" x14ac:dyDescent="0.25"/>
  <cols>
    <col min="1" max="1" width="2.7109375" customWidth="1"/>
    <col min="2" max="2" width="15" bestFit="1" customWidth="1"/>
    <col min="3" max="3" width="14" bestFit="1" customWidth="1"/>
    <col min="4" max="4" width="11.42578125" bestFit="1" customWidth="1"/>
    <col min="5" max="5" width="9.85546875" bestFit="1" customWidth="1"/>
    <col min="6" max="7" width="12.42578125" bestFit="1" customWidth="1"/>
  </cols>
  <sheetData>
    <row r="2" spans="2:8" x14ac:dyDescent="0.25">
      <c r="B2" s="36" t="s">
        <v>8245</v>
      </c>
      <c r="C2" s="36" t="s">
        <v>8246</v>
      </c>
    </row>
    <row r="4" spans="2:8" x14ac:dyDescent="0.25">
      <c r="B4" s="34" t="s">
        <v>8407</v>
      </c>
      <c r="C4" s="34" t="s">
        <v>8322</v>
      </c>
      <c r="D4" s="34"/>
      <c r="E4" s="34"/>
      <c r="F4" s="34"/>
      <c r="G4" s="34"/>
    </row>
    <row r="5" spans="2:8" x14ac:dyDescent="0.25">
      <c r="B5" s="63" t="s">
        <v>8310</v>
      </c>
      <c r="C5" s="63" t="s">
        <v>8220</v>
      </c>
      <c r="D5" s="63" t="s">
        <v>8221</v>
      </c>
      <c r="E5" s="63" t="s">
        <v>8222</v>
      </c>
      <c r="F5" s="63" t="s">
        <v>8219</v>
      </c>
      <c r="G5" s="63" t="s">
        <v>8311</v>
      </c>
      <c r="H5" s="64" t="s">
        <v>8401</v>
      </c>
    </row>
    <row r="6" spans="2:8" x14ac:dyDescent="0.25">
      <c r="B6" s="10" t="s">
        <v>8313</v>
      </c>
      <c r="C6" s="69">
        <v>49394</v>
      </c>
      <c r="D6" s="69">
        <v>140959.77000000002</v>
      </c>
      <c r="E6" s="69"/>
      <c r="F6" s="69">
        <v>4843607.91</v>
      </c>
      <c r="G6" s="69">
        <v>5033961.68</v>
      </c>
      <c r="H6" s="71">
        <f>G6/$G$15</f>
        <v>0.13912638578006831</v>
      </c>
    </row>
    <row r="7" spans="2:8" x14ac:dyDescent="0.25">
      <c r="B7" s="10" t="s">
        <v>8314</v>
      </c>
      <c r="C7" s="69">
        <v>752</v>
      </c>
      <c r="D7" s="69">
        <v>62040.51</v>
      </c>
      <c r="E7" s="69">
        <v>393</v>
      </c>
      <c r="F7" s="69">
        <v>849487.14</v>
      </c>
      <c r="G7" s="69">
        <v>912672.65</v>
      </c>
      <c r="H7" s="67">
        <f t="shared" ref="H7:H14" si="0">G7/$G$15</f>
        <v>2.5224039288836472E-2</v>
      </c>
    </row>
    <row r="8" spans="2:8" x14ac:dyDescent="0.25">
      <c r="B8" s="10" t="s">
        <v>8315</v>
      </c>
      <c r="C8" s="69"/>
      <c r="D8" s="69">
        <v>227182.07999999996</v>
      </c>
      <c r="E8" s="69"/>
      <c r="F8" s="69">
        <v>2105603.33</v>
      </c>
      <c r="G8" s="69">
        <v>2332785.41</v>
      </c>
      <c r="H8" s="67">
        <f t="shared" si="0"/>
        <v>6.4472481819483146E-2</v>
      </c>
    </row>
    <row r="9" spans="2:8" x14ac:dyDescent="0.25">
      <c r="B9" s="10" t="s">
        <v>8316</v>
      </c>
      <c r="C9" s="69">
        <v>9537</v>
      </c>
      <c r="D9" s="69"/>
      <c r="E9" s="69"/>
      <c r="F9" s="69"/>
      <c r="G9" s="69">
        <v>9537</v>
      </c>
      <c r="H9" s="67">
        <f t="shared" si="0"/>
        <v>2.6357934873761523E-4</v>
      </c>
    </row>
    <row r="10" spans="2:8" x14ac:dyDescent="0.25">
      <c r="B10" s="10" t="s">
        <v>8317</v>
      </c>
      <c r="C10" s="69">
        <v>9637</v>
      </c>
      <c r="D10" s="69">
        <v>62652.32</v>
      </c>
      <c r="E10" s="69">
        <v>104742.38</v>
      </c>
      <c r="F10" s="69">
        <v>2896093.8</v>
      </c>
      <c r="G10" s="69">
        <v>3073125.5</v>
      </c>
      <c r="H10" s="67">
        <f t="shared" si="0"/>
        <v>8.4933670743311124E-2</v>
      </c>
    </row>
    <row r="11" spans="2:8" x14ac:dyDescent="0.25">
      <c r="B11" s="10" t="s">
        <v>8318</v>
      </c>
      <c r="C11" s="69"/>
      <c r="D11" s="69">
        <v>161224.47999999998</v>
      </c>
      <c r="E11" s="69"/>
      <c r="F11" s="69">
        <v>1026157.39</v>
      </c>
      <c r="G11" s="69">
        <v>1187381.8700000001</v>
      </c>
      <c r="H11" s="67">
        <f t="shared" si="0"/>
        <v>3.2816330082568075E-2</v>
      </c>
    </row>
    <row r="12" spans="2:8" x14ac:dyDescent="0.25">
      <c r="B12" s="10" t="s">
        <v>8319</v>
      </c>
      <c r="C12" s="69">
        <v>18108</v>
      </c>
      <c r="D12" s="69">
        <v>35333.25</v>
      </c>
      <c r="E12" s="69"/>
      <c r="F12" s="69">
        <v>1475855.9</v>
      </c>
      <c r="G12" s="69">
        <v>1529297.15</v>
      </c>
      <c r="H12" s="67">
        <f t="shared" si="0"/>
        <v>4.2266031962177944E-2</v>
      </c>
    </row>
    <row r="13" spans="2:8" x14ac:dyDescent="0.25">
      <c r="B13" s="10" t="s">
        <v>8320</v>
      </c>
      <c r="C13" s="69">
        <v>2282516.5099999998</v>
      </c>
      <c r="D13" s="69">
        <v>703603.41</v>
      </c>
      <c r="E13" s="69"/>
      <c r="F13" s="69">
        <v>14602194.850000005</v>
      </c>
      <c r="G13" s="69">
        <v>17588314.77</v>
      </c>
      <c r="H13" s="72">
        <f t="shared" si="0"/>
        <v>0.48609799228990025</v>
      </c>
    </row>
    <row r="14" spans="2:8" x14ac:dyDescent="0.25">
      <c r="B14" s="10" t="s">
        <v>8321</v>
      </c>
      <c r="C14" s="69">
        <v>95300</v>
      </c>
      <c r="D14" s="69">
        <v>277465.90000000002</v>
      </c>
      <c r="E14" s="69">
        <v>31408</v>
      </c>
      <c r="F14" s="69">
        <v>4111402.6399999992</v>
      </c>
      <c r="G14" s="69">
        <v>4515576.5399999991</v>
      </c>
      <c r="H14" s="71">
        <f t="shared" si="0"/>
        <v>0.12479948868491703</v>
      </c>
    </row>
    <row r="15" spans="2:8" x14ac:dyDescent="0.25">
      <c r="B15" s="31" t="s">
        <v>8311</v>
      </c>
      <c r="C15" s="70">
        <v>2465244.5099999998</v>
      </c>
      <c r="D15" s="70">
        <v>1670461.7199999997</v>
      </c>
      <c r="E15" s="70">
        <v>136543.38</v>
      </c>
      <c r="F15" s="70">
        <v>31910402.960000008</v>
      </c>
      <c r="G15" s="70">
        <v>36182652.57</v>
      </c>
    </row>
    <row r="17" spans="2:7" x14ac:dyDescent="0.25">
      <c r="B17" s="63" t="s">
        <v>8310</v>
      </c>
      <c r="C17" s="63" t="s">
        <v>8220</v>
      </c>
      <c r="D17" s="63" t="s">
        <v>8221</v>
      </c>
      <c r="E17" s="63" t="s">
        <v>8222</v>
      </c>
      <c r="F17" s="63" t="s">
        <v>8219</v>
      </c>
      <c r="G17" s="63" t="s">
        <v>8311</v>
      </c>
    </row>
    <row r="18" spans="2:7" x14ac:dyDescent="0.25">
      <c r="B18" t="str">
        <f>B6</f>
        <v>film &amp; video</v>
      </c>
      <c r="C18" s="23">
        <f>C6/C$15</f>
        <v>2.0036146434821593E-2</v>
      </c>
      <c r="D18" s="23">
        <f t="shared" ref="D18:G18" si="1">D6/D$15</f>
        <v>8.438371757480323E-2</v>
      </c>
      <c r="E18" s="23">
        <f t="shared" si="1"/>
        <v>0</v>
      </c>
      <c r="F18" s="23">
        <f t="shared" si="1"/>
        <v>0.15178773881581842</v>
      </c>
      <c r="G18" s="73">
        <f t="shared" si="1"/>
        <v>0.13912638578006831</v>
      </c>
    </row>
    <row r="19" spans="2:7" x14ac:dyDescent="0.25">
      <c r="B19" t="str">
        <f t="shared" ref="B19:B26" si="2">B7</f>
        <v>food</v>
      </c>
      <c r="C19" s="23">
        <f t="shared" ref="C19:G26" si="3">C7/C$15</f>
        <v>3.0504073610126406E-4</v>
      </c>
      <c r="D19" s="23">
        <f t="shared" si="3"/>
        <v>3.7139737628947289E-2</v>
      </c>
      <c r="E19" s="23">
        <f t="shared" si="3"/>
        <v>2.8782061788715056E-3</v>
      </c>
      <c r="F19" s="23">
        <f t="shared" si="3"/>
        <v>2.6621009489126168E-2</v>
      </c>
      <c r="G19" s="23">
        <f t="shared" si="3"/>
        <v>2.5224039288836472E-2</v>
      </c>
    </row>
    <row r="20" spans="2:7" x14ac:dyDescent="0.25">
      <c r="B20" t="str">
        <f t="shared" si="2"/>
        <v>games</v>
      </c>
      <c r="C20" s="23">
        <f t="shared" si="3"/>
        <v>0</v>
      </c>
      <c r="D20" s="23">
        <f t="shared" si="3"/>
        <v>0.13599957262115531</v>
      </c>
      <c r="E20" s="23">
        <f t="shared" si="3"/>
        <v>0</v>
      </c>
      <c r="F20" s="23">
        <f t="shared" si="3"/>
        <v>6.5984855554453312E-2</v>
      </c>
      <c r="G20" s="23">
        <f t="shared" si="3"/>
        <v>6.4472481819483146E-2</v>
      </c>
    </row>
    <row r="21" spans="2:7" x14ac:dyDescent="0.25">
      <c r="B21" t="str">
        <f t="shared" si="2"/>
        <v>journalism</v>
      </c>
      <c r="C21" s="23">
        <f t="shared" si="3"/>
        <v>3.8685817821778662E-3</v>
      </c>
      <c r="D21" s="23">
        <f t="shared" si="3"/>
        <v>0</v>
      </c>
      <c r="E21" s="23">
        <f t="shared" si="3"/>
        <v>0</v>
      </c>
      <c r="F21" s="23">
        <f t="shared" si="3"/>
        <v>0</v>
      </c>
      <c r="G21" s="23">
        <f t="shared" si="3"/>
        <v>2.6357934873761523E-4</v>
      </c>
    </row>
    <row r="22" spans="2:7" x14ac:dyDescent="0.25">
      <c r="B22" t="str">
        <f t="shared" si="2"/>
        <v>music</v>
      </c>
      <c r="C22" s="23">
        <f t="shared" si="3"/>
        <v>3.9091457098509065E-3</v>
      </c>
      <c r="D22" s="23">
        <f t="shared" si="3"/>
        <v>3.7505989661349444E-2</v>
      </c>
      <c r="E22" s="23">
        <f t="shared" si="3"/>
        <v>0.7670996572664307</v>
      </c>
      <c r="F22" s="23">
        <f t="shared" si="3"/>
        <v>9.075704257418124E-2</v>
      </c>
      <c r="G22" s="23">
        <f t="shared" si="3"/>
        <v>8.4933670743311124E-2</v>
      </c>
    </row>
    <row r="23" spans="2:7" x14ac:dyDescent="0.25">
      <c r="B23" t="str">
        <f t="shared" si="2"/>
        <v>photography</v>
      </c>
      <c r="C23" s="23">
        <f t="shared" si="3"/>
        <v>0</v>
      </c>
      <c r="D23" s="23">
        <f t="shared" si="3"/>
        <v>9.6514920437685933E-2</v>
      </c>
      <c r="E23" s="23">
        <f t="shared" si="3"/>
        <v>0</v>
      </c>
      <c r="F23" s="23">
        <f t="shared" si="3"/>
        <v>3.2157456340689207E-2</v>
      </c>
      <c r="G23" s="23">
        <f t="shared" si="3"/>
        <v>3.2816330082568075E-2</v>
      </c>
    </row>
    <row r="24" spans="2:7" x14ac:dyDescent="0.25">
      <c r="B24" t="str">
        <f t="shared" si="2"/>
        <v>publishing</v>
      </c>
      <c r="C24" s="23">
        <f t="shared" si="3"/>
        <v>7.3453160230341624E-3</v>
      </c>
      <c r="D24" s="23">
        <f t="shared" si="3"/>
        <v>2.1151786704815961E-2</v>
      </c>
      <c r="E24" s="23">
        <f t="shared" si="3"/>
        <v>0</v>
      </c>
      <c r="F24" s="23">
        <f t="shared" si="3"/>
        <v>4.6249992576088722E-2</v>
      </c>
      <c r="G24" s="23">
        <f t="shared" si="3"/>
        <v>4.2266031962177944E-2</v>
      </c>
    </row>
    <row r="25" spans="2:7" x14ac:dyDescent="0.25">
      <c r="B25" s="74" t="str">
        <f t="shared" si="2"/>
        <v>technology</v>
      </c>
      <c r="C25" s="43">
        <f t="shared" si="3"/>
        <v>0.9258783462416067</v>
      </c>
      <c r="D25" s="43">
        <f t="shared" si="3"/>
        <v>0.42120295339662145</v>
      </c>
      <c r="E25" s="43">
        <f t="shared" si="3"/>
        <v>0</v>
      </c>
      <c r="F25" s="43">
        <f t="shared" si="3"/>
        <v>0.45759982624801054</v>
      </c>
      <c r="G25" s="68">
        <f t="shared" si="3"/>
        <v>0.48609799228990025</v>
      </c>
    </row>
    <row r="26" spans="2:7" x14ac:dyDescent="0.25">
      <c r="B26" t="str">
        <f t="shared" si="2"/>
        <v>theater</v>
      </c>
      <c r="C26" s="52">
        <f t="shared" si="3"/>
        <v>3.8657423072407535E-2</v>
      </c>
      <c r="D26" s="52">
        <f t="shared" si="3"/>
        <v>0.16610132197462152</v>
      </c>
      <c r="E26" s="52">
        <f t="shared" si="3"/>
        <v>0.23002213655469786</v>
      </c>
      <c r="F26" s="52">
        <f t="shared" si="3"/>
        <v>0.12884207840163225</v>
      </c>
      <c r="G26" s="86">
        <f t="shared" si="3"/>
        <v>0.12479948868491703</v>
      </c>
    </row>
    <row r="27" spans="2:7" x14ac:dyDescent="0.25">
      <c r="B27" s="48" t="s">
        <v>8404</v>
      </c>
      <c r="C27" s="47">
        <f>SUM(C18:C26)</f>
        <v>1</v>
      </c>
      <c r="D27" s="23">
        <f t="shared" ref="D27:G27" si="4">SUM(D18:D26)</f>
        <v>1</v>
      </c>
      <c r="E27" s="23">
        <f t="shared" si="4"/>
        <v>1</v>
      </c>
      <c r="F27" s="23">
        <f t="shared" si="4"/>
        <v>1</v>
      </c>
      <c r="G27" s="23">
        <f t="shared" si="4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42C08-64CE-41CE-AF77-A431C5E9D5B2}">
  <sheetPr codeName="Sheet9"/>
  <dimension ref="B2:H46"/>
  <sheetViews>
    <sheetView workbookViewId="0"/>
  </sheetViews>
  <sheetFormatPr defaultRowHeight="15" x14ac:dyDescent="0.25"/>
  <cols>
    <col min="1" max="1" width="2.7109375" customWidth="1"/>
    <col min="2" max="2" width="23.28515625" bestFit="1" customWidth="1"/>
    <col min="3" max="3" width="14" bestFit="1" customWidth="1"/>
    <col min="4" max="4" width="11.42578125" bestFit="1" customWidth="1"/>
    <col min="5" max="5" width="9.85546875" bestFit="1" customWidth="1"/>
    <col min="6" max="7" width="12.42578125" bestFit="1" customWidth="1"/>
    <col min="8" max="8" width="6.140625" bestFit="1" customWidth="1"/>
  </cols>
  <sheetData>
    <row r="2" spans="2:7" x14ac:dyDescent="0.25">
      <c r="B2" s="36" t="s">
        <v>8245</v>
      </c>
      <c r="C2" s="36" t="s">
        <v>8246</v>
      </c>
    </row>
    <row r="3" spans="2:7" x14ac:dyDescent="0.25">
      <c r="B3" t="s">
        <v>8411</v>
      </c>
    </row>
    <row r="4" spans="2:7" x14ac:dyDescent="0.25">
      <c r="B4" s="63" t="str">
        <f>B20</f>
        <v>Row Labels</v>
      </c>
      <c r="C4" s="63" t="str">
        <f>C20</f>
        <v>canceled</v>
      </c>
      <c r="D4" s="63" t="str">
        <f t="shared" ref="D4:G4" si="0">D20</f>
        <v>failed</v>
      </c>
      <c r="E4" s="63" t="str">
        <f t="shared" si="0"/>
        <v>live</v>
      </c>
      <c r="F4" s="63" t="str">
        <f t="shared" si="0"/>
        <v>successful</v>
      </c>
      <c r="G4" s="63" t="str">
        <f t="shared" si="0"/>
        <v>Grand Total</v>
      </c>
    </row>
    <row r="5" spans="2:7" x14ac:dyDescent="0.25">
      <c r="B5" s="10" t="str">
        <f>B21</f>
        <v>film &amp; video</v>
      </c>
      <c r="C5" s="83">
        <f>IFERROR(C21/C37,"-")</f>
        <v>157.80830670926517</v>
      </c>
      <c r="D5" s="83">
        <f t="shared" ref="D5:G5" si="1">IFERROR(D21/D37,"-")</f>
        <v>102.81529540481402</v>
      </c>
      <c r="E5" s="83" t="str">
        <f t="shared" si="1"/>
        <v>-</v>
      </c>
      <c r="F5" s="83">
        <f t="shared" si="1"/>
        <v>98.26955121832458</v>
      </c>
      <c r="G5" s="83">
        <f t="shared" si="1"/>
        <v>98.757414317383706</v>
      </c>
    </row>
    <row r="6" spans="2:7" x14ac:dyDescent="0.25">
      <c r="B6" s="10" t="str">
        <f t="shared" ref="B6:B14" si="2">B22</f>
        <v>food</v>
      </c>
      <c r="C6" s="83">
        <f t="shared" ref="C6:G6" si="3">IFERROR(C22/C38,"-")</f>
        <v>35.80952380952381</v>
      </c>
      <c r="D6" s="83">
        <f t="shared" si="3"/>
        <v>74.300011976047912</v>
      </c>
      <c r="E6" s="83">
        <f t="shared" si="3"/>
        <v>24.5625</v>
      </c>
      <c r="F6" s="83">
        <f t="shared" si="3"/>
        <v>71.668534548215646</v>
      </c>
      <c r="G6" s="83">
        <f t="shared" si="3"/>
        <v>71.72280157170924</v>
      </c>
    </row>
    <row r="7" spans="2:7" x14ac:dyDescent="0.25">
      <c r="B7" s="10" t="str">
        <f t="shared" si="2"/>
        <v>games</v>
      </c>
      <c r="C7" s="83" t="str">
        <f t="shared" ref="C7:G7" si="4">IFERROR(C23/C39,"-")</f>
        <v>-</v>
      </c>
      <c r="D7" s="83">
        <f t="shared" si="4"/>
        <v>63.281916434540378</v>
      </c>
      <c r="E7" s="83" t="str">
        <f t="shared" si="4"/>
        <v>-</v>
      </c>
      <c r="F7" s="83">
        <f t="shared" si="4"/>
        <v>60.424235371768013</v>
      </c>
      <c r="G7" s="83">
        <f t="shared" si="4"/>
        <v>60.691141608346129</v>
      </c>
    </row>
    <row r="8" spans="2:7" x14ac:dyDescent="0.25">
      <c r="B8" s="10" t="str">
        <f t="shared" si="2"/>
        <v>journalism</v>
      </c>
      <c r="C8" s="83">
        <f t="shared" ref="C8:G8" si="5">IFERROR(C24/C40,"-")</f>
        <v>30.276190476190475</v>
      </c>
      <c r="D8" s="83" t="str">
        <f t="shared" si="5"/>
        <v>-</v>
      </c>
      <c r="E8" s="83" t="str">
        <f t="shared" si="5"/>
        <v>-</v>
      </c>
      <c r="F8" s="83" t="str">
        <f t="shared" si="5"/>
        <v>-</v>
      </c>
      <c r="G8" s="83">
        <f t="shared" si="5"/>
        <v>30.276190476190475</v>
      </c>
    </row>
    <row r="9" spans="2:7" x14ac:dyDescent="0.25">
      <c r="B9" s="10" t="str">
        <f t="shared" si="2"/>
        <v>music</v>
      </c>
      <c r="C9" s="83">
        <f t="shared" ref="C9:G9" si="6">IFERROR(C25/C41,"-")</f>
        <v>52.661202185792348</v>
      </c>
      <c r="D9" s="83">
        <f t="shared" si="6"/>
        <v>67.15146838156484</v>
      </c>
      <c r="E9" s="83">
        <f t="shared" si="6"/>
        <v>83.593280127693532</v>
      </c>
      <c r="F9" s="83">
        <f t="shared" si="6"/>
        <v>70.023303271355687</v>
      </c>
      <c r="G9" s="83">
        <f t="shared" si="6"/>
        <v>70.278208470545195</v>
      </c>
    </row>
    <row r="10" spans="2:7" x14ac:dyDescent="0.25">
      <c r="B10" s="10" t="str">
        <f t="shared" si="2"/>
        <v>photography</v>
      </c>
      <c r="C10" s="83" t="str">
        <f t="shared" ref="C10:G10" si="7">IFERROR(C26/C42,"-")</f>
        <v>-</v>
      </c>
      <c r="D10" s="83">
        <f t="shared" si="7"/>
        <v>84.366551543694385</v>
      </c>
      <c r="E10" s="83" t="str">
        <f t="shared" si="7"/>
        <v>-</v>
      </c>
      <c r="F10" s="83">
        <f t="shared" si="7"/>
        <v>93.337947062033834</v>
      </c>
      <c r="G10" s="83">
        <f t="shared" si="7"/>
        <v>92.009443626501366</v>
      </c>
    </row>
    <row r="11" spans="2:7" x14ac:dyDescent="0.25">
      <c r="B11" s="10" t="str">
        <f t="shared" si="2"/>
        <v>publishing</v>
      </c>
      <c r="C11" s="83">
        <f t="shared" ref="C11:G11" si="8">IFERROR(C27/C43,"-")</f>
        <v>83.447004608294932</v>
      </c>
      <c r="D11" s="83">
        <f t="shared" si="8"/>
        <v>48.468106995884774</v>
      </c>
      <c r="E11" s="83" t="str">
        <f t="shared" si="8"/>
        <v>-</v>
      </c>
      <c r="F11" s="83">
        <f t="shared" si="8"/>
        <v>45.645498407200073</v>
      </c>
      <c r="G11" s="83">
        <f t="shared" si="8"/>
        <v>45.953819225337298</v>
      </c>
    </row>
    <row r="12" spans="2:7" x14ac:dyDescent="0.25">
      <c r="B12" s="10" t="str">
        <f t="shared" si="2"/>
        <v>technology</v>
      </c>
      <c r="C12" s="83">
        <f t="shared" ref="C12:G12" si="9">IFERROR(C28/C44,"-")</f>
        <v>305.59867586022222</v>
      </c>
      <c r="D12" s="83">
        <f t="shared" si="9"/>
        <v>136.22524878993224</v>
      </c>
      <c r="E12" s="83" t="str">
        <f t="shared" si="9"/>
        <v>-</v>
      </c>
      <c r="F12" s="83">
        <f t="shared" si="9"/>
        <v>122.41947392689474</v>
      </c>
      <c r="G12" s="92">
        <f t="shared" si="9"/>
        <v>133.33167647103417</v>
      </c>
    </row>
    <row r="13" spans="2:7" x14ac:dyDescent="0.25">
      <c r="B13" s="10" t="str">
        <f t="shared" si="2"/>
        <v>theater</v>
      </c>
      <c r="C13" s="83">
        <f t="shared" ref="C13:G13" si="10">IFERROR(C29/C45,"-")</f>
        <v>183.26923076923077</v>
      </c>
      <c r="D13" s="83">
        <f t="shared" si="10"/>
        <v>82.899880489991048</v>
      </c>
      <c r="E13" s="83">
        <f t="shared" si="10"/>
        <v>146.7663551401869</v>
      </c>
      <c r="F13" s="83">
        <f t="shared" si="10"/>
        <v>96.054076583417029</v>
      </c>
      <c r="G13" s="83">
        <f t="shared" si="10"/>
        <v>96.313807269004329</v>
      </c>
    </row>
    <row r="14" spans="2:7" x14ac:dyDescent="0.25">
      <c r="B14" s="31" t="str">
        <f t="shared" si="2"/>
        <v>Grand Total</v>
      </c>
      <c r="C14" s="84">
        <f t="shared" ref="C14:G14" si="11">IFERROR(C30/C46,"-")</f>
        <v>272.76438481965033</v>
      </c>
      <c r="D14" s="109">
        <f t="shared" si="11"/>
        <v>93.421045802807441</v>
      </c>
      <c r="E14" s="109">
        <f t="shared" si="11"/>
        <v>92.072407282535409</v>
      </c>
      <c r="F14" s="109">
        <f t="shared" si="11"/>
        <v>93.098929740516652</v>
      </c>
      <c r="G14" s="109">
        <f t="shared" si="11"/>
        <v>97.485323229873913</v>
      </c>
    </row>
    <row r="17" spans="2:8" x14ac:dyDescent="0.25">
      <c r="B17" s="36" t="s">
        <v>8245</v>
      </c>
      <c r="C17" s="36" t="s">
        <v>8246</v>
      </c>
    </row>
    <row r="19" spans="2:8" x14ac:dyDescent="0.25">
      <c r="B19" s="34" t="s">
        <v>8407</v>
      </c>
      <c r="C19" s="34" t="s">
        <v>8322</v>
      </c>
      <c r="D19" s="34"/>
      <c r="E19" s="34"/>
      <c r="F19" s="34"/>
      <c r="G19" s="34"/>
    </row>
    <row r="20" spans="2:8" x14ac:dyDescent="0.25">
      <c r="B20" s="63" t="s">
        <v>8310</v>
      </c>
      <c r="C20" s="63" t="s">
        <v>8220</v>
      </c>
      <c r="D20" s="63" t="s">
        <v>8221</v>
      </c>
      <c r="E20" s="63" t="s">
        <v>8222</v>
      </c>
      <c r="F20" s="63" t="s">
        <v>8219</v>
      </c>
      <c r="G20" s="63" t="s">
        <v>8311</v>
      </c>
      <c r="H20" s="64" t="s">
        <v>8401</v>
      </c>
    </row>
    <row r="21" spans="2:8" x14ac:dyDescent="0.25">
      <c r="B21" s="10" t="s">
        <v>8313</v>
      </c>
      <c r="C21" s="81">
        <v>49394</v>
      </c>
      <c r="D21" s="81">
        <v>140959.77000000002</v>
      </c>
      <c r="E21" s="81"/>
      <c r="F21" s="81">
        <v>4843607.91</v>
      </c>
      <c r="G21" s="81">
        <v>5033961.68</v>
      </c>
      <c r="H21" s="75">
        <v>0.13912638578006831</v>
      </c>
    </row>
    <row r="22" spans="2:8" x14ac:dyDescent="0.25">
      <c r="B22" s="10" t="s">
        <v>8314</v>
      </c>
      <c r="C22" s="81">
        <v>752</v>
      </c>
      <c r="D22" s="81">
        <v>62040.51</v>
      </c>
      <c r="E22" s="81">
        <v>393</v>
      </c>
      <c r="F22" s="81">
        <v>849487.14</v>
      </c>
      <c r="G22" s="81">
        <v>912672.65</v>
      </c>
      <c r="H22" s="75">
        <v>2.5224039288836472E-2</v>
      </c>
    </row>
    <row r="23" spans="2:8" x14ac:dyDescent="0.25">
      <c r="B23" s="10" t="s">
        <v>8315</v>
      </c>
      <c r="C23" s="81"/>
      <c r="D23" s="81">
        <v>227182.07999999996</v>
      </c>
      <c r="E23" s="81"/>
      <c r="F23" s="81">
        <v>2105603.33</v>
      </c>
      <c r="G23" s="81">
        <v>2332785.41</v>
      </c>
      <c r="H23" s="75">
        <v>6.4472481819483146E-2</v>
      </c>
    </row>
    <row r="24" spans="2:8" x14ac:dyDescent="0.25">
      <c r="B24" s="10" t="s">
        <v>8316</v>
      </c>
      <c r="C24" s="81">
        <v>9537</v>
      </c>
      <c r="D24" s="81"/>
      <c r="E24" s="81"/>
      <c r="F24" s="81"/>
      <c r="G24" s="81">
        <v>9537</v>
      </c>
      <c r="H24" s="75">
        <v>2.6357934873761523E-4</v>
      </c>
    </row>
    <row r="25" spans="2:8" x14ac:dyDescent="0.25">
      <c r="B25" s="10" t="s">
        <v>8317</v>
      </c>
      <c r="C25" s="81">
        <v>9637</v>
      </c>
      <c r="D25" s="81">
        <v>62652.32</v>
      </c>
      <c r="E25" s="81">
        <v>104742.38</v>
      </c>
      <c r="F25" s="81">
        <v>2896093.8</v>
      </c>
      <c r="G25" s="81">
        <v>3073125.5</v>
      </c>
      <c r="H25" s="75">
        <v>8.4933670743311124E-2</v>
      </c>
    </row>
    <row r="26" spans="2:8" x14ac:dyDescent="0.25">
      <c r="B26" s="10" t="s">
        <v>8318</v>
      </c>
      <c r="C26" s="81"/>
      <c r="D26" s="81">
        <v>161224.47999999998</v>
      </c>
      <c r="E26" s="81"/>
      <c r="F26" s="81">
        <v>1026157.39</v>
      </c>
      <c r="G26" s="81">
        <v>1187381.8700000001</v>
      </c>
      <c r="H26" s="75">
        <v>3.2816330082568075E-2</v>
      </c>
    </row>
    <row r="27" spans="2:8" x14ac:dyDescent="0.25">
      <c r="B27" s="10" t="s">
        <v>8319</v>
      </c>
      <c r="C27" s="81">
        <v>18108</v>
      </c>
      <c r="D27" s="81">
        <v>35333.25</v>
      </c>
      <c r="E27" s="81"/>
      <c r="F27" s="81">
        <v>1475855.9</v>
      </c>
      <c r="G27" s="81">
        <v>1529297.15</v>
      </c>
      <c r="H27" s="75">
        <v>4.2266031962177944E-2</v>
      </c>
    </row>
    <row r="28" spans="2:8" x14ac:dyDescent="0.25">
      <c r="B28" s="10" t="s">
        <v>8320</v>
      </c>
      <c r="C28" s="81">
        <v>2282516.5099999998</v>
      </c>
      <c r="D28" s="81">
        <v>703603.41</v>
      </c>
      <c r="E28" s="81"/>
      <c r="F28" s="81">
        <v>14602194.850000005</v>
      </c>
      <c r="G28" s="81">
        <v>17588314.770000003</v>
      </c>
      <c r="H28" s="76">
        <v>0.48609799228990036</v>
      </c>
    </row>
    <row r="29" spans="2:8" x14ac:dyDescent="0.25">
      <c r="B29" s="10" t="s">
        <v>8321</v>
      </c>
      <c r="C29" s="81">
        <v>95300</v>
      </c>
      <c r="D29" s="81">
        <v>277465.90000000002</v>
      </c>
      <c r="E29" s="81">
        <v>31408</v>
      </c>
      <c r="F29" s="81">
        <v>4111402.6399999992</v>
      </c>
      <c r="G29" s="81">
        <v>4515576.5399999991</v>
      </c>
      <c r="H29" s="75">
        <v>0.12479948868491703</v>
      </c>
    </row>
    <row r="30" spans="2:8" x14ac:dyDescent="0.25">
      <c r="B30" s="31" t="s">
        <v>8311</v>
      </c>
      <c r="C30" s="82">
        <v>2465244.5099999998</v>
      </c>
      <c r="D30" s="82">
        <v>1670461.7199999997</v>
      </c>
      <c r="E30" s="82">
        <v>136543.38</v>
      </c>
      <c r="F30" s="82">
        <v>31910402.960000008</v>
      </c>
      <c r="G30" s="82">
        <v>36182652.57</v>
      </c>
    </row>
    <row r="33" spans="2:7" x14ac:dyDescent="0.25">
      <c r="B33" s="36" t="s">
        <v>8245</v>
      </c>
      <c r="C33" s="36" t="s">
        <v>8246</v>
      </c>
    </row>
    <row r="35" spans="2:7" x14ac:dyDescent="0.25">
      <c r="B35" s="34" t="s">
        <v>8408</v>
      </c>
      <c r="C35" s="34" t="s">
        <v>8322</v>
      </c>
      <c r="D35" s="34"/>
      <c r="E35" s="34"/>
      <c r="F35" s="34"/>
      <c r="G35" s="34"/>
    </row>
    <row r="36" spans="2:7" x14ac:dyDescent="0.25">
      <c r="B36" s="63" t="s">
        <v>8310</v>
      </c>
      <c r="C36" s="63" t="s">
        <v>8220</v>
      </c>
      <c r="D36" s="63" t="s">
        <v>8221</v>
      </c>
      <c r="E36" s="63" t="s">
        <v>8222</v>
      </c>
      <c r="F36" s="63" t="s">
        <v>8219</v>
      </c>
      <c r="G36" s="63" t="s">
        <v>8311</v>
      </c>
    </row>
    <row r="37" spans="2:7" x14ac:dyDescent="0.25">
      <c r="B37" s="10" t="s">
        <v>8313</v>
      </c>
      <c r="C37" s="79">
        <v>313</v>
      </c>
      <c r="D37" s="79">
        <v>1371</v>
      </c>
      <c r="E37" s="79"/>
      <c r="F37" s="79">
        <v>49289</v>
      </c>
      <c r="G37" s="79">
        <v>50973</v>
      </c>
    </row>
    <row r="38" spans="2:7" x14ac:dyDescent="0.25">
      <c r="B38" s="10" t="s">
        <v>8314</v>
      </c>
      <c r="C38" s="79">
        <v>21</v>
      </c>
      <c r="D38" s="79">
        <v>835</v>
      </c>
      <c r="E38" s="79">
        <v>16</v>
      </c>
      <c r="F38" s="79">
        <v>11853</v>
      </c>
      <c r="G38" s="79">
        <v>12725</v>
      </c>
    </row>
    <row r="39" spans="2:7" x14ac:dyDescent="0.25">
      <c r="B39" s="10" t="s">
        <v>8315</v>
      </c>
      <c r="C39" s="79"/>
      <c r="D39" s="79">
        <v>3590</v>
      </c>
      <c r="E39" s="79"/>
      <c r="F39" s="79">
        <v>34847</v>
      </c>
      <c r="G39" s="79">
        <v>38437</v>
      </c>
    </row>
    <row r="40" spans="2:7" x14ac:dyDescent="0.25">
      <c r="B40" s="10" t="s">
        <v>8316</v>
      </c>
      <c r="C40" s="79">
        <v>315</v>
      </c>
      <c r="D40" s="79"/>
      <c r="E40" s="79"/>
      <c r="F40" s="79"/>
      <c r="G40" s="79">
        <v>315</v>
      </c>
    </row>
    <row r="41" spans="2:7" x14ac:dyDescent="0.25">
      <c r="B41" s="10" t="s">
        <v>8317</v>
      </c>
      <c r="C41" s="79">
        <v>183</v>
      </c>
      <c r="D41" s="79">
        <v>933</v>
      </c>
      <c r="E41" s="79">
        <v>1253</v>
      </c>
      <c r="F41" s="79">
        <v>41359</v>
      </c>
      <c r="G41" s="79">
        <v>43728</v>
      </c>
    </row>
    <row r="42" spans="2:7" x14ac:dyDescent="0.25">
      <c r="B42" s="10" t="s">
        <v>8318</v>
      </c>
      <c r="C42" s="79"/>
      <c r="D42" s="79">
        <v>1911</v>
      </c>
      <c r="E42" s="79"/>
      <c r="F42" s="79">
        <v>10994</v>
      </c>
      <c r="G42" s="79">
        <v>12905</v>
      </c>
    </row>
    <row r="43" spans="2:7" x14ac:dyDescent="0.25">
      <c r="B43" s="10" t="s">
        <v>8319</v>
      </c>
      <c r="C43" s="79">
        <v>217</v>
      </c>
      <c r="D43" s="79">
        <v>729</v>
      </c>
      <c r="E43" s="79"/>
      <c r="F43" s="79">
        <v>32333</v>
      </c>
      <c r="G43" s="79">
        <v>33279</v>
      </c>
    </row>
    <row r="44" spans="2:7" x14ac:dyDescent="0.25">
      <c r="B44" s="10" t="s">
        <v>8320</v>
      </c>
      <c r="C44" s="79">
        <v>7469</v>
      </c>
      <c r="D44" s="79">
        <v>5165</v>
      </c>
      <c r="E44" s="79"/>
      <c r="F44" s="79">
        <v>119280</v>
      </c>
      <c r="G44" s="79">
        <v>131914</v>
      </c>
    </row>
    <row r="45" spans="2:7" x14ac:dyDescent="0.25">
      <c r="B45" s="10" t="s">
        <v>8321</v>
      </c>
      <c r="C45" s="79">
        <v>520</v>
      </c>
      <c r="D45" s="79">
        <v>3347</v>
      </c>
      <c r="E45" s="79">
        <v>214</v>
      </c>
      <c r="F45" s="79">
        <v>42803</v>
      </c>
      <c r="G45" s="79">
        <v>46884</v>
      </c>
    </row>
    <row r="46" spans="2:7" x14ac:dyDescent="0.25">
      <c r="B46" s="31" t="s">
        <v>8311</v>
      </c>
      <c r="C46" s="80">
        <v>9038</v>
      </c>
      <c r="D46" s="80">
        <v>17881</v>
      </c>
      <c r="E46" s="80">
        <v>1483</v>
      </c>
      <c r="F46" s="80">
        <v>342758</v>
      </c>
      <c r="G46" s="80">
        <v>371160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7411C-FD0A-4AA7-87A6-05FFE6CE6F0F}">
  <sheetPr codeName="Sheet10"/>
  <dimension ref="B2:C12"/>
  <sheetViews>
    <sheetView showGridLines="0" workbookViewId="0"/>
  </sheetViews>
  <sheetFormatPr defaultRowHeight="15" x14ac:dyDescent="0.25"/>
  <cols>
    <col min="1" max="1" width="2.7109375" customWidth="1"/>
    <col min="2" max="2" width="12.28515625" bestFit="1" customWidth="1"/>
    <col min="3" max="3" width="19" bestFit="1" customWidth="1"/>
  </cols>
  <sheetData>
    <row r="2" spans="2:3" x14ac:dyDescent="0.25">
      <c r="B2" s="63" t="s">
        <v>8310</v>
      </c>
      <c r="C2" s="63" t="s">
        <v>8413</v>
      </c>
    </row>
    <row r="3" spans="2:3" x14ac:dyDescent="0.25">
      <c r="B3" s="10" t="s">
        <v>8315</v>
      </c>
      <c r="C3" s="93">
        <v>30.737681765572745</v>
      </c>
    </row>
    <row r="4" spans="2:3" x14ac:dyDescent="0.25">
      <c r="B4" s="10" t="s">
        <v>8321</v>
      </c>
      <c r="C4" s="69">
        <v>31.612359399510876</v>
      </c>
    </row>
    <row r="5" spans="2:3" x14ac:dyDescent="0.25">
      <c r="B5" s="10" t="s">
        <v>8318</v>
      </c>
      <c r="C5" s="69">
        <v>33.314302504208797</v>
      </c>
    </row>
    <row r="6" spans="2:3" x14ac:dyDescent="0.25">
      <c r="B6" s="10" t="s">
        <v>8319</v>
      </c>
      <c r="C6" s="69">
        <v>33.845223374746077</v>
      </c>
    </row>
    <row r="7" spans="2:3" x14ac:dyDescent="0.25">
      <c r="B7" s="10" t="s">
        <v>8317</v>
      </c>
      <c r="C7" s="69">
        <v>34.171869047619111</v>
      </c>
    </row>
    <row r="8" spans="2:3" x14ac:dyDescent="0.25">
      <c r="B8" s="10" t="s">
        <v>8316</v>
      </c>
      <c r="C8" s="69">
        <v>34.567402584877527</v>
      </c>
    </row>
    <row r="9" spans="2:3" x14ac:dyDescent="0.25">
      <c r="B9" s="10" t="s">
        <v>8314</v>
      </c>
      <c r="C9" s="69">
        <v>34.686511979167008</v>
      </c>
    </row>
    <row r="10" spans="2:3" x14ac:dyDescent="0.25">
      <c r="B10" s="10" t="s">
        <v>8320</v>
      </c>
      <c r="C10" s="69">
        <v>35.316994695216003</v>
      </c>
    </row>
    <row r="11" spans="2:3" x14ac:dyDescent="0.25">
      <c r="B11" s="91" t="s">
        <v>8313</v>
      </c>
      <c r="C11" s="94">
        <v>35.438855279558375</v>
      </c>
    </row>
    <row r="12" spans="2:3" x14ac:dyDescent="0.25">
      <c r="B12" s="31" t="s">
        <v>8311</v>
      </c>
      <c r="C12" s="70">
        <v>33.411376051625915</v>
      </c>
    </row>
  </sheetData>
  <sortState xmlns:xlrd2="http://schemas.microsoft.com/office/spreadsheetml/2017/richdata2" ref="B3:C11">
    <sortCondition ref="C3:C1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63BC1-183B-4F65-8FF3-5AC5F0B142E0}">
  <sheetPr codeName="Sheet11"/>
  <dimension ref="B2:P28"/>
  <sheetViews>
    <sheetView showGridLines="0" topLeftCell="A28" workbookViewId="0"/>
  </sheetViews>
  <sheetFormatPr defaultRowHeight="15" x14ac:dyDescent="0.25"/>
  <cols>
    <col min="1" max="1" width="2.7109375" customWidth="1"/>
    <col min="2" max="2" width="13.5703125" bestFit="1" customWidth="1"/>
    <col min="7" max="7" width="11" bestFit="1" customWidth="1"/>
    <col min="12" max="12" width="10.42578125" bestFit="1" customWidth="1"/>
    <col min="13" max="13" width="11.28515625" bestFit="1" customWidth="1"/>
  </cols>
  <sheetData>
    <row r="2" spans="2:16" x14ac:dyDescent="0.25">
      <c r="B2" s="34" t="s">
        <v>8379</v>
      </c>
      <c r="C2" s="34" t="s">
        <v>8322</v>
      </c>
      <c r="D2" s="34"/>
      <c r="E2" s="34"/>
      <c r="F2" s="34"/>
      <c r="G2" s="34"/>
      <c r="H2" s="34"/>
      <c r="I2" s="34"/>
      <c r="J2" s="34"/>
      <c r="K2" s="34"/>
      <c r="L2" s="34"/>
      <c r="M2" s="34"/>
    </row>
    <row r="3" spans="2:16" x14ac:dyDescent="0.25">
      <c r="B3" s="34"/>
      <c r="C3" s="34" t="s">
        <v>8414</v>
      </c>
      <c r="D3" s="34"/>
      <c r="E3" s="34"/>
      <c r="F3" s="34"/>
      <c r="G3" s="95" t="s">
        <v>8416</v>
      </c>
      <c r="H3" s="34" t="s">
        <v>8415</v>
      </c>
      <c r="I3" s="34"/>
      <c r="J3" s="34"/>
      <c r="K3" s="34"/>
      <c r="L3" s="95" t="s">
        <v>8417</v>
      </c>
      <c r="M3" s="34" t="s">
        <v>8311</v>
      </c>
    </row>
    <row r="4" spans="2:16" x14ac:dyDescent="0.25">
      <c r="B4" s="63" t="s">
        <v>8310</v>
      </c>
      <c r="C4" s="63" t="s">
        <v>8220</v>
      </c>
      <c r="D4" s="63" t="s">
        <v>8221</v>
      </c>
      <c r="E4" s="63" t="s">
        <v>8222</v>
      </c>
      <c r="F4" s="63" t="s">
        <v>8219</v>
      </c>
      <c r="G4" s="96"/>
      <c r="H4" s="63" t="s">
        <v>8220</v>
      </c>
      <c r="I4" s="63" t="s">
        <v>8221</v>
      </c>
      <c r="J4" s="63" t="s">
        <v>8222</v>
      </c>
      <c r="K4" s="63" t="s">
        <v>8219</v>
      </c>
      <c r="L4" s="96"/>
      <c r="M4" s="63"/>
    </row>
    <row r="5" spans="2:16" x14ac:dyDescent="0.25">
      <c r="B5" s="10" t="s">
        <v>8313</v>
      </c>
      <c r="C5" s="79">
        <v>40</v>
      </c>
      <c r="D5" s="79">
        <v>180</v>
      </c>
      <c r="E5" s="79"/>
      <c r="F5" s="79">
        <v>180</v>
      </c>
      <c r="G5" s="110">
        <v>400</v>
      </c>
      <c r="H5" s="79"/>
      <c r="I5" s="79"/>
      <c r="J5" s="79"/>
      <c r="K5" s="79">
        <v>120</v>
      </c>
      <c r="L5" s="110">
        <v>120</v>
      </c>
      <c r="M5" s="79">
        <v>520</v>
      </c>
      <c r="N5" s="111">
        <f>K5+F5</f>
        <v>300</v>
      </c>
      <c r="O5" s="111">
        <f t="shared" ref="O5:O8" si="0">M5</f>
        <v>520</v>
      </c>
      <c r="P5" s="67">
        <f t="shared" ref="P5:P8" si="1">N5/O5</f>
        <v>0.57692307692307687</v>
      </c>
    </row>
    <row r="6" spans="2:16" x14ac:dyDescent="0.25">
      <c r="B6" s="10" t="s">
        <v>8314</v>
      </c>
      <c r="C6" s="79">
        <v>20</v>
      </c>
      <c r="D6" s="79">
        <v>140</v>
      </c>
      <c r="E6" s="79">
        <v>6</v>
      </c>
      <c r="F6" s="79">
        <v>20</v>
      </c>
      <c r="G6" s="110">
        <v>186</v>
      </c>
      <c r="H6" s="79"/>
      <c r="I6" s="79"/>
      <c r="J6" s="79"/>
      <c r="K6" s="79">
        <v>14</v>
      </c>
      <c r="L6" s="110">
        <v>14</v>
      </c>
      <c r="M6" s="79">
        <v>200</v>
      </c>
      <c r="N6" s="111">
        <f t="shared" ref="N6:N14" si="2">K6+F6</f>
        <v>34</v>
      </c>
      <c r="O6" s="111">
        <f t="shared" si="0"/>
        <v>200</v>
      </c>
      <c r="P6" s="67">
        <f t="shared" si="1"/>
        <v>0.17</v>
      </c>
    </row>
    <row r="7" spans="2:16" x14ac:dyDescent="0.25">
      <c r="B7" s="10" t="s">
        <v>8315</v>
      </c>
      <c r="C7" s="79"/>
      <c r="D7" s="79">
        <v>140</v>
      </c>
      <c r="E7" s="79"/>
      <c r="F7" s="79">
        <v>77</v>
      </c>
      <c r="G7" s="110">
        <v>217</v>
      </c>
      <c r="H7" s="79"/>
      <c r="I7" s="79"/>
      <c r="J7" s="79"/>
      <c r="K7" s="79">
        <v>3</v>
      </c>
      <c r="L7" s="110">
        <v>3</v>
      </c>
      <c r="M7" s="79">
        <v>220</v>
      </c>
      <c r="N7" s="111">
        <f t="shared" si="2"/>
        <v>80</v>
      </c>
      <c r="O7" s="111">
        <f t="shared" si="0"/>
        <v>220</v>
      </c>
      <c r="P7" s="67">
        <f t="shared" si="1"/>
        <v>0.36363636363636365</v>
      </c>
    </row>
    <row r="8" spans="2:16" x14ac:dyDescent="0.25">
      <c r="B8" s="10" t="s">
        <v>8316</v>
      </c>
      <c r="C8" s="79">
        <v>24</v>
      </c>
      <c r="D8" s="79"/>
      <c r="E8" s="79"/>
      <c r="F8" s="79"/>
      <c r="G8" s="110">
        <v>24</v>
      </c>
      <c r="H8" s="79"/>
      <c r="I8" s="79"/>
      <c r="J8" s="79"/>
      <c r="K8" s="79"/>
      <c r="L8" s="110"/>
      <c r="M8" s="79">
        <v>24</v>
      </c>
      <c r="N8" s="111">
        <f t="shared" si="2"/>
        <v>0</v>
      </c>
      <c r="O8" s="111">
        <f t="shared" si="0"/>
        <v>24</v>
      </c>
      <c r="P8" s="67">
        <f t="shared" si="1"/>
        <v>0</v>
      </c>
    </row>
    <row r="9" spans="2:16" x14ac:dyDescent="0.25">
      <c r="B9" s="10" t="s">
        <v>8317</v>
      </c>
      <c r="C9" s="79">
        <v>20</v>
      </c>
      <c r="D9" s="79">
        <v>120</v>
      </c>
      <c r="E9" s="79">
        <v>20</v>
      </c>
      <c r="F9" s="79">
        <v>470</v>
      </c>
      <c r="G9" s="110">
        <v>630</v>
      </c>
      <c r="H9" s="79"/>
      <c r="I9" s="79"/>
      <c r="J9" s="79"/>
      <c r="K9" s="79">
        <v>70</v>
      </c>
      <c r="L9" s="110">
        <v>70</v>
      </c>
      <c r="M9" s="79">
        <v>700</v>
      </c>
      <c r="N9" s="111">
        <f t="shared" si="2"/>
        <v>540</v>
      </c>
      <c r="O9" s="111">
        <f>M9</f>
        <v>700</v>
      </c>
      <c r="P9" s="67">
        <f>N9/O9</f>
        <v>0.77142857142857146</v>
      </c>
    </row>
    <row r="10" spans="2:16" x14ac:dyDescent="0.25">
      <c r="B10" s="10" t="s">
        <v>8318</v>
      </c>
      <c r="C10" s="79"/>
      <c r="D10" s="79">
        <v>71</v>
      </c>
      <c r="E10" s="79"/>
      <c r="F10" s="79">
        <v>64</v>
      </c>
      <c r="G10" s="110">
        <v>135</v>
      </c>
      <c r="H10" s="79"/>
      <c r="I10" s="79">
        <v>46</v>
      </c>
      <c r="J10" s="79"/>
      <c r="K10" s="79">
        <v>39</v>
      </c>
      <c r="L10" s="110">
        <v>85</v>
      </c>
      <c r="M10" s="79">
        <v>220</v>
      </c>
      <c r="N10" s="111">
        <f t="shared" si="2"/>
        <v>103</v>
      </c>
      <c r="O10" s="111">
        <f t="shared" ref="O10:O13" si="3">M10</f>
        <v>220</v>
      </c>
      <c r="P10" s="67">
        <f t="shared" ref="P10:P13" si="4">N10/O10</f>
        <v>0.4681818181818182</v>
      </c>
    </row>
    <row r="11" spans="2:16" x14ac:dyDescent="0.25">
      <c r="B11" s="10" t="s">
        <v>8319</v>
      </c>
      <c r="C11" s="79">
        <v>30</v>
      </c>
      <c r="D11" s="79">
        <v>125</v>
      </c>
      <c r="E11" s="79"/>
      <c r="F11" s="79">
        <v>60</v>
      </c>
      <c r="G11" s="110">
        <v>215</v>
      </c>
      <c r="H11" s="79"/>
      <c r="I11" s="79">
        <v>2</v>
      </c>
      <c r="J11" s="79"/>
      <c r="K11" s="79">
        <v>20</v>
      </c>
      <c r="L11" s="110">
        <v>22</v>
      </c>
      <c r="M11" s="79">
        <v>237</v>
      </c>
      <c r="N11" s="111">
        <f t="shared" si="2"/>
        <v>80</v>
      </c>
      <c r="O11" s="111">
        <f t="shared" si="3"/>
        <v>237</v>
      </c>
      <c r="P11" s="67">
        <f t="shared" si="4"/>
        <v>0.33755274261603374</v>
      </c>
    </row>
    <row r="12" spans="2:16" x14ac:dyDescent="0.25">
      <c r="B12" s="10" t="s">
        <v>8320</v>
      </c>
      <c r="C12" s="79">
        <v>174</v>
      </c>
      <c r="D12" s="79">
        <v>207</v>
      </c>
      <c r="E12" s="79"/>
      <c r="F12" s="79">
        <v>109</v>
      </c>
      <c r="G12" s="110">
        <v>490</v>
      </c>
      <c r="H12" s="79">
        <v>4</v>
      </c>
      <c r="I12" s="79">
        <v>6</v>
      </c>
      <c r="J12" s="79"/>
      <c r="K12" s="79">
        <v>100</v>
      </c>
      <c r="L12" s="110">
        <v>110</v>
      </c>
      <c r="M12" s="79">
        <v>600</v>
      </c>
      <c r="N12" s="111">
        <f t="shared" si="2"/>
        <v>209</v>
      </c>
      <c r="O12" s="111">
        <f t="shared" si="3"/>
        <v>600</v>
      </c>
      <c r="P12" s="67">
        <f t="shared" si="4"/>
        <v>0.34833333333333333</v>
      </c>
    </row>
    <row r="13" spans="2:16" x14ac:dyDescent="0.25">
      <c r="B13" s="10" t="s">
        <v>8321</v>
      </c>
      <c r="C13" s="79">
        <v>37</v>
      </c>
      <c r="D13" s="79">
        <v>481</v>
      </c>
      <c r="E13" s="79">
        <v>23</v>
      </c>
      <c r="F13" s="79">
        <v>719</v>
      </c>
      <c r="G13" s="110">
        <v>1260</v>
      </c>
      <c r="H13" s="79"/>
      <c r="I13" s="79">
        <v>12</v>
      </c>
      <c r="J13" s="79">
        <v>1</v>
      </c>
      <c r="K13" s="79">
        <v>120</v>
      </c>
      <c r="L13" s="110">
        <v>133</v>
      </c>
      <c r="M13" s="79">
        <v>1393</v>
      </c>
      <c r="N13" s="111">
        <f t="shared" si="2"/>
        <v>839</v>
      </c>
      <c r="O13" s="111">
        <f t="shared" si="3"/>
        <v>1393</v>
      </c>
      <c r="P13" s="67">
        <f t="shared" si="4"/>
        <v>0.60229720028715006</v>
      </c>
    </row>
    <row r="14" spans="2:16" x14ac:dyDescent="0.25">
      <c r="B14" s="31" t="s">
        <v>8311</v>
      </c>
      <c r="C14" s="80">
        <v>345</v>
      </c>
      <c r="D14" s="80">
        <v>1464</v>
      </c>
      <c r="E14" s="80">
        <v>49</v>
      </c>
      <c r="F14" s="80">
        <v>1699</v>
      </c>
      <c r="G14" s="80">
        <v>3557</v>
      </c>
      <c r="H14" s="80">
        <v>4</v>
      </c>
      <c r="I14" s="80">
        <v>66</v>
      </c>
      <c r="J14" s="80">
        <v>1</v>
      </c>
      <c r="K14" s="80">
        <v>486</v>
      </c>
      <c r="L14" s="80">
        <v>557</v>
      </c>
      <c r="M14" s="80">
        <v>4114</v>
      </c>
      <c r="N14" s="111">
        <f t="shared" si="2"/>
        <v>2185</v>
      </c>
      <c r="O14" s="111">
        <f>M14</f>
        <v>4114</v>
      </c>
      <c r="P14" s="67">
        <f>N14/O14</f>
        <v>0.53111327175498302</v>
      </c>
    </row>
    <row r="15" spans="2:16" x14ac:dyDescent="0.25">
      <c r="B15" s="89"/>
      <c r="C15" s="100">
        <f>C14/$G$14</f>
        <v>9.6991847062131015E-2</v>
      </c>
      <c r="D15" s="100">
        <f t="shared" ref="D15:F15" si="5">D14/$G$14</f>
        <v>0.41158279448973856</v>
      </c>
      <c r="E15" s="100">
        <f t="shared" si="5"/>
        <v>1.3775653640708463E-2</v>
      </c>
      <c r="F15" s="103">
        <f t="shared" si="5"/>
        <v>0.47764970480742197</v>
      </c>
      <c r="G15" s="100">
        <f>G14/M14</f>
        <v>0.86460865337870685</v>
      </c>
      <c r="H15" s="100">
        <f>H14/$L$14</f>
        <v>7.1813285457809697E-3</v>
      </c>
      <c r="I15" s="100">
        <f t="shared" ref="I15:K15" si="6">I14/$L$14</f>
        <v>0.118491921005386</v>
      </c>
      <c r="J15" s="101">
        <f t="shared" si="6"/>
        <v>1.7953321364452424E-3</v>
      </c>
      <c r="K15" s="103">
        <f t="shared" si="6"/>
        <v>0.87253141831238779</v>
      </c>
      <c r="L15" s="113">
        <f>L14/M14</f>
        <v>0.13539134662129315</v>
      </c>
      <c r="M15" s="90"/>
      <c r="N15" s="77"/>
      <c r="O15" s="77"/>
      <c r="P15" s="67"/>
    </row>
    <row r="17" spans="2:11" x14ac:dyDescent="0.25">
      <c r="C17" s="97" t="s">
        <v>8418</v>
      </c>
      <c r="D17" s="112"/>
      <c r="E17" s="112"/>
      <c r="F17" s="112"/>
      <c r="G17" s="97" t="s">
        <v>8419</v>
      </c>
      <c r="H17" s="112"/>
      <c r="I17" s="112"/>
      <c r="J17" s="112"/>
      <c r="K17" s="112"/>
    </row>
    <row r="18" spans="2:11" x14ac:dyDescent="0.25">
      <c r="F18" t="str">
        <f>F4</f>
        <v>successful</v>
      </c>
      <c r="K18" t="str">
        <f>K4</f>
        <v>successful</v>
      </c>
    </row>
    <row r="19" spans="2:11" x14ac:dyDescent="0.25">
      <c r="B19" t="str">
        <f>B5</f>
        <v>film &amp; video</v>
      </c>
      <c r="F19" s="66">
        <f>F5/G5</f>
        <v>0.45</v>
      </c>
      <c r="K19" s="66">
        <f>IFERROR(K5/L5,"-")</f>
        <v>1</v>
      </c>
    </row>
    <row r="20" spans="2:11" x14ac:dyDescent="0.25">
      <c r="B20" t="str">
        <f t="shared" ref="B20:B27" si="7">B6</f>
        <v>food</v>
      </c>
      <c r="F20" s="66">
        <f t="shared" ref="F20:F28" si="8">F6/G6</f>
        <v>0.10752688172043011</v>
      </c>
      <c r="K20" s="66">
        <f t="shared" ref="K20:K28" si="9">IFERROR(K6/L6,"-")</f>
        <v>1</v>
      </c>
    </row>
    <row r="21" spans="2:11" x14ac:dyDescent="0.25">
      <c r="B21" t="str">
        <f t="shared" si="7"/>
        <v>games</v>
      </c>
      <c r="F21" s="66">
        <f t="shared" si="8"/>
        <v>0.35483870967741937</v>
      </c>
      <c r="K21" s="66">
        <f t="shared" si="9"/>
        <v>1</v>
      </c>
    </row>
    <row r="22" spans="2:11" x14ac:dyDescent="0.25">
      <c r="B22" t="str">
        <f t="shared" si="7"/>
        <v>journalism</v>
      </c>
      <c r="F22" s="66">
        <f t="shared" si="8"/>
        <v>0</v>
      </c>
      <c r="K22" s="98" t="str">
        <f t="shared" si="9"/>
        <v>-</v>
      </c>
    </row>
    <row r="23" spans="2:11" x14ac:dyDescent="0.25">
      <c r="B23" t="str">
        <f t="shared" si="7"/>
        <v>music</v>
      </c>
      <c r="F23" s="102">
        <f t="shared" si="8"/>
        <v>0.74603174603174605</v>
      </c>
      <c r="K23" s="66">
        <f t="shared" si="9"/>
        <v>1</v>
      </c>
    </row>
    <row r="24" spans="2:11" x14ac:dyDescent="0.25">
      <c r="B24" t="str">
        <f t="shared" si="7"/>
        <v>photography</v>
      </c>
      <c r="F24" s="66">
        <f t="shared" si="8"/>
        <v>0.47407407407407409</v>
      </c>
      <c r="K24" s="102">
        <f t="shared" si="9"/>
        <v>0.45882352941176469</v>
      </c>
    </row>
    <row r="25" spans="2:11" x14ac:dyDescent="0.25">
      <c r="B25" t="str">
        <f t="shared" si="7"/>
        <v>publishing</v>
      </c>
      <c r="F25" s="66">
        <f t="shared" si="8"/>
        <v>0.27906976744186046</v>
      </c>
      <c r="K25" s="66">
        <f t="shared" si="9"/>
        <v>0.90909090909090906</v>
      </c>
    </row>
    <row r="26" spans="2:11" x14ac:dyDescent="0.25">
      <c r="B26" t="str">
        <f t="shared" si="7"/>
        <v>technology</v>
      </c>
      <c r="F26" s="66">
        <f t="shared" si="8"/>
        <v>0.22244897959183674</v>
      </c>
      <c r="K26" s="66">
        <f t="shared" si="9"/>
        <v>0.90909090909090906</v>
      </c>
    </row>
    <row r="27" spans="2:11" x14ac:dyDescent="0.25">
      <c r="B27" s="65" t="str">
        <f t="shared" si="7"/>
        <v>theater</v>
      </c>
      <c r="C27" s="65"/>
      <c r="D27" s="65"/>
      <c r="E27" s="65"/>
      <c r="F27" s="108">
        <f t="shared" si="8"/>
        <v>0.57063492063492061</v>
      </c>
      <c r="G27" s="65"/>
      <c r="H27" s="65"/>
      <c r="I27" s="65"/>
      <c r="J27" s="65"/>
      <c r="K27" s="104">
        <f t="shared" si="9"/>
        <v>0.90225563909774431</v>
      </c>
    </row>
    <row r="28" spans="2:11" x14ac:dyDescent="0.25">
      <c r="E28" s="48" t="s">
        <v>8311</v>
      </c>
      <c r="F28" s="105">
        <f t="shared" si="8"/>
        <v>0.47764970480742197</v>
      </c>
      <c r="G28" s="106"/>
      <c r="H28" s="106"/>
      <c r="I28" s="106"/>
      <c r="J28" s="107" t="s">
        <v>8311</v>
      </c>
      <c r="K28" s="105">
        <f t="shared" si="9"/>
        <v>0.87253141831238779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Pivot_Table_Cat</vt:lpstr>
      <vt:lpstr>Pivot_Table_Sub</vt:lpstr>
      <vt:lpstr>PivotTable_Dates</vt:lpstr>
      <vt:lpstr>Bonus</vt:lpstr>
      <vt:lpstr>Pivot_Table_for_Adds</vt:lpstr>
      <vt:lpstr>Add_Table1</vt:lpstr>
      <vt:lpstr>Add_Table2</vt:lpstr>
      <vt:lpstr>Add_Table3</vt:lpstr>
      <vt:lpstr>Add_Graph1</vt:lpstr>
      <vt:lpstr>Add_Graph2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Maspons</cp:lastModifiedBy>
  <cp:lastPrinted>2019-01-20T18:14:33Z</cp:lastPrinted>
  <dcterms:created xsi:type="dcterms:W3CDTF">2017-04-20T15:17:24Z</dcterms:created>
  <dcterms:modified xsi:type="dcterms:W3CDTF">2019-01-27T00:40:29Z</dcterms:modified>
</cp:coreProperties>
</file>