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filterPrivacy="1"/>
  <xr:revisionPtr revIDLastSave="0" documentId="13_ncr:1_{B2064180-A330-4314-91F4-DB7B21341E23}" xr6:coauthVersionLast="34" xr6:coauthVersionMax="34" xr10:uidLastSave="{00000000-0000-0000-0000-000000000000}"/>
  <bookViews>
    <workbookView xWindow="0" yWindow="0" windowWidth="22260" windowHeight="12645" xr2:uid="{00000000-000D-0000-FFFF-FFFF00000000}"/>
  </bookViews>
  <sheets>
    <sheet name="cost structure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44" i="1" l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43" i="1"/>
  <c r="E44" i="1"/>
  <c r="F44" i="1"/>
  <c r="G44" i="1"/>
  <c r="H44" i="1"/>
  <c r="I44" i="1"/>
  <c r="J44" i="1"/>
  <c r="N44" i="1"/>
  <c r="E45" i="1"/>
  <c r="F45" i="1"/>
  <c r="G45" i="1"/>
  <c r="H45" i="1"/>
  <c r="I45" i="1"/>
  <c r="J45" i="1"/>
  <c r="N45" i="1"/>
  <c r="E46" i="1"/>
  <c r="F46" i="1"/>
  <c r="G46" i="1"/>
  <c r="H46" i="1"/>
  <c r="I46" i="1"/>
  <c r="J46" i="1"/>
  <c r="N46" i="1"/>
  <c r="E47" i="1"/>
  <c r="F47" i="1"/>
  <c r="G47" i="1"/>
  <c r="H47" i="1"/>
  <c r="I47" i="1"/>
  <c r="J47" i="1"/>
  <c r="N47" i="1"/>
  <c r="E48" i="1"/>
  <c r="F48" i="1"/>
  <c r="G48" i="1"/>
  <c r="H48" i="1"/>
  <c r="I48" i="1"/>
  <c r="J48" i="1"/>
  <c r="N48" i="1"/>
  <c r="E49" i="1"/>
  <c r="F49" i="1"/>
  <c r="G49" i="1"/>
  <c r="H49" i="1"/>
  <c r="I49" i="1"/>
  <c r="J49" i="1"/>
  <c r="N49" i="1"/>
  <c r="E50" i="1"/>
  <c r="F50" i="1"/>
  <c r="G50" i="1"/>
  <c r="H50" i="1"/>
  <c r="I50" i="1"/>
  <c r="J50" i="1"/>
  <c r="N50" i="1"/>
  <c r="E51" i="1"/>
  <c r="F51" i="1"/>
  <c r="G51" i="1"/>
  <c r="H51" i="1"/>
  <c r="I51" i="1"/>
  <c r="J51" i="1"/>
  <c r="N51" i="1"/>
  <c r="E52" i="1"/>
  <c r="F52" i="1"/>
  <c r="G52" i="1"/>
  <c r="H52" i="1"/>
  <c r="I52" i="1"/>
  <c r="J52" i="1"/>
  <c r="N52" i="1"/>
  <c r="E53" i="1"/>
  <c r="F53" i="1"/>
  <c r="G53" i="1"/>
  <c r="H53" i="1"/>
  <c r="I53" i="1"/>
  <c r="J53" i="1"/>
  <c r="N53" i="1"/>
  <c r="E54" i="1"/>
  <c r="F54" i="1"/>
  <c r="G54" i="1"/>
  <c r="H54" i="1"/>
  <c r="I54" i="1"/>
  <c r="J54" i="1"/>
  <c r="N54" i="1"/>
  <c r="E55" i="1"/>
  <c r="F55" i="1"/>
  <c r="G55" i="1"/>
  <c r="H55" i="1"/>
  <c r="I55" i="1"/>
  <c r="J55" i="1"/>
  <c r="N55" i="1"/>
  <c r="E56" i="1"/>
  <c r="F56" i="1"/>
  <c r="G56" i="1"/>
  <c r="H56" i="1"/>
  <c r="I56" i="1"/>
  <c r="J56" i="1"/>
  <c r="N56" i="1"/>
  <c r="E57" i="1"/>
  <c r="F57" i="1"/>
  <c r="G57" i="1"/>
  <c r="H57" i="1"/>
  <c r="I57" i="1"/>
  <c r="J57" i="1"/>
  <c r="N57" i="1"/>
  <c r="E58" i="1"/>
  <c r="F58" i="1"/>
  <c r="G58" i="1"/>
  <c r="H58" i="1"/>
  <c r="I58" i="1"/>
  <c r="J58" i="1"/>
  <c r="N58" i="1"/>
  <c r="E59" i="1"/>
  <c r="F59" i="1"/>
  <c r="G59" i="1"/>
  <c r="H59" i="1"/>
  <c r="I59" i="1"/>
  <c r="J59" i="1"/>
  <c r="N59" i="1"/>
  <c r="E43" i="1"/>
  <c r="F43" i="1"/>
  <c r="G43" i="1"/>
  <c r="H43" i="1"/>
  <c r="I43" i="1"/>
  <c r="J43" i="1"/>
  <c r="N43" i="1"/>
  <c r="K46" i="1"/>
  <c r="K50" i="1"/>
  <c r="K54" i="1"/>
  <c r="K58" i="1"/>
  <c r="O56" i="1" l="1"/>
  <c r="O44" i="1"/>
  <c r="O57" i="1"/>
  <c r="O54" i="1"/>
  <c r="O48" i="1"/>
  <c r="O45" i="1"/>
  <c r="O58" i="1"/>
  <c r="O52" i="1"/>
  <c r="O50" i="1"/>
  <c r="O46" i="1"/>
  <c r="O53" i="1"/>
  <c r="O49" i="1"/>
  <c r="O51" i="1"/>
  <c r="O59" i="1"/>
  <c r="O55" i="1"/>
  <c r="O47" i="1"/>
  <c r="O43" i="1"/>
  <c r="K49" i="1"/>
  <c r="K53" i="1"/>
  <c r="K52" i="1"/>
  <c r="K44" i="1"/>
  <c r="K45" i="1"/>
  <c r="K57" i="1"/>
  <c r="K43" i="1"/>
  <c r="K56" i="1"/>
  <c r="K48" i="1"/>
  <c r="K59" i="1"/>
  <c r="K55" i="1"/>
  <c r="K51" i="1"/>
  <c r="K47" i="1"/>
</calcChain>
</file>

<file path=xl/sharedStrings.xml><?xml version="1.0" encoding="utf-8"?>
<sst xmlns="http://schemas.openxmlformats.org/spreadsheetml/2006/main" count="178" uniqueCount="34">
  <si>
    <t>20</t>
  </si>
  <si>
    <t>25</t>
  </si>
  <si>
    <t>30</t>
  </si>
  <si>
    <t>35</t>
  </si>
  <si>
    <t>40</t>
  </si>
  <si>
    <t>45</t>
  </si>
  <si>
    <t>50</t>
  </si>
  <si>
    <t>55</t>
  </si>
  <si>
    <t>60</t>
  </si>
  <si>
    <t>65</t>
  </si>
  <si>
    <t>70</t>
  </si>
  <si>
    <t>75</t>
  </si>
  <si>
    <t>80</t>
  </si>
  <si>
    <t>85</t>
  </si>
  <si>
    <t>90</t>
  </si>
  <si>
    <t>95</t>
  </si>
  <si>
    <t>100</t>
  </si>
  <si>
    <t>Germany10K</t>
  </si>
  <si>
    <t>solar</t>
  </si>
  <si>
    <t>wind</t>
  </si>
  <si>
    <t>cost storage energy in bn euro</t>
  </si>
  <si>
    <t>cost storage power in bn euro</t>
  </si>
  <si>
    <t>cost investment conventional in bn euro - base</t>
  </si>
  <si>
    <t>cost investment conventional in bn euro - peak</t>
  </si>
  <si>
    <t>cost operation conventional in bn euro - base</t>
  </si>
  <si>
    <t>renewable</t>
  </si>
  <si>
    <t>cost operation conventional in bn euro - peak</t>
  </si>
  <si>
    <t>Original</t>
  </si>
  <si>
    <t>cost total Germany10K</t>
  </si>
  <si>
    <t>cost total Original</t>
  </si>
  <si>
    <t>diff to total cost</t>
  </si>
  <si>
    <t>Diff between models</t>
  </si>
  <si>
    <t>'capacities storage GWh</t>
  </si>
  <si>
    <t>'capacities storage GW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</si>
</sst>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quotePrefix="1"/>
    <xf numFmtId="0" fontId="0" fillId="2" borderId="0" xfId="0" applyFill="1"/>
    <xf numFmtId="0" fontId="0" fillId="2" borderId="0" xfId="0" quotePrefix="1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'cost structure'!$C$1</c:f>
          <c:strCache>
            <c:ptCount val="1"/>
            <c:pt idx="0">
              <c:v>Original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'cost structure'!$B$2</c:f>
              <c:strCache>
                <c:ptCount val="1"/>
                <c:pt idx="0">
                  <c:v>renewable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'cost structure'!$A$3:$A$19</c:f>
              <c:strCache>
                <c:ptCount val="17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  <c:pt idx="13">
                  <c:v>85</c:v>
                </c:pt>
                <c:pt idx="14">
                  <c:v>90</c:v>
                </c:pt>
                <c:pt idx="15">
                  <c:v>95</c:v>
                </c:pt>
                <c:pt idx="16">
                  <c:v>100</c:v>
                </c:pt>
              </c:strCache>
            </c:strRef>
          </c:cat>
          <c:val>
            <c:numRef>
              <c:f>'cost structure'!$B$3:$B$19</c:f>
              <c:numCache>
                <c:formatCode>General</c:formatCode>
                <c:ptCount val="17"/>
                <c:pt idx="0">
                  <c:v>7.6183286314185041</c:v>
                </c:pt>
                <c:pt idx="1">
                  <c:v>9.5235922922703828</c:v>
                </c:pt>
                <c:pt idx="2">
                  <c:v>11.44477520610617</c:v>
                </c:pt>
                <c:pt idx="3">
                  <c:v>13.415024954270258</c:v>
                </c:pt>
                <c:pt idx="4">
                  <c:v>15.51085742079187</c:v>
                </c:pt>
                <c:pt idx="5">
                  <c:v>17.732236449292092</c:v>
                </c:pt>
                <c:pt idx="6">
                  <c:v>20.108744162764708</c:v>
                </c:pt>
                <c:pt idx="7">
                  <c:v>22.759920449699543</c:v>
                </c:pt>
                <c:pt idx="8">
                  <c:v>25.428627206752349</c:v>
                </c:pt>
                <c:pt idx="9">
                  <c:v>28.190733741884518</c:v>
                </c:pt>
                <c:pt idx="10">
                  <c:v>31.105649475854204</c:v>
                </c:pt>
                <c:pt idx="11">
                  <c:v>34.373996177258682</c:v>
                </c:pt>
                <c:pt idx="12">
                  <c:v>37.817601904220382</c:v>
                </c:pt>
                <c:pt idx="13">
                  <c:v>41.69433032090194</c:v>
                </c:pt>
                <c:pt idx="14">
                  <c:v>46.310151086229631</c:v>
                </c:pt>
                <c:pt idx="15">
                  <c:v>54.020304286799565</c:v>
                </c:pt>
                <c:pt idx="16">
                  <c:v>68.425642534527029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58-4E99-91BD-FBA773F1DEF9}"/>
            </c:ext>
          </c:extLst>
        </c:ser>
        <c:ser>
          <c:idx val="1"/>
          <c:order val="1"/>
          <c:tx>
            <c:strRef>
              <c:f>'cost structure'!$C$2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'cost structure'!$A$3:$A$19</c:f>
              <c:strCache>
                <c:ptCount val="17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  <c:pt idx="13">
                  <c:v>85</c:v>
                </c:pt>
                <c:pt idx="14">
                  <c:v>90</c:v>
                </c:pt>
                <c:pt idx="15">
                  <c:v>95</c:v>
                </c:pt>
                <c:pt idx="16">
                  <c:v>100</c:v>
                </c:pt>
              </c:strCache>
            </c:strRef>
          </c:cat>
          <c:val>
            <c:numRef>
              <c:f>'cost structure'!$C$3:$C$19</c:f>
              <c:numCache>
                <c:formatCode>General</c:formatCode>
                <c:ptCount val="17"/>
              </c:numCache>
            </c:numRef>
          </c:val>
          <c:extLst>
            <c:ext xmlns:c16="http://schemas.microsoft.com/office/drawing/2014/chart" uri="{C3380CC4-5D6E-409C-BE32-E72D297353CC}">
              <c16:uniqueId val="{00000001-E958-4E99-91BD-FBA773F1DEF9}"/>
            </c:ext>
          </c:extLst>
        </c:ser>
        <c:ser>
          <c:idx val="2"/>
          <c:order val="2"/>
          <c:tx>
            <c:strRef>
              <c:f>'cost structure'!$D$2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'cost structure'!$A$3:$A$19</c:f>
              <c:strCache>
                <c:ptCount val="17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  <c:pt idx="13">
                  <c:v>85</c:v>
                </c:pt>
                <c:pt idx="14">
                  <c:v>90</c:v>
                </c:pt>
                <c:pt idx="15">
                  <c:v>95</c:v>
                </c:pt>
                <c:pt idx="16">
                  <c:v>100</c:v>
                </c:pt>
              </c:strCache>
            </c:strRef>
          </c:cat>
          <c:val>
            <c:numRef>
              <c:f>'cost structure'!$D$3:$D$19</c:f>
              <c:numCache>
                <c:formatCode>General</c:formatCode>
                <c:ptCount val="17"/>
              </c:numCache>
            </c:numRef>
          </c:val>
          <c:extLst>
            <c:ext xmlns:c16="http://schemas.microsoft.com/office/drawing/2014/chart" uri="{C3380CC4-5D6E-409C-BE32-E72D297353CC}">
              <c16:uniqueId val="{00000002-E958-4E99-91BD-FBA773F1DEF9}"/>
            </c:ext>
          </c:extLst>
        </c:ser>
        <c:ser>
          <c:idx val="3"/>
          <c:order val="3"/>
          <c:tx>
            <c:strRef>
              <c:f>'cost structure'!$E$2</c:f>
              <c:strCache>
                <c:ptCount val="1"/>
                <c:pt idx="0">
                  <c:v>cost storage energy in bn euro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'cost structure'!$A$3:$A$19</c:f>
              <c:strCache>
                <c:ptCount val="17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  <c:pt idx="13">
                  <c:v>85</c:v>
                </c:pt>
                <c:pt idx="14">
                  <c:v>90</c:v>
                </c:pt>
                <c:pt idx="15">
                  <c:v>95</c:v>
                </c:pt>
                <c:pt idx="16">
                  <c:v>100</c:v>
                </c:pt>
              </c:strCache>
            </c:strRef>
          </c:cat>
          <c:val>
            <c:numRef>
              <c:f>'cost structure'!$E$3:$E$19</c:f>
              <c:numCache>
                <c:formatCode>General</c:formatCode>
                <c:ptCount val="17"/>
                <c:pt idx="4">
                  <c:v>4.5097910965470764E-2</c:v>
                </c:pt>
                <c:pt idx="5">
                  <c:v>9.8184198020418265E-2</c:v>
                </c:pt>
                <c:pt idx="6">
                  <c:v>0.18933068461199268</c:v>
                </c:pt>
                <c:pt idx="7">
                  <c:v>0.29095552180855738</c:v>
                </c:pt>
                <c:pt idx="8">
                  <c:v>0.58575881949450126</c:v>
                </c:pt>
                <c:pt idx="9">
                  <c:v>0.95586307084776256</c:v>
                </c:pt>
                <c:pt idx="10">
                  <c:v>1.2478212413033776</c:v>
                </c:pt>
                <c:pt idx="11">
                  <c:v>1.7023674693846789</c:v>
                </c:pt>
                <c:pt idx="12">
                  <c:v>2.5028727221328761</c:v>
                </c:pt>
                <c:pt idx="13">
                  <c:v>3.7543069127774769</c:v>
                </c:pt>
                <c:pt idx="14">
                  <c:v>5.8349718497340186</c:v>
                </c:pt>
                <c:pt idx="15">
                  <c:v>8.8513047220228245</c:v>
                </c:pt>
                <c:pt idx="16">
                  <c:v>30.536424552497976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958-4E99-91BD-FBA773F1DEF9}"/>
            </c:ext>
          </c:extLst>
        </c:ser>
        <c:ser>
          <c:idx val="4"/>
          <c:order val="4"/>
          <c:tx>
            <c:strRef>
              <c:f>'cost structure'!$F$2</c:f>
              <c:strCache>
                <c:ptCount val="1"/>
                <c:pt idx="0">
                  <c:v>cost storage power in bn euro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'cost structure'!$A$3:$A$19</c:f>
              <c:strCache>
                <c:ptCount val="17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  <c:pt idx="13">
                  <c:v>85</c:v>
                </c:pt>
                <c:pt idx="14">
                  <c:v>90</c:v>
                </c:pt>
                <c:pt idx="15">
                  <c:v>95</c:v>
                </c:pt>
                <c:pt idx="16">
                  <c:v>100</c:v>
                </c:pt>
              </c:strCache>
            </c:strRef>
          </c:cat>
          <c:val>
            <c:numRef>
              <c:f>'cost structure'!$F$3:$F$19</c:f>
              <c:numCache>
                <c:formatCode>General</c:formatCode>
                <c:ptCount val="17"/>
                <c:pt idx="9">
                  <c:v>1.1059188930220285</c:v>
                </c:pt>
                <c:pt idx="10">
                  <c:v>1.4937158221998295</c:v>
                </c:pt>
                <c:pt idx="11">
                  <c:v>1.9032694542406996</c:v>
                </c:pt>
                <c:pt idx="12">
                  <c:v>2.3366196085566502</c:v>
                </c:pt>
                <c:pt idx="13">
                  <c:v>2.6445972029730744</c:v>
                </c:pt>
                <c:pt idx="14">
                  <c:v>2.9660373427781197</c:v>
                </c:pt>
                <c:pt idx="15">
                  <c:v>3.3663233891962117</c:v>
                </c:pt>
                <c:pt idx="16">
                  <c:v>3.6918470909341408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958-4E99-91BD-FBA773F1DEF9}"/>
            </c:ext>
          </c:extLst>
        </c:ser>
        <c:ser>
          <c:idx val="5"/>
          <c:order val="5"/>
          <c:tx>
            <c:strRef>
              <c:f>'cost structure'!$G$2</c:f>
              <c:strCache>
                <c:ptCount val="1"/>
                <c:pt idx="0">
                  <c:v>cost investment conventional in bn euro - base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'cost structure'!$A$3:$A$19</c:f>
              <c:strCache>
                <c:ptCount val="17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  <c:pt idx="13">
                  <c:v>85</c:v>
                </c:pt>
                <c:pt idx="14">
                  <c:v>90</c:v>
                </c:pt>
                <c:pt idx="15">
                  <c:v>95</c:v>
                </c:pt>
                <c:pt idx="16">
                  <c:v>100</c:v>
                </c:pt>
              </c:strCache>
            </c:strRef>
          </c:cat>
          <c:val>
            <c:numRef>
              <c:f>'cost structure'!$G$3:$G$19</c:f>
              <c:numCache>
                <c:formatCode>General</c:formatCode>
                <c:ptCount val="17"/>
                <c:pt idx="0">
                  <c:v>6.0606821472728658</c:v>
                </c:pt>
                <c:pt idx="1">
                  <c:v>5.856845999432136</c:v>
                </c:pt>
                <c:pt idx="2">
                  <c:v>5.6796956057432828</c:v>
                </c:pt>
                <c:pt idx="3">
                  <c:v>5.5048068184387162</c:v>
                </c:pt>
                <c:pt idx="4">
                  <c:v>5.2930718064014464</c:v>
                </c:pt>
                <c:pt idx="5">
                  <c:v>5.103061495645421</c:v>
                </c:pt>
                <c:pt idx="6">
                  <c:v>4.9080079943354145</c:v>
                </c:pt>
                <c:pt idx="7">
                  <c:v>4.7185554944969708</c:v>
                </c:pt>
                <c:pt idx="8">
                  <c:v>4.439879463845708</c:v>
                </c:pt>
                <c:pt idx="9">
                  <c:v>4.1507330174485526</c:v>
                </c:pt>
                <c:pt idx="10">
                  <c:v>3.892127137195605</c:v>
                </c:pt>
                <c:pt idx="11">
                  <c:v>3.4864613995238845</c:v>
                </c:pt>
                <c:pt idx="12">
                  <c:v>3.0121834817847484</c:v>
                </c:pt>
                <c:pt idx="13">
                  <c:v>2.5071662206580112</c:v>
                </c:pt>
                <c:pt idx="14">
                  <c:v>1.7120697778617566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958-4E99-91BD-FBA773F1DEF9}"/>
            </c:ext>
          </c:extLst>
        </c:ser>
        <c:ser>
          <c:idx val="6"/>
          <c:order val="6"/>
          <c:tx>
            <c:strRef>
              <c:f>'cost structure'!$H$2</c:f>
              <c:strCache>
                <c:ptCount val="1"/>
                <c:pt idx="0">
                  <c:v>cost investment conventional in bn euro - peak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'cost structure'!$A$3:$A$19</c:f>
              <c:strCache>
                <c:ptCount val="17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  <c:pt idx="13">
                  <c:v>85</c:v>
                </c:pt>
                <c:pt idx="14">
                  <c:v>90</c:v>
                </c:pt>
                <c:pt idx="15">
                  <c:v>95</c:v>
                </c:pt>
                <c:pt idx="16">
                  <c:v>100</c:v>
                </c:pt>
              </c:strCache>
            </c:strRef>
          </c:cat>
          <c:val>
            <c:numRef>
              <c:f>'cost structure'!$H$3:$H$19</c:f>
              <c:numCache>
                <c:formatCode>General</c:formatCode>
                <c:ptCount val="17"/>
                <c:pt idx="2">
                  <c:v>1.0445405713382658</c:v>
                </c:pt>
                <c:pt idx="3">
                  <c:v>1.1112884046429854</c:v>
                </c:pt>
                <c:pt idx="4">
                  <c:v>1.0600610832695612</c:v>
                </c:pt>
                <c:pt idx="5">
                  <c:v>1.0387866944666526</c:v>
                </c:pt>
                <c:pt idx="6">
                  <c:v>1.0444505424021655</c:v>
                </c:pt>
                <c:pt idx="7">
                  <c:v>1.0475832525895514</c:v>
                </c:pt>
                <c:pt idx="8">
                  <c:v>1.0321202196218138</c:v>
                </c:pt>
                <c:pt idx="9">
                  <c:v>1.0090440538750904</c:v>
                </c:pt>
                <c:pt idx="10">
                  <c:v>1.003584674003005</c:v>
                </c:pt>
                <c:pt idx="11">
                  <c:v>1.0750880442234145</c:v>
                </c:pt>
                <c:pt idx="12">
                  <c:v>1.1401310501461577</c:v>
                </c:pt>
                <c:pt idx="13">
                  <c:v>1.1837458158072818</c:v>
                </c:pt>
                <c:pt idx="14">
                  <c:v>1.2806401332244415</c:v>
                </c:pt>
                <c:pt idx="15">
                  <c:v>1.4435228639002995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58-4E99-91BD-FBA773F1DEF9}"/>
            </c:ext>
          </c:extLst>
        </c:ser>
        <c:ser>
          <c:idx val="7"/>
          <c:order val="7"/>
          <c:tx>
            <c:strRef>
              <c:f>'cost structure'!$I$2</c:f>
              <c:strCache>
                <c:ptCount val="1"/>
                <c:pt idx="0">
                  <c:v>cost operation conventional in bn euro - base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'cost structure'!$A$3:$A$19</c:f>
              <c:strCache>
                <c:ptCount val="17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  <c:pt idx="13">
                  <c:v>85</c:v>
                </c:pt>
                <c:pt idx="14">
                  <c:v>90</c:v>
                </c:pt>
                <c:pt idx="15">
                  <c:v>95</c:v>
                </c:pt>
                <c:pt idx="16">
                  <c:v>100</c:v>
                </c:pt>
              </c:strCache>
            </c:strRef>
          </c:cat>
          <c:val>
            <c:numRef>
              <c:f>'cost structure'!$I$3:$I$19</c:f>
              <c:numCache>
                <c:formatCode>General</c:formatCode>
                <c:ptCount val="17"/>
                <c:pt idx="0">
                  <c:v>12.326920024567796</c:v>
                </c:pt>
                <c:pt idx="1">
                  <c:v>11.525038489381858</c:v>
                </c:pt>
                <c:pt idx="2">
                  <c:v>10.727408873216307</c:v>
                </c:pt>
                <c:pt idx="3">
                  <c:v>9.9276769419375377</c:v>
                </c:pt>
                <c:pt idx="4">
                  <c:v>9.1570115941485799</c:v>
                </c:pt>
                <c:pt idx="5">
                  <c:v>8.3809708971696235</c:v>
                </c:pt>
                <c:pt idx="6">
                  <c:v>7.601567982764962</c:v>
                </c:pt>
                <c:pt idx="7">
                  <c:v>6.8186925512707095</c:v>
                </c:pt>
                <c:pt idx="8">
                  <c:v>6.0446521334296452</c:v>
                </c:pt>
                <c:pt idx="9">
                  <c:v>5.2613674865530831</c:v>
                </c:pt>
                <c:pt idx="10">
                  <c:v>4.3682035584682177</c:v>
                </c:pt>
                <c:pt idx="11">
                  <c:v>3.5513118097180283</c:v>
                </c:pt>
                <c:pt idx="12">
                  <c:v>2.741376242521016</c:v>
                </c:pt>
                <c:pt idx="13">
                  <c:v>1.9479457577689792</c:v>
                </c:pt>
                <c:pt idx="14">
                  <c:v>1.112004481658964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958-4E99-91BD-FBA773F1DEF9}"/>
            </c:ext>
          </c:extLst>
        </c:ser>
        <c:ser>
          <c:idx val="8"/>
          <c:order val="8"/>
          <c:tx>
            <c:strRef>
              <c:f>'cost structure'!$J$2</c:f>
              <c:strCache>
                <c:ptCount val="1"/>
                <c:pt idx="0">
                  <c:v>cost operation conventional in bn euro - peak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'cost structure'!$A$3:$A$19</c:f>
              <c:strCache>
                <c:ptCount val="17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  <c:pt idx="13">
                  <c:v>85</c:v>
                </c:pt>
                <c:pt idx="14">
                  <c:v>90</c:v>
                </c:pt>
                <c:pt idx="15">
                  <c:v>95</c:v>
                </c:pt>
                <c:pt idx="16">
                  <c:v>100</c:v>
                </c:pt>
              </c:strCache>
            </c:strRef>
          </c:cat>
          <c:val>
            <c:numRef>
              <c:f>'cost structure'!$J$3:$J$19</c:f>
              <c:numCache>
                <c:formatCode>General</c:formatCode>
                <c:ptCount val="17"/>
                <c:pt idx="13">
                  <c:v>1.0068032875924973</c:v>
                </c:pt>
                <c:pt idx="14">
                  <c:v>1.1424885340761506</c:v>
                </c:pt>
                <c:pt idx="15">
                  <c:v>1.2301742319864033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958-4E99-91BD-FBA773F1DEF9}"/>
            </c:ext>
          </c:extLst>
        </c:ser>
        <c:ser>
          <c:idx val="9"/>
          <c:order val="9"/>
          <c:tx>
            <c:strRef>
              <c:f>'cost structure'!$K$2</c:f>
              <c:strCache>
                <c:ptCount val="1"/>
                <c:pt idx="0">
                  <c:v>diff to total cost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'cost structure'!$A$3:$A$19</c:f>
              <c:strCache>
                <c:ptCount val="17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  <c:pt idx="13">
                  <c:v>85</c:v>
                </c:pt>
                <c:pt idx="14">
                  <c:v>90</c:v>
                </c:pt>
                <c:pt idx="15">
                  <c:v>95</c:v>
                </c:pt>
                <c:pt idx="16">
                  <c:v>100</c:v>
                </c:pt>
              </c:strCache>
            </c:strRef>
          </c:cat>
          <c:val>
            <c:numRef>
              <c:f>'cost structure'!$K$3:$K$19</c:f>
              <c:numCache>
                <c:formatCode>General</c:formatCode>
                <c:ptCount val="17"/>
                <c:pt idx="0">
                  <c:v>1.3715002797240743</c:v>
                </c:pt>
                <c:pt idx="1">
                  <c:v>1.5019406687362498</c:v>
                </c:pt>
                <c:pt idx="2">
                  <c:v>0.56451413022953645</c:v>
                </c:pt>
                <c:pt idx="3">
                  <c:v>0.60875998705852652</c:v>
                </c:pt>
                <c:pt idx="4">
                  <c:v>0.72460984368363057</c:v>
                </c:pt>
                <c:pt idx="5">
                  <c:v>0.81016982867477338</c:v>
                </c:pt>
                <c:pt idx="6">
                  <c:v>0.87744741206368104</c:v>
                </c:pt>
                <c:pt idx="7">
                  <c:v>0.9515514956024731</c:v>
                </c:pt>
                <c:pt idx="8">
                  <c:v>1.2547814024238519</c:v>
                </c:pt>
                <c:pt idx="9">
                  <c:v>0.56674622135302855</c:v>
                </c:pt>
                <c:pt idx="10">
                  <c:v>0.85208140665440624</c:v>
                </c:pt>
                <c:pt idx="11">
                  <c:v>0.95044679294742451</c:v>
                </c:pt>
                <c:pt idx="12">
                  <c:v>1.0327895547299519</c:v>
                </c:pt>
                <c:pt idx="13">
                  <c:v>6.7110106412755499E-2</c:v>
                </c:pt>
                <c:pt idx="14">
                  <c:v>7.976575535049335E-2</c:v>
                </c:pt>
                <c:pt idx="15">
                  <c:v>1.0064487472283759</c:v>
                </c:pt>
                <c:pt idx="16">
                  <c:v>8.7752572161321041E-2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E958-4E99-91BD-FBA773F1DE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72765983"/>
        <c:axId val="1573065967"/>
      </c:barChart>
      <c:catAx>
        <c:axId val="1672765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73065967"/>
        <c:crosses val="autoZero"/>
        <c:auto val="1"/>
        <c:lblAlgn val="ctr"/>
        <c:lblOffset val="100"/>
        <c:noMultiLvlLbl val="0"/>
      </c:catAx>
      <c:valAx>
        <c:axId val="1573065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72765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'cost structure'!$C$21</c:f>
          <c:strCache>
            <c:ptCount val="1"/>
            <c:pt idx="0">
              <c:v>Germany10K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'cost structure'!$B$22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'cost structure'!$A$23:$A$39</c:f>
              <c:strCache>
                <c:ptCount val="17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  <c:pt idx="13">
                  <c:v>85</c:v>
                </c:pt>
                <c:pt idx="14">
                  <c:v>90</c:v>
                </c:pt>
                <c:pt idx="15">
                  <c:v>95</c:v>
                </c:pt>
                <c:pt idx="16">
                  <c:v>100</c:v>
                </c:pt>
              </c:strCache>
            </c:strRef>
          </c:cat>
          <c:val>
            <c:numRef>
              <c:f>'cost structure'!$B$23:$B$39</c:f>
              <c:numCache>
                <c:formatCode>General</c:formatCode>
                <c:ptCount val="17"/>
              </c:numCache>
            </c:numRef>
          </c:val>
          <c:extLst>
            <c:ext xmlns:c16="http://schemas.microsoft.com/office/drawing/2014/chart" uri="{C3380CC4-5D6E-409C-BE32-E72D297353CC}">
              <c16:uniqueId val="{00000000-8261-4015-B3F1-D2128A20B236}"/>
            </c:ext>
          </c:extLst>
        </c:ser>
        <c:ser>
          <c:idx val="1"/>
          <c:order val="1"/>
          <c:tx>
            <c:strRef>
              <c:f>'cost structure'!$C$22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'cost structure'!$A$23:$A$39</c:f>
              <c:strCache>
                <c:ptCount val="17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  <c:pt idx="13">
                  <c:v>85</c:v>
                </c:pt>
                <c:pt idx="14">
                  <c:v>90</c:v>
                </c:pt>
                <c:pt idx="15">
                  <c:v>95</c:v>
                </c:pt>
                <c:pt idx="16">
                  <c:v>100</c:v>
                </c:pt>
              </c:strCache>
            </c:strRef>
          </c:cat>
          <c:val>
            <c:numRef>
              <c:f>'cost structure'!$C$23:$C$39</c:f>
              <c:numCache>
                <c:formatCode>General</c:formatCode>
                <c:ptCount val="17"/>
                <c:pt idx="0">
                  <c:v>4.3989890616182903</c:v>
                </c:pt>
                <c:pt idx="1">
                  <c:v>5.5982048921290017</c:v>
                </c:pt>
                <c:pt idx="2">
                  <c:v>7.2246458667116169</c:v>
                </c:pt>
                <c:pt idx="3">
                  <c:v>7.4759495567211953</c:v>
                </c:pt>
                <c:pt idx="4">
                  <c:v>7.6001233796900278</c:v>
                </c:pt>
                <c:pt idx="5">
                  <c:v>7.7777046636892253</c:v>
                </c:pt>
                <c:pt idx="6">
                  <c:v>8.1107728777879391</c:v>
                </c:pt>
                <c:pt idx="7">
                  <c:v>8.4785416008887395</c:v>
                </c:pt>
                <c:pt idx="8">
                  <c:v>9.0757150579610144</c:v>
                </c:pt>
                <c:pt idx="9">
                  <c:v>9.5265020065356367</c:v>
                </c:pt>
                <c:pt idx="10">
                  <c:v>10.066415902383795</c:v>
                </c:pt>
                <c:pt idx="11">
                  <c:v>10.863584145495873</c:v>
                </c:pt>
                <c:pt idx="12">
                  <c:v>11.820688683954788</c:v>
                </c:pt>
                <c:pt idx="13">
                  <c:v>13.060355363565852</c:v>
                </c:pt>
                <c:pt idx="14">
                  <c:v>14.580143378919169</c:v>
                </c:pt>
                <c:pt idx="15">
                  <c:v>16.139306189163502</c:v>
                </c:pt>
                <c:pt idx="16">
                  <c:v>19.24897738782192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61-4015-B3F1-D2128A20B236}"/>
            </c:ext>
          </c:extLst>
        </c:ser>
        <c:ser>
          <c:idx val="2"/>
          <c:order val="2"/>
          <c:tx>
            <c:strRef>
              <c:f>'cost structure'!$D$22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'cost structure'!$A$23:$A$39</c:f>
              <c:strCache>
                <c:ptCount val="17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  <c:pt idx="13">
                  <c:v>85</c:v>
                </c:pt>
                <c:pt idx="14">
                  <c:v>90</c:v>
                </c:pt>
                <c:pt idx="15">
                  <c:v>95</c:v>
                </c:pt>
                <c:pt idx="16">
                  <c:v>100</c:v>
                </c:pt>
              </c:strCache>
            </c:strRef>
          </c:cat>
          <c:val>
            <c:numRef>
              <c:f>'cost structure'!$D$23:$D$39</c:f>
              <c:numCache>
                <c:formatCode>General</c:formatCode>
                <c:ptCount val="17"/>
                <c:pt idx="3">
                  <c:v>2.0461242877559287</c:v>
                </c:pt>
                <c:pt idx="4">
                  <c:v>4.3030067310195408</c:v>
                </c:pt>
                <c:pt idx="5">
                  <c:v>6.6063470979027139</c:v>
                </c:pt>
                <c:pt idx="6">
                  <c:v>8.9727654120907712</c:v>
                </c:pt>
                <c:pt idx="7">
                  <c:v>11.562139403460076</c:v>
                </c:pt>
                <c:pt idx="8">
                  <c:v>14.335432630830018</c:v>
                </c:pt>
                <c:pt idx="9">
                  <c:v>17.781082274679285</c:v>
                </c:pt>
                <c:pt idx="10">
                  <c:v>21.50852703466667</c:v>
                </c:pt>
                <c:pt idx="11">
                  <c:v>25.550282444357869</c:v>
                </c:pt>
                <c:pt idx="12">
                  <c:v>29.96808535246555</c:v>
                </c:pt>
                <c:pt idx="13">
                  <c:v>35.108755951109735</c:v>
                </c:pt>
                <c:pt idx="14">
                  <c:v>41.144458870270228</c:v>
                </c:pt>
                <c:pt idx="15">
                  <c:v>49.663159166507818</c:v>
                </c:pt>
                <c:pt idx="16">
                  <c:v>65.589422579952867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61-4015-B3F1-D2128A20B236}"/>
            </c:ext>
          </c:extLst>
        </c:ser>
        <c:ser>
          <c:idx val="3"/>
          <c:order val="3"/>
          <c:tx>
            <c:strRef>
              <c:f>'cost structure'!$E$22</c:f>
              <c:strCache>
                <c:ptCount val="1"/>
                <c:pt idx="0">
                  <c:v>cost storage energy in bn euro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'cost structure'!$A$23:$A$39</c:f>
              <c:strCache>
                <c:ptCount val="17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  <c:pt idx="13">
                  <c:v>85</c:v>
                </c:pt>
                <c:pt idx="14">
                  <c:v>90</c:v>
                </c:pt>
                <c:pt idx="15">
                  <c:v>95</c:v>
                </c:pt>
                <c:pt idx="16">
                  <c:v>100</c:v>
                </c:pt>
              </c:strCache>
            </c:strRef>
          </c:cat>
          <c:val>
            <c:numRef>
              <c:f>'cost structure'!$E$23:$E$39</c:f>
              <c:numCache>
                <c:formatCode>General</c:formatCode>
                <c:ptCount val="17"/>
                <c:pt idx="3">
                  <c:v>4.1158575242023647E-2</c:v>
                </c:pt>
                <c:pt idx="4">
                  <c:v>9.8915100872978598E-2</c:v>
                </c:pt>
                <c:pt idx="5">
                  <c:v>0.15668400525540499</c:v>
                </c:pt>
                <c:pt idx="6">
                  <c:v>0.23994932494075644</c:v>
                </c:pt>
                <c:pt idx="7">
                  <c:v>0.39421808223053267</c:v>
                </c:pt>
                <c:pt idx="8">
                  <c:v>0.58439089963619439</c:v>
                </c:pt>
                <c:pt idx="9">
                  <c:v>0.67749528919019419</c:v>
                </c:pt>
                <c:pt idx="10">
                  <c:v>1.0028298069395603</c:v>
                </c:pt>
                <c:pt idx="11">
                  <c:v>1.4380573408056105</c:v>
                </c:pt>
                <c:pt idx="12">
                  <c:v>2.271230421829491</c:v>
                </c:pt>
                <c:pt idx="13">
                  <c:v>3.2623817351775259</c:v>
                </c:pt>
                <c:pt idx="14">
                  <c:v>5.6929232580108247</c:v>
                </c:pt>
                <c:pt idx="15">
                  <c:v>8.9443386643011955</c:v>
                </c:pt>
                <c:pt idx="16">
                  <c:v>35.494737416420314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261-4015-B3F1-D2128A20B236}"/>
            </c:ext>
          </c:extLst>
        </c:ser>
        <c:ser>
          <c:idx val="4"/>
          <c:order val="4"/>
          <c:tx>
            <c:strRef>
              <c:f>'cost structure'!$F$22</c:f>
              <c:strCache>
                <c:ptCount val="1"/>
                <c:pt idx="0">
                  <c:v>cost storage power in bn euro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'cost structure'!$A$23:$A$39</c:f>
              <c:strCache>
                <c:ptCount val="17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  <c:pt idx="13">
                  <c:v>85</c:v>
                </c:pt>
                <c:pt idx="14">
                  <c:v>90</c:v>
                </c:pt>
                <c:pt idx="15">
                  <c:v>95</c:v>
                </c:pt>
                <c:pt idx="16">
                  <c:v>100</c:v>
                </c:pt>
              </c:strCache>
            </c:strRef>
          </c:cat>
          <c:val>
            <c:numRef>
              <c:f>'cost structure'!$F$23:$F$39</c:f>
              <c:numCache>
                <c:formatCode>General</c:formatCode>
                <c:ptCount val="17"/>
                <c:pt idx="10">
                  <c:v>1.0547361601892902</c:v>
                </c:pt>
                <c:pt idx="11">
                  <c:v>1.3842059072711903</c:v>
                </c:pt>
                <c:pt idx="12">
                  <c:v>1.7516780636274405</c:v>
                </c:pt>
                <c:pt idx="13">
                  <c:v>2.1712429846801014</c:v>
                </c:pt>
                <c:pt idx="14">
                  <c:v>2.6017726399357906</c:v>
                </c:pt>
                <c:pt idx="15">
                  <c:v>3.3222328873253795</c:v>
                </c:pt>
                <c:pt idx="16">
                  <c:v>3.4983084053033995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261-4015-B3F1-D2128A20B236}"/>
            </c:ext>
          </c:extLst>
        </c:ser>
        <c:ser>
          <c:idx val="5"/>
          <c:order val="5"/>
          <c:tx>
            <c:strRef>
              <c:f>'cost structure'!$G$22</c:f>
              <c:strCache>
                <c:ptCount val="1"/>
                <c:pt idx="0">
                  <c:v>cost investment conventional in bn euro - base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'cost structure'!$A$23:$A$39</c:f>
              <c:strCache>
                <c:ptCount val="17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  <c:pt idx="13">
                  <c:v>85</c:v>
                </c:pt>
                <c:pt idx="14">
                  <c:v>90</c:v>
                </c:pt>
                <c:pt idx="15">
                  <c:v>95</c:v>
                </c:pt>
                <c:pt idx="16">
                  <c:v>100</c:v>
                </c:pt>
              </c:strCache>
            </c:strRef>
          </c:cat>
          <c:val>
            <c:numRef>
              <c:f>'cost structure'!$G$23:$G$39</c:f>
              <c:numCache>
                <c:formatCode>General</c:formatCode>
                <c:ptCount val="17"/>
                <c:pt idx="0">
                  <c:v>6.4134244932677369</c:v>
                </c:pt>
                <c:pt idx="1">
                  <c:v>6.3772831777599999</c:v>
                </c:pt>
                <c:pt idx="2">
                  <c:v>6.3291581481600003</c:v>
                </c:pt>
                <c:pt idx="3">
                  <c:v>5.9815390590110598</c:v>
                </c:pt>
                <c:pt idx="4">
                  <c:v>5.6830183278643744</c:v>
                </c:pt>
                <c:pt idx="5">
                  <c:v>5.436178202733597</c:v>
                </c:pt>
                <c:pt idx="6">
                  <c:v>5.1702896377244985</c:v>
                </c:pt>
                <c:pt idx="7">
                  <c:v>4.9107244376916608</c:v>
                </c:pt>
                <c:pt idx="8">
                  <c:v>4.6354873209785712</c:v>
                </c:pt>
                <c:pt idx="9">
                  <c:v>4.3502150768717032</c:v>
                </c:pt>
                <c:pt idx="10">
                  <c:v>4.0119998967169517</c:v>
                </c:pt>
                <c:pt idx="11">
                  <c:v>3.6478712710376535</c:v>
                </c:pt>
                <c:pt idx="12">
                  <c:v>3.1364319203761579</c:v>
                </c:pt>
                <c:pt idx="13">
                  <c:v>2.6204878287164659</c:v>
                </c:pt>
                <c:pt idx="14">
                  <c:v>1.861395414835604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261-4015-B3F1-D2128A20B236}"/>
            </c:ext>
          </c:extLst>
        </c:ser>
        <c:ser>
          <c:idx val="6"/>
          <c:order val="6"/>
          <c:tx>
            <c:strRef>
              <c:f>'cost structure'!$H$22</c:f>
              <c:strCache>
                <c:ptCount val="1"/>
                <c:pt idx="0">
                  <c:v>cost investment conventional in bn euro - peak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'cost structure'!$A$23:$A$39</c:f>
              <c:strCache>
                <c:ptCount val="17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  <c:pt idx="13">
                  <c:v>85</c:v>
                </c:pt>
                <c:pt idx="14">
                  <c:v>90</c:v>
                </c:pt>
                <c:pt idx="15">
                  <c:v>95</c:v>
                </c:pt>
                <c:pt idx="16">
                  <c:v>100</c:v>
                </c:pt>
              </c:strCache>
            </c:strRef>
          </c:cat>
          <c:val>
            <c:numRef>
              <c:f>'cost structure'!$H$23:$H$39</c:f>
              <c:numCache>
                <c:formatCode>General</c:formatCode>
                <c:ptCount val="17"/>
                <c:pt idx="15">
                  <c:v>1.0321572782407853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261-4015-B3F1-D2128A20B236}"/>
            </c:ext>
          </c:extLst>
        </c:ser>
        <c:ser>
          <c:idx val="7"/>
          <c:order val="7"/>
          <c:tx>
            <c:strRef>
              <c:f>'cost structure'!$I$22</c:f>
              <c:strCache>
                <c:ptCount val="1"/>
                <c:pt idx="0">
                  <c:v>cost operation conventional in bn euro - base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'cost structure'!$A$23:$A$39</c:f>
              <c:strCache>
                <c:ptCount val="17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  <c:pt idx="13">
                  <c:v>85</c:v>
                </c:pt>
                <c:pt idx="14">
                  <c:v>90</c:v>
                </c:pt>
                <c:pt idx="15">
                  <c:v>95</c:v>
                </c:pt>
                <c:pt idx="16">
                  <c:v>100</c:v>
                </c:pt>
              </c:strCache>
            </c:strRef>
          </c:cat>
          <c:val>
            <c:numRef>
              <c:f>'cost structure'!$I$23:$I$39</c:f>
              <c:numCache>
                <c:formatCode>General</c:formatCode>
                <c:ptCount val="17"/>
                <c:pt idx="0">
                  <c:v>12.311803729232293</c:v>
                </c:pt>
                <c:pt idx="1">
                  <c:v>11.524962950472299</c:v>
                </c:pt>
                <c:pt idx="2">
                  <c:v>10.735536470106325</c:v>
                </c:pt>
                <c:pt idx="3">
                  <c:v>9.9557062516454078</c:v>
                </c:pt>
                <c:pt idx="4">
                  <c:v>9.1669759031876197</c:v>
                </c:pt>
                <c:pt idx="5">
                  <c:v>8.3828571059357646</c:v>
                </c:pt>
                <c:pt idx="6">
                  <c:v>7.5900102605126047</c:v>
                </c:pt>
                <c:pt idx="7">
                  <c:v>6.8070744901216207</c:v>
                </c:pt>
                <c:pt idx="8">
                  <c:v>6.0198760147516674</c:v>
                </c:pt>
                <c:pt idx="9">
                  <c:v>5.2260939075703368</c:v>
                </c:pt>
                <c:pt idx="10">
                  <c:v>4.4362354462765161</c:v>
                </c:pt>
                <c:pt idx="11">
                  <c:v>3.6545181549640686</c:v>
                </c:pt>
                <c:pt idx="12">
                  <c:v>2.8480193746035232</c:v>
                </c:pt>
                <c:pt idx="13">
                  <c:v>2.056183068622949</c:v>
                </c:pt>
                <c:pt idx="14">
                  <c:v>1.2386521430020736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261-4015-B3F1-D2128A20B236}"/>
            </c:ext>
          </c:extLst>
        </c:ser>
        <c:ser>
          <c:idx val="8"/>
          <c:order val="8"/>
          <c:tx>
            <c:strRef>
              <c:f>'cost structure'!$J$22</c:f>
              <c:strCache>
                <c:ptCount val="1"/>
                <c:pt idx="0">
                  <c:v>cost operation conventional in bn euro - peak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'cost structure'!$A$23:$A$39</c:f>
              <c:strCache>
                <c:ptCount val="17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  <c:pt idx="13">
                  <c:v>85</c:v>
                </c:pt>
                <c:pt idx="14">
                  <c:v>90</c:v>
                </c:pt>
                <c:pt idx="15">
                  <c:v>95</c:v>
                </c:pt>
                <c:pt idx="16">
                  <c:v>100</c:v>
                </c:pt>
              </c:strCache>
            </c:strRef>
          </c:cat>
          <c:val>
            <c:numRef>
              <c:f>'cost structure'!$J$23:$J$39</c:f>
              <c:numCache>
                <c:formatCode>General</c:formatCode>
                <c:ptCount val="17"/>
              </c:numCache>
            </c:numRef>
          </c:val>
          <c:extLst>
            <c:ext xmlns:c16="http://schemas.microsoft.com/office/drawing/2014/chart" uri="{C3380CC4-5D6E-409C-BE32-E72D297353CC}">
              <c16:uniqueId val="{00000008-8261-4015-B3F1-D2128A20B236}"/>
            </c:ext>
          </c:extLst>
        </c:ser>
        <c:ser>
          <c:idx val="9"/>
          <c:order val="9"/>
          <c:tx>
            <c:strRef>
              <c:f>'cost structure'!$K$22</c:f>
              <c:strCache>
                <c:ptCount val="1"/>
                <c:pt idx="0">
                  <c:v>diff to total cost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'cost structure'!$A$23:$A$39</c:f>
              <c:strCache>
                <c:ptCount val="17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  <c:pt idx="13">
                  <c:v>85</c:v>
                </c:pt>
                <c:pt idx="14">
                  <c:v>90</c:v>
                </c:pt>
                <c:pt idx="15">
                  <c:v>95</c:v>
                </c:pt>
                <c:pt idx="16">
                  <c:v>100</c:v>
                </c:pt>
              </c:strCache>
            </c:strRef>
          </c:cat>
          <c:val>
            <c:numRef>
              <c:f>'cost structure'!$K$23:$K$39</c:f>
              <c:numCache>
                <c:formatCode>General</c:formatCode>
                <c:ptCount val="17"/>
                <c:pt idx="0">
                  <c:v>1.3027247080880464</c:v>
                </c:pt>
                <c:pt idx="1">
                  <c:v>1.3313024702817593</c:v>
                </c:pt>
                <c:pt idx="2">
                  <c:v>1.3720089184170163</c:v>
                </c:pt>
                <c:pt idx="3">
                  <c:v>1.5026978868751044</c:v>
                </c:pt>
                <c:pt idx="4">
                  <c:v>1.6430768626602621</c:v>
                </c:pt>
                <c:pt idx="5">
                  <c:v>1.7564841618170846</c:v>
                </c:pt>
                <c:pt idx="6">
                  <c:v>1.901458858236218</c:v>
                </c:pt>
                <c:pt idx="7">
                  <c:v>2.0212873724306988</c:v>
                </c:pt>
                <c:pt idx="8">
                  <c:v>2.1589122672580814</c:v>
                </c:pt>
                <c:pt idx="9">
                  <c:v>2.4062017865346874</c:v>
                </c:pt>
                <c:pt idx="10">
                  <c:v>1.5485165746230365</c:v>
                </c:pt>
                <c:pt idx="11">
                  <c:v>1.4916348843229912</c:v>
                </c:pt>
                <c:pt idx="12">
                  <c:v>1.5927628032465435</c:v>
                </c:pt>
                <c:pt idx="13">
                  <c:v>1.6590819991170846</c:v>
                </c:pt>
                <c:pt idx="14">
                  <c:v>1.8081830406110555</c:v>
                </c:pt>
                <c:pt idx="15">
                  <c:v>2.2753308838846067</c:v>
                </c:pt>
                <c:pt idx="16">
                  <c:v>7.3863929978244869E-2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261-4015-B3F1-D2128A20B2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92284015"/>
        <c:axId val="1573054735"/>
      </c:barChart>
      <c:catAx>
        <c:axId val="1692284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73054735"/>
        <c:crosses val="autoZero"/>
        <c:auto val="1"/>
        <c:lblAlgn val="ctr"/>
        <c:lblOffset val="100"/>
        <c:noMultiLvlLbl val="0"/>
      </c:catAx>
      <c:valAx>
        <c:axId val="1573054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92284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'cost structure'!$N$2</c:f>
              <c:strCache>
                <c:ptCount val="1"/>
                <c:pt idx="0">
                  <c:v>cost total Original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'cost structure'!$A$23:$A$39</c:f>
              <c:strCache>
                <c:ptCount val="17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  <c:pt idx="13">
                  <c:v>85</c:v>
                </c:pt>
                <c:pt idx="14">
                  <c:v>90</c:v>
                </c:pt>
                <c:pt idx="15">
                  <c:v>95</c:v>
                </c:pt>
                <c:pt idx="16">
                  <c:v>100</c:v>
                </c:pt>
              </c:strCache>
            </c:strRef>
          </c:cat>
          <c:val>
            <c:numRef>
              <c:f>'cost structure'!$N$3:$N$19</c:f>
              <c:numCache>
                <c:formatCode>General</c:formatCode>
                <c:ptCount val="17"/>
                <c:pt idx="0">
                  <c:v>27.377431082983243</c:v>
                </c:pt>
                <c:pt idx="1">
                  <c:v>28.407417449820624</c:v>
                </c:pt>
                <c:pt idx="2">
                  <c:v>29.460934386633564</c:v>
                </c:pt>
                <c:pt idx="3">
                  <c:v>30.567557106348023</c:v>
                </c:pt>
                <c:pt idx="4">
                  <c:v>31.790709659260557</c:v>
                </c:pt>
                <c:pt idx="5">
                  <c:v>33.163409563268978</c:v>
                </c:pt>
                <c:pt idx="6">
                  <c:v>34.72954877894292</c:v>
                </c:pt>
                <c:pt idx="7">
                  <c:v>36.587258765467801</c:v>
                </c:pt>
                <c:pt idx="8">
                  <c:v>38.785819245567872</c:v>
                </c:pt>
                <c:pt idx="9">
                  <c:v>41.240406484984064</c:v>
                </c:pt>
                <c:pt idx="10">
                  <c:v>43.963183315678656</c:v>
                </c:pt>
                <c:pt idx="11">
                  <c:v>47.042941147296808</c:v>
                </c:pt>
                <c:pt idx="12">
                  <c:v>50.583574564091784</c:v>
                </c:pt>
                <c:pt idx="13">
                  <c:v>54.806005624892023</c:v>
                </c:pt>
                <c:pt idx="14">
                  <c:v>60.438128960913581</c:v>
                </c:pt>
                <c:pt idx="15">
                  <c:v>69.918078241133685</c:v>
                </c:pt>
                <c:pt idx="16">
                  <c:v>102.74166675012047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7B-4B87-A137-2869A8BFA43A}"/>
            </c:ext>
          </c:extLst>
        </c:ser>
        <c:ser>
          <c:idx val="1"/>
          <c:order val="1"/>
          <c:tx>
            <c:strRef>
              <c:f>'cost structure'!$N$22</c:f>
              <c:strCache>
                <c:ptCount val="1"/>
                <c:pt idx="0">
                  <c:v>cost total Germany10K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'cost structure'!$A$23:$A$39</c:f>
              <c:strCache>
                <c:ptCount val="17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  <c:pt idx="13">
                  <c:v>85</c:v>
                </c:pt>
                <c:pt idx="14">
                  <c:v>90</c:v>
                </c:pt>
                <c:pt idx="15">
                  <c:v>95</c:v>
                </c:pt>
                <c:pt idx="16">
                  <c:v>100</c:v>
                </c:pt>
              </c:strCache>
            </c:strRef>
          </c:cat>
          <c:val>
            <c:numRef>
              <c:f>'cost structure'!$N$23:$N$39</c:f>
              <c:numCache>
                <c:formatCode>General</c:formatCode>
                <c:ptCount val="17"/>
                <c:pt idx="0">
                  <c:v>24.42694199220637</c:v>
                </c:pt>
                <c:pt idx="1">
                  <c:v>24.831753490643059</c:v>
                </c:pt>
                <c:pt idx="2">
                  <c:v>25.661349403394958</c:v>
                </c:pt>
                <c:pt idx="3">
                  <c:v>27.003175617250719</c:v>
                </c:pt>
                <c:pt idx="4">
                  <c:v>28.495116305294804</c:v>
                </c:pt>
                <c:pt idx="5">
                  <c:v>30.116255237333789</c:v>
                </c:pt>
                <c:pt idx="6">
                  <c:v>31.985246371292789</c:v>
                </c:pt>
                <c:pt idx="7">
                  <c:v>34.173985386823333</c:v>
                </c:pt>
                <c:pt idx="8">
                  <c:v>36.809814191415548</c:v>
                </c:pt>
                <c:pt idx="9">
                  <c:v>39.967590341381843</c:v>
                </c:pt>
                <c:pt idx="10">
                  <c:v>43.629260821795825</c:v>
                </c:pt>
                <c:pt idx="11">
                  <c:v>48.030154148255249</c:v>
                </c:pt>
                <c:pt idx="12">
                  <c:v>53.388896620103495</c:v>
                </c:pt>
                <c:pt idx="13">
                  <c:v>59.938488930989713</c:v>
                </c:pt>
                <c:pt idx="14">
                  <c:v>68.927528745584738</c:v>
                </c:pt>
                <c:pt idx="15">
                  <c:v>81.376525069423295</c:v>
                </c:pt>
                <c:pt idx="16">
                  <c:v>123.90530971947676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7B-4B87-A137-2869A8BFA4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81121583"/>
        <c:axId val="1587719999"/>
      </c:barChart>
      <c:catAx>
        <c:axId val="1581121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87719999"/>
        <c:crosses val="autoZero"/>
        <c:auto val="1"/>
        <c:lblAlgn val="ctr"/>
        <c:lblOffset val="100"/>
        <c:noMultiLvlLbl val="0"/>
      </c:catAx>
      <c:valAx>
        <c:axId val="1587719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81121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'cost structure'!$C$41</c:f>
          <c:strCache>
            <c:ptCount val="1"/>
            <c:pt idx="0">
              <c:v>Diff between models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'cost structure'!$B$42</c:f>
              <c:strCache>
                <c:ptCount val="1"/>
                <c:pt idx="0">
                  <c:v>renewable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'cost structure'!$A$43:$A$59</c:f>
              <c:strCache>
                <c:ptCount val="17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  <c:pt idx="13">
                  <c:v>85</c:v>
                </c:pt>
                <c:pt idx="14">
                  <c:v>90</c:v>
                </c:pt>
                <c:pt idx="15">
                  <c:v>95</c:v>
                </c:pt>
                <c:pt idx="16">
                  <c:v>100</c:v>
                </c:pt>
              </c:strCache>
            </c:strRef>
          </c:cat>
          <c:val>
            <c:numRef>
              <c:f>'cost structure'!$B$43:$B$59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EC-4E75-B2F9-17F22DE2C132}"/>
            </c:ext>
          </c:extLst>
        </c:ser>
        <c:ser>
          <c:idx val="1"/>
          <c:order val="1"/>
          <c:tx>
            <c:strRef>
              <c:f>'cost structure'!$C$42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'cost structure'!$A$43:$A$59</c:f>
              <c:strCache>
                <c:ptCount val="17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  <c:pt idx="13">
                  <c:v>85</c:v>
                </c:pt>
                <c:pt idx="14">
                  <c:v>90</c:v>
                </c:pt>
                <c:pt idx="15">
                  <c:v>95</c:v>
                </c:pt>
                <c:pt idx="16">
                  <c:v>100</c:v>
                </c:pt>
              </c:strCache>
            </c:strRef>
          </c:cat>
          <c:val>
            <c:numRef>
              <c:f>'cost structure'!$C$43:$C$59</c:f>
              <c:numCache>
                <c:formatCode>General</c:formatCode>
                <c:ptCount val="17"/>
              </c:numCache>
            </c:numRef>
          </c:val>
          <c:extLst>
            <c:ext xmlns:c16="http://schemas.microsoft.com/office/drawing/2014/chart" uri="{C3380CC4-5D6E-409C-BE32-E72D297353CC}">
              <c16:uniqueId val="{00000001-76EC-4E75-B2F9-17F22DE2C132}"/>
            </c:ext>
          </c:extLst>
        </c:ser>
        <c:ser>
          <c:idx val="2"/>
          <c:order val="2"/>
          <c:tx>
            <c:strRef>
              <c:f>'cost structure'!$D$42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'cost structure'!$A$43:$A$59</c:f>
              <c:strCache>
                <c:ptCount val="17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  <c:pt idx="13">
                  <c:v>85</c:v>
                </c:pt>
                <c:pt idx="14">
                  <c:v>90</c:v>
                </c:pt>
                <c:pt idx="15">
                  <c:v>95</c:v>
                </c:pt>
                <c:pt idx="16">
                  <c:v>100</c:v>
                </c:pt>
              </c:strCache>
            </c:strRef>
          </c:cat>
          <c:val>
            <c:numRef>
              <c:f>'cost structure'!$D$43:$D$59</c:f>
              <c:numCache>
                <c:formatCode>General</c:formatCode>
                <c:ptCount val="17"/>
              </c:numCache>
            </c:numRef>
          </c:val>
          <c:extLst>
            <c:ext xmlns:c16="http://schemas.microsoft.com/office/drawing/2014/chart" uri="{C3380CC4-5D6E-409C-BE32-E72D297353CC}">
              <c16:uniqueId val="{00000002-76EC-4E75-B2F9-17F22DE2C132}"/>
            </c:ext>
          </c:extLst>
        </c:ser>
        <c:ser>
          <c:idx val="3"/>
          <c:order val="3"/>
          <c:tx>
            <c:strRef>
              <c:f>'cost structure'!$E$42</c:f>
              <c:strCache>
                <c:ptCount val="1"/>
                <c:pt idx="0">
                  <c:v>cost storage energy in bn euro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'cost structure'!$A$43:$A$59</c:f>
              <c:strCache>
                <c:ptCount val="17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  <c:pt idx="13">
                  <c:v>85</c:v>
                </c:pt>
                <c:pt idx="14">
                  <c:v>90</c:v>
                </c:pt>
                <c:pt idx="15">
                  <c:v>95</c:v>
                </c:pt>
                <c:pt idx="16">
                  <c:v>100</c:v>
                </c:pt>
              </c:strCache>
            </c:strRef>
          </c:cat>
          <c:val>
            <c:numRef>
              <c:f>'cost structure'!$E$43:$E$59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-4.1158575242023647E-2</c:v>
                </c:pt>
                <c:pt idx="4">
                  <c:v>-5.3817189907507834E-2</c:v>
                </c:pt>
                <c:pt idx="5">
                  <c:v>-5.8499807234986725E-2</c:v>
                </c:pt>
                <c:pt idx="6">
                  <c:v>-5.0618640328763759E-2</c:v>
                </c:pt>
                <c:pt idx="7">
                  <c:v>-0.10326256042197529</c:v>
                </c:pt>
                <c:pt idx="8">
                  <c:v>1.3679198583068652E-3</c:v>
                </c:pt>
                <c:pt idx="9">
                  <c:v>0.27836778165756837</c:v>
                </c:pt>
                <c:pt idx="10">
                  <c:v>0.24499143436381732</c:v>
                </c:pt>
                <c:pt idx="11">
                  <c:v>0.26431012857906833</c:v>
                </c:pt>
                <c:pt idx="12">
                  <c:v>0.23164230030338517</c:v>
                </c:pt>
                <c:pt idx="13">
                  <c:v>0.49192517759995091</c:v>
                </c:pt>
                <c:pt idx="14">
                  <c:v>0.14204859172319395</c:v>
                </c:pt>
                <c:pt idx="15">
                  <c:v>-9.3033942278371029E-2</c:v>
                </c:pt>
                <c:pt idx="16">
                  <c:v>-4.9583128639223375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6EC-4E75-B2F9-17F22DE2C132}"/>
            </c:ext>
          </c:extLst>
        </c:ser>
        <c:ser>
          <c:idx val="4"/>
          <c:order val="4"/>
          <c:tx>
            <c:strRef>
              <c:f>'cost structure'!$F$42</c:f>
              <c:strCache>
                <c:ptCount val="1"/>
                <c:pt idx="0">
                  <c:v>cost storage power in bn euro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'cost structure'!$A$43:$A$59</c:f>
              <c:strCache>
                <c:ptCount val="17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  <c:pt idx="13">
                  <c:v>85</c:v>
                </c:pt>
                <c:pt idx="14">
                  <c:v>90</c:v>
                </c:pt>
                <c:pt idx="15">
                  <c:v>95</c:v>
                </c:pt>
                <c:pt idx="16">
                  <c:v>100</c:v>
                </c:pt>
              </c:strCache>
            </c:strRef>
          </c:cat>
          <c:val>
            <c:numRef>
              <c:f>'cost structure'!$F$43:$F$59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1.1059188930220285</c:v>
                </c:pt>
                <c:pt idx="10">
                  <c:v>0.43897966201053928</c:v>
                </c:pt>
                <c:pt idx="11">
                  <c:v>0.51906354696950929</c:v>
                </c:pt>
                <c:pt idx="12">
                  <c:v>0.58494154492920969</c:v>
                </c:pt>
                <c:pt idx="13">
                  <c:v>0.47335421829297308</c:v>
                </c:pt>
                <c:pt idx="14">
                  <c:v>0.36426470284232915</c:v>
                </c:pt>
                <c:pt idx="15">
                  <c:v>4.4090501870832188E-2</c:v>
                </c:pt>
                <c:pt idx="16">
                  <c:v>0.19353868563074128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6EC-4E75-B2F9-17F22DE2C132}"/>
            </c:ext>
          </c:extLst>
        </c:ser>
        <c:ser>
          <c:idx val="5"/>
          <c:order val="5"/>
          <c:tx>
            <c:strRef>
              <c:f>'cost structure'!$G$42</c:f>
              <c:strCache>
                <c:ptCount val="1"/>
                <c:pt idx="0">
                  <c:v>cost investment conventional in bn euro - base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'cost structure'!$A$43:$A$59</c:f>
              <c:strCache>
                <c:ptCount val="17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  <c:pt idx="13">
                  <c:v>85</c:v>
                </c:pt>
                <c:pt idx="14">
                  <c:v>90</c:v>
                </c:pt>
                <c:pt idx="15">
                  <c:v>95</c:v>
                </c:pt>
                <c:pt idx="16">
                  <c:v>100</c:v>
                </c:pt>
              </c:strCache>
            </c:strRef>
          </c:cat>
          <c:val>
            <c:numRef>
              <c:f>'cost structure'!$G$43:$G$59</c:f>
              <c:numCache>
                <c:formatCode>General</c:formatCode>
                <c:ptCount val="17"/>
                <c:pt idx="0">
                  <c:v>-0.35274234599487109</c:v>
                </c:pt>
                <c:pt idx="1">
                  <c:v>-0.52043717832786385</c:v>
                </c:pt>
                <c:pt idx="2">
                  <c:v>-0.64946254241671753</c:v>
                </c:pt>
                <c:pt idx="3">
                  <c:v>-0.47673224057234354</c:v>
                </c:pt>
                <c:pt idx="4">
                  <c:v>-0.38994652146292808</c:v>
                </c:pt>
                <c:pt idx="5">
                  <c:v>-0.33311670708817598</c:v>
                </c:pt>
                <c:pt idx="6">
                  <c:v>-0.262281643389084</c:v>
                </c:pt>
                <c:pt idx="7">
                  <c:v>-0.19216894319469002</c:v>
                </c:pt>
                <c:pt idx="8">
                  <c:v>-0.19560785713286322</c:v>
                </c:pt>
                <c:pt idx="9">
                  <c:v>-0.19948205942315056</c:v>
                </c:pt>
                <c:pt idx="10">
                  <c:v>-0.11987275952134668</c:v>
                </c:pt>
                <c:pt idx="11">
                  <c:v>-0.16140987151376907</c:v>
                </c:pt>
                <c:pt idx="12">
                  <c:v>-0.12424843859140955</c:v>
                </c:pt>
                <c:pt idx="13">
                  <c:v>-0.1133216080584547</c:v>
                </c:pt>
                <c:pt idx="14">
                  <c:v>-0.14932563697384738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6EC-4E75-B2F9-17F22DE2C132}"/>
            </c:ext>
          </c:extLst>
        </c:ser>
        <c:ser>
          <c:idx val="6"/>
          <c:order val="6"/>
          <c:tx>
            <c:strRef>
              <c:f>'cost structure'!$H$42</c:f>
              <c:strCache>
                <c:ptCount val="1"/>
                <c:pt idx="0">
                  <c:v>cost investment conventional in bn euro - peak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'cost structure'!$A$43:$A$59</c:f>
              <c:strCache>
                <c:ptCount val="17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  <c:pt idx="13">
                  <c:v>85</c:v>
                </c:pt>
                <c:pt idx="14">
                  <c:v>90</c:v>
                </c:pt>
                <c:pt idx="15">
                  <c:v>95</c:v>
                </c:pt>
                <c:pt idx="16">
                  <c:v>100</c:v>
                </c:pt>
              </c:strCache>
            </c:strRef>
          </c:cat>
          <c:val>
            <c:numRef>
              <c:f>'cost structure'!$H$43:$H$59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1.0445405713382658</c:v>
                </c:pt>
                <c:pt idx="3">
                  <c:v>1.1112884046429854</c:v>
                </c:pt>
                <c:pt idx="4">
                  <c:v>1.0600610832695612</c:v>
                </c:pt>
                <c:pt idx="5">
                  <c:v>1.0387866944666526</c:v>
                </c:pt>
                <c:pt idx="6">
                  <c:v>1.0444505424021655</c:v>
                </c:pt>
                <c:pt idx="7">
                  <c:v>1.0475832525895514</c:v>
                </c:pt>
                <c:pt idx="8">
                  <c:v>1.0321202196218138</c:v>
                </c:pt>
                <c:pt idx="9">
                  <c:v>1.0090440538750904</c:v>
                </c:pt>
                <c:pt idx="10">
                  <c:v>1.003584674003005</c:v>
                </c:pt>
                <c:pt idx="11">
                  <c:v>1.0750880442234145</c:v>
                </c:pt>
                <c:pt idx="12">
                  <c:v>1.1401310501461577</c:v>
                </c:pt>
                <c:pt idx="13">
                  <c:v>1.1837458158072818</c:v>
                </c:pt>
                <c:pt idx="14">
                  <c:v>1.2806401332244415</c:v>
                </c:pt>
                <c:pt idx="15">
                  <c:v>0.4113655856595142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6EC-4E75-B2F9-17F22DE2C132}"/>
            </c:ext>
          </c:extLst>
        </c:ser>
        <c:ser>
          <c:idx val="7"/>
          <c:order val="7"/>
          <c:tx>
            <c:strRef>
              <c:f>'cost structure'!$I$42</c:f>
              <c:strCache>
                <c:ptCount val="1"/>
                <c:pt idx="0">
                  <c:v>cost operation conventional in bn euro - base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'cost structure'!$A$43:$A$59</c:f>
              <c:strCache>
                <c:ptCount val="17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  <c:pt idx="13">
                  <c:v>85</c:v>
                </c:pt>
                <c:pt idx="14">
                  <c:v>90</c:v>
                </c:pt>
                <c:pt idx="15">
                  <c:v>95</c:v>
                </c:pt>
                <c:pt idx="16">
                  <c:v>100</c:v>
                </c:pt>
              </c:strCache>
            </c:strRef>
          </c:cat>
          <c:val>
            <c:numRef>
              <c:f>'cost structure'!$I$43:$I$59</c:f>
              <c:numCache>
                <c:formatCode>General</c:formatCode>
                <c:ptCount val="17"/>
                <c:pt idx="0">
                  <c:v>1.5116295335502627E-2</c:v>
                </c:pt>
                <c:pt idx="1">
                  <c:v>7.5538909559469403E-5</c:v>
                </c:pt>
                <c:pt idx="2">
                  <c:v>-8.127596890018296E-3</c:v>
                </c:pt>
                <c:pt idx="3">
                  <c:v>-2.8029309707870098E-2</c:v>
                </c:pt>
                <c:pt idx="4">
                  <c:v>-9.9643090390397759E-3</c:v>
                </c:pt>
                <c:pt idx="5">
                  <c:v>-1.8862087661410953E-3</c:v>
                </c:pt>
                <c:pt idx="6">
                  <c:v>1.1557722252357294E-2</c:v>
                </c:pt>
                <c:pt idx="7">
                  <c:v>1.161806114908881E-2</c:v>
                </c:pt>
                <c:pt idx="8">
                  <c:v>2.4776118677977799E-2</c:v>
                </c:pt>
                <c:pt idx="9">
                  <c:v>3.5273578982746301E-2</c:v>
                </c:pt>
                <c:pt idx="10">
                  <c:v>-6.8031887808298386E-2</c:v>
                </c:pt>
                <c:pt idx="11">
                  <c:v>-0.10320634524604033</c:v>
                </c:pt>
                <c:pt idx="12">
                  <c:v>-0.1066431320825072</c:v>
                </c:pt>
                <c:pt idx="13">
                  <c:v>-0.10823731085396981</c:v>
                </c:pt>
                <c:pt idx="14">
                  <c:v>-0.12664766134310956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6EC-4E75-B2F9-17F22DE2C132}"/>
            </c:ext>
          </c:extLst>
        </c:ser>
        <c:ser>
          <c:idx val="8"/>
          <c:order val="8"/>
          <c:tx>
            <c:strRef>
              <c:f>'cost structure'!$J$42</c:f>
              <c:strCache>
                <c:ptCount val="1"/>
                <c:pt idx="0">
                  <c:v>cost operation conventional in bn euro - peak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'cost structure'!$A$43:$A$59</c:f>
              <c:strCache>
                <c:ptCount val="17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  <c:pt idx="13">
                  <c:v>85</c:v>
                </c:pt>
                <c:pt idx="14">
                  <c:v>90</c:v>
                </c:pt>
                <c:pt idx="15">
                  <c:v>95</c:v>
                </c:pt>
                <c:pt idx="16">
                  <c:v>100</c:v>
                </c:pt>
              </c:strCache>
            </c:strRef>
          </c:cat>
          <c:val>
            <c:numRef>
              <c:f>'cost structure'!$J$43:$J$59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1.0068032875924973</c:v>
                </c:pt>
                <c:pt idx="14">
                  <c:v>1.1424885340761506</c:v>
                </c:pt>
                <c:pt idx="15">
                  <c:v>1.2301742319864033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6EC-4E75-B2F9-17F22DE2C132}"/>
            </c:ext>
          </c:extLst>
        </c:ser>
        <c:ser>
          <c:idx val="9"/>
          <c:order val="9"/>
          <c:tx>
            <c:strRef>
              <c:f>'cost structure'!$K$42</c:f>
              <c:strCache>
                <c:ptCount val="1"/>
                <c:pt idx="0">
                  <c:v>diff to total cost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'cost structure'!$A$43:$A$59</c:f>
              <c:strCache>
                <c:ptCount val="17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  <c:pt idx="13">
                  <c:v>85</c:v>
                </c:pt>
                <c:pt idx="14">
                  <c:v>90</c:v>
                </c:pt>
                <c:pt idx="15">
                  <c:v>95</c:v>
                </c:pt>
                <c:pt idx="16">
                  <c:v>100</c:v>
                </c:pt>
              </c:strCache>
            </c:strRef>
          </c:cat>
          <c:val>
            <c:numRef>
              <c:f>'cost structure'!$K$43:$K$59</c:f>
              <c:numCache>
                <c:formatCode>General</c:formatCode>
                <c:ptCount val="17"/>
                <c:pt idx="0">
                  <c:v>6.8775571636027877E-2</c:v>
                </c:pt>
                <c:pt idx="1">
                  <c:v>0.17063819845449046</c:v>
                </c:pt>
                <c:pt idx="2">
                  <c:v>-0.80749478818747988</c:v>
                </c:pt>
                <c:pt idx="3">
                  <c:v>-0.8939378998165779</c:v>
                </c:pt>
                <c:pt idx="4">
                  <c:v>-0.91846701897663152</c:v>
                </c:pt>
                <c:pt idx="5">
                  <c:v>-0.94631433314231117</c:v>
                </c:pt>
                <c:pt idx="6">
                  <c:v>-1.0240114461725369</c:v>
                </c:pt>
                <c:pt idx="7">
                  <c:v>-1.0697358768282257</c:v>
                </c:pt>
                <c:pt idx="8">
                  <c:v>-0.90413086483422944</c:v>
                </c:pt>
                <c:pt idx="9">
                  <c:v>-1.8394555651816589</c:v>
                </c:pt>
                <c:pt idx="10">
                  <c:v>-0.69643516796863025</c:v>
                </c:pt>
                <c:pt idx="11">
                  <c:v>-0.54118809137556667</c:v>
                </c:pt>
                <c:pt idx="12">
                  <c:v>-0.55997324851659158</c:v>
                </c:pt>
                <c:pt idx="13">
                  <c:v>-1.5919718927043292</c:v>
                </c:pt>
                <c:pt idx="14">
                  <c:v>-1.7284172852605622</c:v>
                </c:pt>
                <c:pt idx="15">
                  <c:v>-1.2688821366562308</c:v>
                </c:pt>
                <c:pt idx="16">
                  <c:v>1.3888642183076172E-2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6EC-4E75-B2F9-17F22DE2C1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83424735"/>
        <c:axId val="1587773583"/>
      </c:barChart>
      <c:catAx>
        <c:axId val="1683424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87773583"/>
        <c:crosses val="autoZero"/>
        <c:auto val="1"/>
        <c:lblAlgn val="ctr"/>
        <c:lblOffset val="100"/>
        <c:noMultiLvlLbl val="0"/>
      </c:catAx>
      <c:valAx>
        <c:axId val="1587773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83424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'cost structure'!$Q$2</c:f>
          <c:strCache>
            <c:ptCount val="1"/>
            <c:pt idx="0">
              <c:v>'capacities storage GWh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'cost structure'!$C$1</c:f>
              <c:strCache>
                <c:ptCount val="1"/>
                <c:pt idx="0">
                  <c:v>Original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'cost structure'!$A$3:$A$19</c:f>
              <c:strCache>
                <c:ptCount val="17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  <c:pt idx="13">
                  <c:v>85</c:v>
                </c:pt>
                <c:pt idx="14">
                  <c:v>90</c:v>
                </c:pt>
                <c:pt idx="15">
                  <c:v>95</c:v>
                </c:pt>
                <c:pt idx="16">
                  <c:v>100</c:v>
                </c:pt>
              </c:strCache>
            </c:strRef>
          </c:cat>
          <c:val>
            <c:numRef>
              <c:f>'cost structure'!$Q$3:$Q$19</c:f>
              <c:numCache>
                <c:formatCode>General</c:formatCode>
                <c:ptCount val="17"/>
                <c:pt idx="4">
                  <c:v>8.3235041851024079</c:v>
                </c:pt>
                <c:pt idx="5">
                  <c:v>18.121384464118361</c:v>
                </c:pt>
                <c:pt idx="6">
                  <c:v>34.943852431275793</c:v>
                </c:pt>
                <c:pt idx="7">
                  <c:v>53.700259094183131</c:v>
                </c:pt>
                <c:pt idx="8">
                  <c:v>108.11068364687904</c:v>
                </c:pt>
                <c:pt idx="9">
                  <c:v>176.41904248464647</c:v>
                </c:pt>
                <c:pt idx="10">
                  <c:v>230.30435560974379</c:v>
                </c:pt>
                <c:pt idx="11">
                  <c:v>314.19776332554693</c:v>
                </c:pt>
                <c:pt idx="12">
                  <c:v>461.94316169993311</c:v>
                </c:pt>
                <c:pt idx="13">
                  <c:v>692.91434196559646</c:v>
                </c:pt>
                <c:pt idx="14">
                  <c:v>1076.9326465787185</c:v>
                </c:pt>
                <c:pt idx="15">
                  <c:v>1633.6426747966689</c:v>
                </c:pt>
                <c:pt idx="16">
                  <c:v>5635.9607822053276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AD-47A3-A510-33152170FFA9}"/>
            </c:ext>
          </c:extLst>
        </c:ser>
        <c:ser>
          <c:idx val="2"/>
          <c:order val="1"/>
          <c:tx>
            <c:strRef>
              <c:f>'cost structure'!$C$21</c:f>
              <c:strCache>
                <c:ptCount val="1"/>
                <c:pt idx="0">
                  <c:v>Germany10K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'cost structure'!$A$3:$A$19</c:f>
              <c:strCache>
                <c:ptCount val="17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  <c:pt idx="13">
                  <c:v>85</c:v>
                </c:pt>
                <c:pt idx="14">
                  <c:v>90</c:v>
                </c:pt>
                <c:pt idx="15">
                  <c:v>95</c:v>
                </c:pt>
                <c:pt idx="16">
                  <c:v>100</c:v>
                </c:pt>
              </c:strCache>
            </c:strRef>
          </c:cat>
          <c:val>
            <c:numRef>
              <c:f>'cost structure'!$Q$23:$Q$39</c:f>
              <c:numCache>
                <c:formatCode>General</c:formatCode>
                <c:ptCount val="17"/>
                <c:pt idx="3">
                  <c:v>7.5964399668564573</c:v>
                </c:pt>
                <c:pt idx="4">
                  <c:v>18.256283682772796</c:v>
                </c:pt>
                <c:pt idx="5">
                  <c:v>28.918412085218357</c:v>
                </c:pt>
                <c:pt idx="6">
                  <c:v>44.286291040976494</c:v>
                </c:pt>
                <c:pt idx="7">
                  <c:v>72.75893244370441</c:v>
                </c:pt>
                <c:pt idx="8">
                  <c:v>107.85821326805774</c:v>
                </c:pt>
                <c:pt idx="9">
                  <c:v>125.04204195354754</c:v>
                </c:pt>
                <c:pt idx="10">
                  <c:v>185.0874667209707</c:v>
                </c:pt>
                <c:pt idx="11">
                  <c:v>265.41531610582422</c:v>
                </c:pt>
                <c:pt idx="12">
                  <c:v>419.19005818038852</c:v>
                </c:pt>
                <c:pt idx="13">
                  <c:v>602.12208159581064</c:v>
                </c:pt>
                <c:pt idx="14">
                  <c:v>1050.7154222686797</c:v>
                </c:pt>
                <c:pt idx="15">
                  <c:v>1650.8135013678484</c:v>
                </c:pt>
                <c:pt idx="16">
                  <c:v>6551.0927027393736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AD-47A3-A510-33152170FF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61075919"/>
        <c:axId val="1952016175"/>
      </c:barChart>
      <c:catAx>
        <c:axId val="1961075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52016175"/>
        <c:crosses val="autoZero"/>
        <c:auto val="1"/>
        <c:lblAlgn val="ctr"/>
        <c:lblOffset val="100"/>
        <c:noMultiLvlLbl val="0"/>
      </c:catAx>
      <c:valAx>
        <c:axId val="1952016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61075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371474</xdr:colOff>
      <xdr:row>1</xdr:row>
      <xdr:rowOff>19050</xdr:rowOff>
    </xdr:from>
    <xdr:to>
      <xdr:col>33</xdr:col>
      <xdr:colOff>66675</xdr:colOff>
      <xdr:row>24</xdr:row>
      <xdr:rowOff>166687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33D069A-F8C5-4DE1-A99D-6A68ABF09B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352425</xdr:colOff>
      <xdr:row>26</xdr:row>
      <xdr:rowOff>4761</xdr:rowOff>
    </xdr:from>
    <xdr:to>
      <xdr:col>33</xdr:col>
      <xdr:colOff>66675</xdr:colOff>
      <xdr:row>46</xdr:row>
      <xdr:rowOff>38100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D54F074C-9340-43E6-9EC5-549CEB1640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485774</xdr:colOff>
      <xdr:row>47</xdr:row>
      <xdr:rowOff>19049</xdr:rowOff>
    </xdr:from>
    <xdr:to>
      <xdr:col>32</xdr:col>
      <xdr:colOff>552449</xdr:colOff>
      <xdr:row>67</xdr:row>
      <xdr:rowOff>104774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B5207EA4-628C-4FD1-8FFE-FA42381214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447674</xdr:colOff>
      <xdr:row>68</xdr:row>
      <xdr:rowOff>142876</xdr:rowOff>
    </xdr:from>
    <xdr:to>
      <xdr:col>33</xdr:col>
      <xdr:colOff>76200</xdr:colOff>
      <xdr:row>94</xdr:row>
      <xdr:rowOff>14288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E7E113CB-2427-46D8-BF25-8CE25D8973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33</xdr:col>
      <xdr:colOff>380999</xdr:colOff>
      <xdr:row>1</xdr:row>
      <xdr:rowOff>66676</xdr:rowOff>
    </xdr:from>
    <xdr:to>
      <xdr:col>48</xdr:col>
      <xdr:colOff>590550</xdr:colOff>
      <xdr:row>25</xdr:row>
      <xdr:rowOff>95250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E6EBD9F3-E267-4812-987A-395C82FF47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9"/>
  <sheetViews>
    <sheetView tabSelected="1" workbookViewId="0">
      <selection activeCell="P23" sqref="P23"/>
    </sheetView>
  </sheetViews>
  <sheetFormatPr baseColWidth="10" defaultColWidth="9.140625" defaultRowHeight="15" x14ac:dyDescent="0.25"/>
  <sheetData>
    <row r="1" spans="1:18" x14ac:dyDescent="0.25">
      <c r="A1" s="2"/>
      <c r="B1" s="2"/>
      <c r="C1" s="2" t="s">
        <v>27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 spans="1:18" x14ac:dyDescent="0.25">
      <c r="A2" s="2"/>
      <c r="B2" s="2" t="s">
        <v>25</v>
      </c>
      <c r="C2" s="3" t="s">
        <v>18</v>
      </c>
      <c r="D2" s="3" t="s">
        <v>19</v>
      </c>
      <c r="E2" s="3" t="s">
        <v>20</v>
      </c>
      <c r="F2" s="3" t="s">
        <v>21</v>
      </c>
      <c r="G2" s="3" t="s">
        <v>22</v>
      </c>
      <c r="H2" s="3" t="s">
        <v>23</v>
      </c>
      <c r="I2" s="2" t="s">
        <v>24</v>
      </c>
      <c r="J2" s="2" t="s">
        <v>26</v>
      </c>
      <c r="K2" s="2" t="s">
        <v>30</v>
      </c>
      <c r="L2" s="2"/>
      <c r="M2" s="2"/>
      <c r="N2" s="3" t="s">
        <v>29</v>
      </c>
      <c r="O2" s="2"/>
      <c r="P2" s="2"/>
      <c r="Q2" s="2" t="s">
        <v>32</v>
      </c>
      <c r="R2" s="2" t="s">
        <v>33</v>
      </c>
    </row>
    <row r="3" spans="1:18" x14ac:dyDescent="0.25">
      <c r="A3" s="3" t="s">
        <v>0</v>
      </c>
      <c r="B3" s="3">
        <v>7.6183286314185041</v>
      </c>
      <c r="C3" s="2"/>
      <c r="D3" s="2"/>
      <c r="E3" s="2"/>
      <c r="F3" s="2"/>
      <c r="G3" s="2">
        <v>6.0606821472728658</v>
      </c>
      <c r="H3" s="2"/>
      <c r="I3" s="2">
        <v>12.326920024567796</v>
      </c>
      <c r="J3" s="2"/>
      <c r="K3" s="2">
        <v>1.3715002797240743</v>
      </c>
      <c r="L3" s="2"/>
      <c r="M3" s="2"/>
      <c r="N3" s="2">
        <v>27.377431082983243</v>
      </c>
      <c r="O3" s="2">
        <v>26.005930803259169</v>
      </c>
      <c r="P3" s="2"/>
      <c r="Q3" s="2"/>
      <c r="R3" s="2"/>
    </row>
    <row r="4" spans="1:18" x14ac:dyDescent="0.25">
      <c r="A4" s="3" t="s">
        <v>1</v>
      </c>
      <c r="B4" s="3">
        <v>9.5235922922703828</v>
      </c>
      <c r="C4" s="2"/>
      <c r="D4" s="2"/>
      <c r="E4" s="2"/>
      <c r="F4" s="2"/>
      <c r="G4" s="2">
        <v>5.856845999432136</v>
      </c>
      <c r="H4" s="2"/>
      <c r="I4" s="2">
        <v>11.525038489381858</v>
      </c>
      <c r="J4" s="2"/>
      <c r="K4" s="2">
        <v>1.5019406687362498</v>
      </c>
      <c r="L4" s="2"/>
      <c r="M4" s="2"/>
      <c r="N4" s="2">
        <v>28.407417449820624</v>
      </c>
      <c r="O4" s="2">
        <v>26.905476781084374</v>
      </c>
      <c r="P4" s="2"/>
      <c r="Q4" s="2"/>
      <c r="R4" s="2"/>
    </row>
    <row r="5" spans="1:18" x14ac:dyDescent="0.25">
      <c r="A5" s="3" t="s">
        <v>2</v>
      </c>
      <c r="B5" s="3">
        <v>11.44477520610617</v>
      </c>
      <c r="C5" s="2"/>
      <c r="D5" s="2"/>
      <c r="E5" s="2"/>
      <c r="F5" s="2"/>
      <c r="G5" s="2">
        <v>5.6796956057432828</v>
      </c>
      <c r="H5" s="2">
        <v>1.0445405713382658</v>
      </c>
      <c r="I5" s="2">
        <v>10.727408873216307</v>
      </c>
      <c r="J5" s="2"/>
      <c r="K5" s="2">
        <v>0.56451413022953645</v>
      </c>
      <c r="L5" s="2"/>
      <c r="M5" s="2"/>
      <c r="N5" s="2">
        <v>29.460934386633564</v>
      </c>
      <c r="O5" s="2">
        <v>28.896420256404028</v>
      </c>
      <c r="P5" s="2"/>
      <c r="Q5" s="2"/>
      <c r="R5" s="2"/>
    </row>
    <row r="6" spans="1:18" x14ac:dyDescent="0.25">
      <c r="A6" s="3" t="s">
        <v>3</v>
      </c>
      <c r="B6" s="3">
        <v>13.415024954270258</v>
      </c>
      <c r="C6" s="2"/>
      <c r="D6" s="2"/>
      <c r="E6" s="2"/>
      <c r="F6" s="2"/>
      <c r="G6" s="2">
        <v>5.5048068184387162</v>
      </c>
      <c r="H6" s="2">
        <v>1.1112884046429854</v>
      </c>
      <c r="I6" s="2">
        <v>9.9276769419375377</v>
      </c>
      <c r="J6" s="2"/>
      <c r="K6" s="2">
        <v>0.60875998705852652</v>
      </c>
      <c r="L6" s="2"/>
      <c r="M6" s="2"/>
      <c r="N6" s="2">
        <v>30.567557106348023</v>
      </c>
      <c r="O6" s="2">
        <v>29.958797119289496</v>
      </c>
      <c r="P6" s="2"/>
      <c r="Q6" s="2"/>
      <c r="R6" s="2"/>
    </row>
    <row r="7" spans="1:18" x14ac:dyDescent="0.25">
      <c r="A7" s="3" t="s">
        <v>4</v>
      </c>
      <c r="B7" s="3">
        <v>15.51085742079187</v>
      </c>
      <c r="C7" s="2"/>
      <c r="D7" s="2"/>
      <c r="E7" s="2">
        <v>4.5097910965470764E-2</v>
      </c>
      <c r="F7" s="2"/>
      <c r="G7" s="2">
        <v>5.2930718064014464</v>
      </c>
      <c r="H7" s="2">
        <v>1.0600610832695612</v>
      </c>
      <c r="I7" s="2">
        <v>9.1570115941485799</v>
      </c>
      <c r="J7" s="2"/>
      <c r="K7" s="2">
        <v>0.72460984368363057</v>
      </c>
      <c r="L7" s="2"/>
      <c r="M7" s="2"/>
      <c r="N7" s="2">
        <v>31.790709659260557</v>
      </c>
      <c r="O7" s="2">
        <v>31.066099815576926</v>
      </c>
      <c r="P7" s="2"/>
      <c r="Q7" s="2">
        <v>8.3235041851024079</v>
      </c>
      <c r="R7" s="2">
        <v>2.8059340465138374</v>
      </c>
    </row>
    <row r="8" spans="1:18" x14ac:dyDescent="0.25">
      <c r="A8" s="3" t="s">
        <v>5</v>
      </c>
      <c r="B8" s="3">
        <v>17.732236449292092</v>
      </c>
      <c r="C8" s="2"/>
      <c r="D8" s="2"/>
      <c r="E8" s="2">
        <v>9.8184198020418265E-2</v>
      </c>
      <c r="F8" s="2"/>
      <c r="G8" s="2">
        <v>5.103061495645421</v>
      </c>
      <c r="H8" s="2">
        <v>1.0387866944666526</v>
      </c>
      <c r="I8" s="2">
        <v>8.3809708971696235</v>
      </c>
      <c r="J8" s="2"/>
      <c r="K8" s="2">
        <v>0.81016982867477338</v>
      </c>
      <c r="L8" s="2"/>
      <c r="M8" s="2"/>
      <c r="N8" s="2">
        <v>33.163409563268978</v>
      </c>
      <c r="O8" s="2">
        <v>32.353239734594204</v>
      </c>
      <c r="P8" s="2"/>
      <c r="Q8" s="2">
        <v>18.121384464118361</v>
      </c>
      <c r="R8" s="2">
        <v>4.753666035293926</v>
      </c>
    </row>
    <row r="9" spans="1:18" x14ac:dyDescent="0.25">
      <c r="A9" s="3" t="s">
        <v>6</v>
      </c>
      <c r="B9" s="3">
        <v>20.108744162764708</v>
      </c>
      <c r="C9" s="2"/>
      <c r="D9" s="2"/>
      <c r="E9" s="2">
        <v>0.18933068461199268</v>
      </c>
      <c r="F9" s="2"/>
      <c r="G9" s="2">
        <v>4.9080079943354145</v>
      </c>
      <c r="H9" s="2">
        <v>1.0444505424021655</v>
      </c>
      <c r="I9" s="2">
        <v>7.601567982764962</v>
      </c>
      <c r="J9" s="2"/>
      <c r="K9" s="2">
        <v>0.87744741206368104</v>
      </c>
      <c r="L9" s="2"/>
      <c r="M9" s="2"/>
      <c r="N9" s="2">
        <v>34.72954877894292</v>
      </c>
      <c r="O9" s="2">
        <v>33.852101366879239</v>
      </c>
      <c r="P9" s="2"/>
      <c r="Q9" s="2">
        <v>34.943852431275793</v>
      </c>
      <c r="R9" s="2">
        <v>6.162936936732943</v>
      </c>
    </row>
    <row r="10" spans="1:18" x14ac:dyDescent="0.25">
      <c r="A10" s="3" t="s">
        <v>7</v>
      </c>
      <c r="B10" s="3">
        <v>22.759920449699543</v>
      </c>
      <c r="C10" s="2"/>
      <c r="D10" s="2"/>
      <c r="E10" s="2">
        <v>0.29095552180855738</v>
      </c>
      <c r="F10" s="2"/>
      <c r="G10" s="2">
        <v>4.7185554944969708</v>
      </c>
      <c r="H10" s="2">
        <v>1.0475832525895514</v>
      </c>
      <c r="I10" s="2">
        <v>6.8186925512707095</v>
      </c>
      <c r="J10" s="2"/>
      <c r="K10" s="2">
        <v>0.9515514956024731</v>
      </c>
      <c r="L10" s="2"/>
      <c r="M10" s="2"/>
      <c r="N10" s="2">
        <v>36.587258765467801</v>
      </c>
      <c r="O10" s="2">
        <v>35.635707269865328</v>
      </c>
      <c r="P10" s="2"/>
      <c r="Q10" s="2">
        <v>53.700259094183131</v>
      </c>
      <c r="R10" s="2">
        <v>7.526811111716988</v>
      </c>
    </row>
    <row r="11" spans="1:18" x14ac:dyDescent="0.25">
      <c r="A11" s="3" t="s">
        <v>8</v>
      </c>
      <c r="B11" s="3">
        <v>25.428627206752349</v>
      </c>
      <c r="C11" s="2"/>
      <c r="D11" s="2"/>
      <c r="E11" s="2">
        <v>0.58575881949450126</v>
      </c>
      <c r="F11" s="2"/>
      <c r="G11" s="2">
        <v>4.439879463845708</v>
      </c>
      <c r="H11" s="2">
        <v>1.0321202196218138</v>
      </c>
      <c r="I11" s="2">
        <v>6.0446521334296452</v>
      </c>
      <c r="J11" s="2"/>
      <c r="K11" s="2">
        <v>1.2547814024238519</v>
      </c>
      <c r="L11" s="2"/>
      <c r="M11" s="2"/>
      <c r="N11" s="2">
        <v>38.785819245567872</v>
      </c>
      <c r="O11" s="2">
        <v>37.53103784314402</v>
      </c>
      <c r="P11" s="2"/>
      <c r="Q11" s="2">
        <v>108.11068364687904</v>
      </c>
      <c r="R11" s="2">
        <v>13.730586942885669</v>
      </c>
    </row>
    <row r="12" spans="1:18" x14ac:dyDescent="0.25">
      <c r="A12" s="3" t="s">
        <v>9</v>
      </c>
      <c r="B12" s="3">
        <v>28.190733741884518</v>
      </c>
      <c r="C12" s="2"/>
      <c r="D12" s="2"/>
      <c r="E12" s="2">
        <v>0.95586307084776256</v>
      </c>
      <c r="F12" s="2">
        <v>1.1059188930220285</v>
      </c>
      <c r="G12" s="2">
        <v>4.1507330174485526</v>
      </c>
      <c r="H12" s="2">
        <v>1.0090440538750904</v>
      </c>
      <c r="I12" s="2">
        <v>5.2613674865530831</v>
      </c>
      <c r="J12" s="2"/>
      <c r="K12" s="2">
        <v>0.56674622135302855</v>
      </c>
      <c r="L12" s="2"/>
      <c r="M12" s="2"/>
      <c r="N12" s="2">
        <v>41.240406484984064</v>
      </c>
      <c r="O12" s="2">
        <v>40.673660263631035</v>
      </c>
      <c r="P12" s="2"/>
      <c r="Q12" s="2">
        <v>176.41904248464647</v>
      </c>
      <c r="R12" s="2">
        <v>21.686606205530932</v>
      </c>
    </row>
    <row r="13" spans="1:18" x14ac:dyDescent="0.25">
      <c r="A13" s="3" t="s">
        <v>10</v>
      </c>
      <c r="B13" s="3">
        <v>31.105649475854204</v>
      </c>
      <c r="C13" s="2"/>
      <c r="D13" s="2"/>
      <c r="E13" s="2">
        <v>1.2478212413033776</v>
      </c>
      <c r="F13" s="2">
        <v>1.4937158221998295</v>
      </c>
      <c r="G13" s="2">
        <v>3.892127137195605</v>
      </c>
      <c r="H13" s="2">
        <v>1.003584674003005</v>
      </c>
      <c r="I13" s="2">
        <v>4.3682035584682177</v>
      </c>
      <c r="J13" s="2"/>
      <c r="K13" s="2">
        <v>0.85208140665440624</v>
      </c>
      <c r="L13" s="2"/>
      <c r="M13" s="2"/>
      <c r="N13" s="2">
        <v>43.963183315678656</v>
      </c>
      <c r="O13" s="2">
        <v>43.111101909024249</v>
      </c>
      <c r="P13" s="2"/>
      <c r="Q13" s="2">
        <v>230.30435560974379</v>
      </c>
      <c r="R13" s="2">
        <v>29.291141532540323</v>
      </c>
    </row>
    <row r="14" spans="1:18" x14ac:dyDescent="0.25">
      <c r="A14" s="3" t="s">
        <v>11</v>
      </c>
      <c r="B14" s="3">
        <v>34.373996177258682</v>
      </c>
      <c r="C14" s="2"/>
      <c r="D14" s="2"/>
      <c r="E14" s="2">
        <v>1.7023674693846789</v>
      </c>
      <c r="F14" s="2">
        <v>1.9032694542406996</v>
      </c>
      <c r="G14" s="2">
        <v>3.4864613995238845</v>
      </c>
      <c r="H14" s="2">
        <v>1.0750880442234145</v>
      </c>
      <c r="I14" s="2">
        <v>3.5513118097180283</v>
      </c>
      <c r="J14" s="2"/>
      <c r="K14" s="2">
        <v>0.95044679294742451</v>
      </c>
      <c r="L14" s="2"/>
      <c r="M14" s="2"/>
      <c r="N14" s="2">
        <v>47.042941147296808</v>
      </c>
      <c r="O14" s="2">
        <v>46.092494354349384</v>
      </c>
      <c r="P14" s="2"/>
      <c r="Q14" s="2">
        <v>314.19776332554693</v>
      </c>
      <c r="R14" s="2">
        <v>37.322316688473165</v>
      </c>
    </row>
    <row r="15" spans="1:18" x14ac:dyDescent="0.25">
      <c r="A15" s="3" t="s">
        <v>12</v>
      </c>
      <c r="B15" s="3">
        <v>37.817601904220382</v>
      </c>
      <c r="C15" s="2"/>
      <c r="D15" s="2"/>
      <c r="E15" s="2">
        <v>2.5028727221328761</v>
      </c>
      <c r="F15" s="2">
        <v>2.3366196085566502</v>
      </c>
      <c r="G15" s="2">
        <v>3.0121834817847484</v>
      </c>
      <c r="H15" s="2">
        <v>1.1401310501461577</v>
      </c>
      <c r="I15" s="2">
        <v>2.741376242521016</v>
      </c>
      <c r="J15" s="2"/>
      <c r="K15" s="2">
        <v>1.0327895547299519</v>
      </c>
      <c r="L15" s="2"/>
      <c r="M15" s="2"/>
      <c r="N15" s="2">
        <v>50.583574564091784</v>
      </c>
      <c r="O15" s="2">
        <v>49.550785009361832</v>
      </c>
      <c r="P15" s="2"/>
      <c r="Q15" s="2">
        <v>461.94316169993311</v>
      </c>
      <c r="R15" s="2">
        <v>45.820131677486906</v>
      </c>
    </row>
    <row r="16" spans="1:18" x14ac:dyDescent="0.25">
      <c r="A16" s="3" t="s">
        <v>13</v>
      </c>
      <c r="B16" s="3">
        <v>41.69433032090194</v>
      </c>
      <c r="C16" s="2"/>
      <c r="D16" s="2"/>
      <c r="E16" s="2">
        <v>3.7543069127774769</v>
      </c>
      <c r="F16" s="2">
        <v>2.6445972029730744</v>
      </c>
      <c r="G16" s="2">
        <v>2.5071662206580112</v>
      </c>
      <c r="H16" s="2">
        <v>1.1837458158072818</v>
      </c>
      <c r="I16" s="2">
        <v>1.9479457577689792</v>
      </c>
      <c r="J16" s="2">
        <v>1.0068032875924973</v>
      </c>
      <c r="K16" s="2">
        <v>6.7110106412755499E-2</v>
      </c>
      <c r="L16" s="2"/>
      <c r="M16" s="2"/>
      <c r="N16" s="2">
        <v>54.806005624892023</v>
      </c>
      <c r="O16" s="2">
        <v>54.738895518479268</v>
      </c>
      <c r="P16" s="2"/>
      <c r="Q16" s="2">
        <v>692.91434196559646</v>
      </c>
      <c r="R16" s="2">
        <v>51.859443287386924</v>
      </c>
    </row>
    <row r="17" spans="1:18" x14ac:dyDescent="0.25">
      <c r="A17" s="3" t="s">
        <v>14</v>
      </c>
      <c r="B17" s="3">
        <v>46.310151086229631</v>
      </c>
      <c r="C17" s="2"/>
      <c r="D17" s="2"/>
      <c r="E17" s="2">
        <v>5.8349718497340186</v>
      </c>
      <c r="F17" s="2">
        <v>2.9660373427781197</v>
      </c>
      <c r="G17" s="2">
        <v>1.7120697778617566</v>
      </c>
      <c r="H17" s="2">
        <v>1.2806401332244415</v>
      </c>
      <c r="I17" s="2">
        <v>1.112004481658964</v>
      </c>
      <c r="J17" s="2">
        <v>1.1424885340761506</v>
      </c>
      <c r="K17" s="2">
        <v>7.976575535049335E-2</v>
      </c>
      <c r="L17" s="2"/>
      <c r="M17" s="2"/>
      <c r="N17" s="2">
        <v>60.438128960913581</v>
      </c>
      <c r="O17" s="2">
        <v>60.358363205563087</v>
      </c>
      <c r="P17" s="2"/>
      <c r="Q17" s="2">
        <v>1076.9326465787185</v>
      </c>
      <c r="R17" s="2">
        <v>58.162749772688073</v>
      </c>
    </row>
    <row r="18" spans="1:18" x14ac:dyDescent="0.25">
      <c r="A18" s="3" t="s">
        <v>15</v>
      </c>
      <c r="B18" s="3">
        <v>54.020304286799565</v>
      </c>
      <c r="C18" s="2"/>
      <c r="D18" s="2"/>
      <c r="E18" s="2">
        <v>8.8513047220228245</v>
      </c>
      <c r="F18" s="2">
        <v>3.3663233891962117</v>
      </c>
      <c r="G18" s="2"/>
      <c r="H18" s="2">
        <v>1.4435228639002995</v>
      </c>
      <c r="I18" s="2"/>
      <c r="J18" s="2">
        <v>1.2301742319864033</v>
      </c>
      <c r="K18" s="2">
        <v>1.0064487472283759</v>
      </c>
      <c r="L18" s="2"/>
      <c r="M18" s="2"/>
      <c r="N18" s="2">
        <v>69.918078241133685</v>
      </c>
      <c r="O18" s="2">
        <v>68.911629493905309</v>
      </c>
      <c r="P18" s="2"/>
      <c r="Q18" s="2">
        <v>1633.6426747966689</v>
      </c>
      <c r="R18" s="2">
        <v>66.012191456894044</v>
      </c>
    </row>
    <row r="19" spans="1:18" x14ac:dyDescent="0.25">
      <c r="A19" s="3" t="s">
        <v>16</v>
      </c>
      <c r="B19" s="3">
        <v>68.425642534527029</v>
      </c>
      <c r="C19" s="2"/>
      <c r="D19" s="2"/>
      <c r="E19" s="2">
        <v>30.536424552497976</v>
      </c>
      <c r="F19" s="2">
        <v>3.6918470909341408</v>
      </c>
      <c r="G19" s="2"/>
      <c r="H19" s="2"/>
      <c r="I19" s="2"/>
      <c r="J19" s="2"/>
      <c r="K19" s="2">
        <v>8.7752572161321041E-2</v>
      </c>
      <c r="L19" s="2"/>
      <c r="M19" s="2"/>
      <c r="N19" s="2">
        <v>102.74166675012047</v>
      </c>
      <c r="O19" s="2">
        <v>102.65391417795915</v>
      </c>
      <c r="P19" s="2"/>
      <c r="Q19" s="2">
        <v>5635.9607822053276</v>
      </c>
      <c r="R19" s="2">
        <v>72.395574881031422</v>
      </c>
    </row>
    <row r="21" spans="1:18" x14ac:dyDescent="0.25">
      <c r="C21" t="s">
        <v>17</v>
      </c>
    </row>
    <row r="22" spans="1:18" x14ac:dyDescent="0.25">
      <c r="B22" s="1"/>
      <c r="C22" s="1" t="s">
        <v>18</v>
      </c>
      <c r="D22" s="1" t="s">
        <v>19</v>
      </c>
      <c r="E22" s="1" t="s">
        <v>20</v>
      </c>
      <c r="F22" s="1" t="s">
        <v>21</v>
      </c>
      <c r="G22" s="1" t="s">
        <v>22</v>
      </c>
      <c r="H22" s="1" t="s">
        <v>23</v>
      </c>
      <c r="I22" t="s">
        <v>24</v>
      </c>
      <c r="J22" t="s">
        <v>26</v>
      </c>
      <c r="K22" t="s">
        <v>30</v>
      </c>
      <c r="N22" s="1" t="s">
        <v>28</v>
      </c>
      <c r="Q22" t="s">
        <v>32</v>
      </c>
      <c r="R22" t="s">
        <v>33</v>
      </c>
    </row>
    <row r="23" spans="1:18" x14ac:dyDescent="0.25">
      <c r="A23" s="1" t="s">
        <v>0</v>
      </c>
      <c r="C23">
        <v>4.3989890616182903</v>
      </c>
      <c r="G23">
        <v>6.4134244932677369</v>
      </c>
      <c r="I23">
        <v>12.311803729232293</v>
      </c>
      <c r="K23">
        <v>1.3027247080880464</v>
      </c>
      <c r="N23">
        <v>24.42694199220637</v>
      </c>
      <c r="O23">
        <v>23.124217284118323</v>
      </c>
    </row>
    <row r="24" spans="1:18" x14ac:dyDescent="0.25">
      <c r="A24" s="1" t="s">
        <v>1</v>
      </c>
      <c r="C24">
        <v>5.5982048921290017</v>
      </c>
      <c r="G24">
        <v>6.3772831777599999</v>
      </c>
      <c r="I24">
        <v>11.524962950472299</v>
      </c>
      <c r="K24">
        <v>1.3313024702817593</v>
      </c>
      <c r="N24">
        <v>24.831753490643059</v>
      </c>
      <c r="O24">
        <v>23.5004510203613</v>
      </c>
    </row>
    <row r="25" spans="1:18" x14ac:dyDescent="0.25">
      <c r="A25" s="1" t="s">
        <v>2</v>
      </c>
      <c r="C25">
        <v>7.2246458667116169</v>
      </c>
      <c r="G25">
        <v>6.3291581481600003</v>
      </c>
      <c r="I25">
        <v>10.735536470106325</v>
      </c>
      <c r="K25">
        <v>1.3720089184170163</v>
      </c>
      <c r="N25">
        <v>25.661349403394958</v>
      </c>
      <c r="O25">
        <v>24.289340484977942</v>
      </c>
    </row>
    <row r="26" spans="1:18" x14ac:dyDescent="0.25">
      <c r="A26" s="1" t="s">
        <v>3</v>
      </c>
      <c r="C26">
        <v>7.4759495567211953</v>
      </c>
      <c r="D26">
        <v>2.0461242877559287</v>
      </c>
      <c r="E26">
        <v>4.1158575242023647E-2</v>
      </c>
      <c r="G26">
        <v>5.9815390590110598</v>
      </c>
      <c r="I26">
        <v>9.9557062516454078</v>
      </c>
      <c r="K26">
        <v>1.5026978868751044</v>
      </c>
      <c r="N26">
        <v>27.003175617250719</v>
      </c>
      <c r="O26">
        <v>25.500477730375614</v>
      </c>
      <c r="Q26">
        <v>7.5964399668564573</v>
      </c>
      <c r="R26">
        <v>2.364282881958601</v>
      </c>
    </row>
    <row r="27" spans="1:18" x14ac:dyDescent="0.25">
      <c r="A27" s="1" t="s">
        <v>4</v>
      </c>
      <c r="C27">
        <v>7.6001233796900278</v>
      </c>
      <c r="D27">
        <v>4.3030067310195408</v>
      </c>
      <c r="E27">
        <v>9.8915100872978598E-2</v>
      </c>
      <c r="G27">
        <v>5.6830183278643744</v>
      </c>
      <c r="I27">
        <v>9.1669759031876197</v>
      </c>
      <c r="K27">
        <v>1.6430768626602621</v>
      </c>
      <c r="N27">
        <v>28.495116305294804</v>
      </c>
      <c r="O27">
        <v>26.852039442634542</v>
      </c>
      <c r="Q27">
        <v>18.256283682772796</v>
      </c>
      <c r="R27">
        <v>4.0860072328138957</v>
      </c>
    </row>
    <row r="28" spans="1:18" x14ac:dyDescent="0.25">
      <c r="A28" s="1" t="s">
        <v>5</v>
      </c>
      <c r="C28">
        <v>7.7777046636892253</v>
      </c>
      <c r="D28">
        <v>6.6063470979027139</v>
      </c>
      <c r="E28">
        <v>0.15668400525540499</v>
      </c>
      <c r="G28">
        <v>5.436178202733597</v>
      </c>
      <c r="I28">
        <v>8.3828571059357646</v>
      </c>
      <c r="K28">
        <v>1.7564841618170846</v>
      </c>
      <c r="N28">
        <v>30.116255237333789</v>
      </c>
      <c r="O28">
        <v>28.359771075516704</v>
      </c>
      <c r="Q28">
        <v>28.918412085218357</v>
      </c>
      <c r="R28">
        <v>5.6485323189277299</v>
      </c>
    </row>
    <row r="29" spans="1:18" x14ac:dyDescent="0.25">
      <c r="A29" s="1" t="s">
        <v>6</v>
      </c>
      <c r="C29">
        <v>8.1107728777879391</v>
      </c>
      <c r="D29">
        <v>8.9727654120907712</v>
      </c>
      <c r="E29">
        <v>0.23994932494075644</v>
      </c>
      <c r="G29">
        <v>5.1702896377244985</v>
      </c>
      <c r="I29">
        <v>7.5900102605126047</v>
      </c>
      <c r="K29">
        <v>1.901458858236218</v>
      </c>
      <c r="N29">
        <v>31.985246371292789</v>
      </c>
      <c r="O29">
        <v>30.083787513056571</v>
      </c>
      <c r="Q29">
        <v>44.286291040976494</v>
      </c>
      <c r="R29">
        <v>7.3322531413518313</v>
      </c>
    </row>
    <row r="30" spans="1:18" x14ac:dyDescent="0.25">
      <c r="A30" s="1" t="s">
        <v>7</v>
      </c>
      <c r="C30">
        <v>8.4785416008887395</v>
      </c>
      <c r="D30">
        <v>11.562139403460076</v>
      </c>
      <c r="E30">
        <v>0.39421808223053267</v>
      </c>
      <c r="G30">
        <v>4.9107244376916608</v>
      </c>
      <c r="I30">
        <v>6.8070744901216207</v>
      </c>
      <c r="K30">
        <v>2.0212873724306988</v>
      </c>
      <c r="N30">
        <v>34.173985386823333</v>
      </c>
      <c r="O30">
        <v>32.152698014392634</v>
      </c>
      <c r="Q30">
        <v>72.75893244370441</v>
      </c>
      <c r="R30">
        <v>10.049274302579997</v>
      </c>
    </row>
    <row r="31" spans="1:18" x14ac:dyDescent="0.25">
      <c r="A31" s="1" t="s">
        <v>8</v>
      </c>
      <c r="C31">
        <v>9.0757150579610144</v>
      </c>
      <c r="D31">
        <v>14.335432630830018</v>
      </c>
      <c r="E31">
        <v>0.58439089963619439</v>
      </c>
      <c r="G31">
        <v>4.6354873209785712</v>
      </c>
      <c r="I31">
        <v>6.0198760147516674</v>
      </c>
      <c r="K31">
        <v>2.1589122672580814</v>
      </c>
      <c r="N31">
        <v>36.809814191415548</v>
      </c>
      <c r="O31">
        <v>34.650901924157466</v>
      </c>
      <c r="Q31">
        <v>107.85821326805774</v>
      </c>
      <c r="R31">
        <v>12.924375164954817</v>
      </c>
    </row>
    <row r="32" spans="1:18" x14ac:dyDescent="0.25">
      <c r="A32" s="1" t="s">
        <v>9</v>
      </c>
      <c r="C32">
        <v>9.5265020065356367</v>
      </c>
      <c r="D32">
        <v>17.781082274679285</v>
      </c>
      <c r="E32">
        <v>0.67749528919019419</v>
      </c>
      <c r="G32">
        <v>4.3502150768717032</v>
      </c>
      <c r="I32">
        <v>5.2260939075703368</v>
      </c>
      <c r="K32">
        <v>2.4062017865346874</v>
      </c>
      <c r="N32">
        <v>39.967590341381843</v>
      </c>
      <c r="O32">
        <v>37.561388554847156</v>
      </c>
      <c r="Q32">
        <v>125.04204195354754</v>
      </c>
      <c r="R32">
        <v>16.240286091971385</v>
      </c>
    </row>
    <row r="33" spans="1:18" x14ac:dyDescent="0.25">
      <c r="A33" s="1" t="s">
        <v>10</v>
      </c>
      <c r="C33">
        <v>10.066415902383795</v>
      </c>
      <c r="D33">
        <v>21.50852703466667</v>
      </c>
      <c r="E33">
        <v>1.0028298069395603</v>
      </c>
      <c r="F33">
        <v>1.0547361601892902</v>
      </c>
      <c r="G33">
        <v>4.0119998967169517</v>
      </c>
      <c r="I33">
        <v>4.4362354462765161</v>
      </c>
      <c r="K33">
        <v>1.5485165746230365</v>
      </c>
      <c r="N33">
        <v>43.629260821795825</v>
      </c>
      <c r="O33">
        <v>42.080744247172788</v>
      </c>
      <c r="Q33">
        <v>185.0874667209707</v>
      </c>
      <c r="R33">
        <v>20.682934255924053</v>
      </c>
    </row>
    <row r="34" spans="1:18" x14ac:dyDescent="0.25">
      <c r="A34" s="1" t="s">
        <v>11</v>
      </c>
      <c r="C34">
        <v>10.863584145495873</v>
      </c>
      <c r="D34">
        <v>25.550282444357869</v>
      </c>
      <c r="E34">
        <v>1.4380573408056105</v>
      </c>
      <c r="F34">
        <v>1.3842059072711903</v>
      </c>
      <c r="G34">
        <v>3.6478712710376535</v>
      </c>
      <c r="I34">
        <v>3.6545181549640686</v>
      </c>
      <c r="K34">
        <v>1.4916348843229912</v>
      </c>
      <c r="N34">
        <v>48.030154148255249</v>
      </c>
      <c r="O34">
        <v>46.538519263932258</v>
      </c>
      <c r="Q34">
        <v>265.41531610582422</v>
      </c>
      <c r="R34">
        <v>27.143697976196911</v>
      </c>
    </row>
    <row r="35" spans="1:18" x14ac:dyDescent="0.25">
      <c r="A35" s="1" t="s">
        <v>12</v>
      </c>
      <c r="C35">
        <v>11.820688683954788</v>
      </c>
      <c r="D35">
        <v>29.96808535246555</v>
      </c>
      <c r="E35">
        <v>2.271230421829491</v>
      </c>
      <c r="F35">
        <v>1.7516780636274405</v>
      </c>
      <c r="G35">
        <v>3.1364319203761579</v>
      </c>
      <c r="I35">
        <v>2.8480193746035232</v>
      </c>
      <c r="K35">
        <v>1.5927628032465435</v>
      </c>
      <c r="N35">
        <v>53.388896620103495</v>
      </c>
      <c r="O35">
        <v>51.796133816856951</v>
      </c>
      <c r="Q35">
        <v>419.19005818038852</v>
      </c>
      <c r="R35">
        <v>34.349673022539264</v>
      </c>
    </row>
    <row r="36" spans="1:18" x14ac:dyDescent="0.25">
      <c r="A36" s="1" t="s">
        <v>13</v>
      </c>
      <c r="C36">
        <v>13.060355363565852</v>
      </c>
      <c r="D36">
        <v>35.108755951109735</v>
      </c>
      <c r="E36">
        <v>3.2623817351775259</v>
      </c>
      <c r="F36">
        <v>2.1712429846801014</v>
      </c>
      <c r="G36">
        <v>2.6204878287164659</v>
      </c>
      <c r="I36">
        <v>2.056183068622949</v>
      </c>
      <c r="K36">
        <v>1.6590819991170846</v>
      </c>
      <c r="N36">
        <v>59.938488930989713</v>
      </c>
      <c r="O36">
        <v>58.279406931872629</v>
      </c>
      <c r="Q36">
        <v>602.12208159581064</v>
      </c>
      <c r="R36">
        <v>42.577165362108587</v>
      </c>
    </row>
    <row r="37" spans="1:18" x14ac:dyDescent="0.25">
      <c r="A37" s="1" t="s">
        <v>14</v>
      </c>
      <c r="C37">
        <v>14.580143378919169</v>
      </c>
      <c r="D37">
        <v>41.144458870270228</v>
      </c>
      <c r="E37">
        <v>5.6929232580108247</v>
      </c>
      <c r="F37">
        <v>2.6017726399357906</v>
      </c>
      <c r="G37">
        <v>1.861395414835604</v>
      </c>
      <c r="I37">
        <v>1.2386521430020736</v>
      </c>
      <c r="K37">
        <v>1.8081830406110555</v>
      </c>
      <c r="N37">
        <v>68.927528745584738</v>
      </c>
      <c r="O37">
        <v>67.119345704973682</v>
      </c>
      <c r="Q37">
        <v>1050.7154222686797</v>
      </c>
      <c r="R37">
        <v>51.019671546101542</v>
      </c>
    </row>
    <row r="38" spans="1:18" x14ac:dyDescent="0.25">
      <c r="A38" s="1" t="s">
        <v>15</v>
      </c>
      <c r="C38">
        <v>16.139306189163502</v>
      </c>
      <c r="D38">
        <v>49.663159166507818</v>
      </c>
      <c r="E38">
        <v>8.9443386643011955</v>
      </c>
      <c r="F38">
        <v>3.3222328873253795</v>
      </c>
      <c r="H38">
        <v>1.0321572782407853</v>
      </c>
      <c r="K38">
        <v>2.2753308838846067</v>
      </c>
      <c r="N38">
        <v>81.376525069423295</v>
      </c>
      <c r="O38">
        <v>79.101194185538688</v>
      </c>
      <c r="Q38">
        <v>1650.8135013678484</v>
      </c>
      <c r="R38">
        <v>65.147595185404256</v>
      </c>
    </row>
    <row r="39" spans="1:18" x14ac:dyDescent="0.25">
      <c r="A39" s="1" t="s">
        <v>16</v>
      </c>
      <c r="C39">
        <v>19.24897738782192</v>
      </c>
      <c r="D39">
        <v>65.589422579952867</v>
      </c>
      <c r="E39">
        <v>35.494737416420314</v>
      </c>
      <c r="F39">
        <v>3.4983084053033995</v>
      </c>
      <c r="K39">
        <v>7.3863929978244869E-2</v>
      </c>
      <c r="N39">
        <v>123.90530971947676</v>
      </c>
      <c r="O39">
        <v>123.83144578949852</v>
      </c>
      <c r="Q39">
        <v>6551.0927027393736</v>
      </c>
      <c r="R39">
        <v>68.60036233217923</v>
      </c>
    </row>
    <row r="41" spans="1:18" x14ac:dyDescent="0.25">
      <c r="C41" t="s">
        <v>31</v>
      </c>
    </row>
    <row r="42" spans="1:18" x14ac:dyDescent="0.25">
      <c r="B42" s="1" t="s">
        <v>25</v>
      </c>
      <c r="C42" s="1" t="s">
        <v>18</v>
      </c>
      <c r="D42" s="1" t="s">
        <v>19</v>
      </c>
      <c r="E42" s="1" t="s">
        <v>20</v>
      </c>
      <c r="F42" s="1" t="s">
        <v>21</v>
      </c>
      <c r="G42" s="1" t="s">
        <v>22</v>
      </c>
      <c r="H42" s="1" t="s">
        <v>23</v>
      </c>
      <c r="I42" t="s">
        <v>24</v>
      </c>
      <c r="J42" t="s">
        <v>26</v>
      </c>
      <c r="K42" t="s">
        <v>30</v>
      </c>
    </row>
    <row r="43" spans="1:18" x14ac:dyDescent="0.25">
      <c r="A43" s="1" t="s">
        <v>0</v>
      </c>
      <c r="B43">
        <f>C3+D3-B23</f>
        <v>0</v>
      </c>
      <c r="E43">
        <f t="shared" ref="E43:N43" si="0">E3-E23</f>
        <v>0</v>
      </c>
      <c r="F43">
        <f t="shared" si="0"/>
        <v>0</v>
      </c>
      <c r="G43">
        <f t="shared" si="0"/>
        <v>-0.35274234599487109</v>
      </c>
      <c r="H43">
        <f t="shared" si="0"/>
        <v>0</v>
      </c>
      <c r="I43">
        <f t="shared" si="0"/>
        <v>1.5116295335502627E-2</v>
      </c>
      <c r="J43">
        <f t="shared" si="0"/>
        <v>0</v>
      </c>
      <c r="K43">
        <f t="shared" si="0"/>
        <v>6.8775571636027877E-2</v>
      </c>
      <c r="N43">
        <f t="shared" si="0"/>
        <v>2.9504890907768733</v>
      </c>
      <c r="O43">
        <f>SUM(B43:J43)</f>
        <v>-0.33762605065936846</v>
      </c>
    </row>
    <row r="44" spans="1:18" x14ac:dyDescent="0.25">
      <c r="A44" s="1" t="s">
        <v>1</v>
      </c>
      <c r="B44">
        <f t="shared" ref="B44:B59" si="1">C4+D4-B24</f>
        <v>0</v>
      </c>
      <c r="E44">
        <f t="shared" ref="E44:N44" si="2">E4-E24</f>
        <v>0</v>
      </c>
      <c r="F44">
        <f t="shared" si="2"/>
        <v>0</v>
      </c>
      <c r="G44">
        <f t="shared" si="2"/>
        <v>-0.52043717832786385</v>
      </c>
      <c r="H44">
        <f t="shared" si="2"/>
        <v>0</v>
      </c>
      <c r="I44">
        <f t="shared" si="2"/>
        <v>7.5538909559469403E-5</v>
      </c>
      <c r="J44">
        <f t="shared" si="2"/>
        <v>0</v>
      </c>
      <c r="K44">
        <f t="shared" si="2"/>
        <v>0.17063819845449046</v>
      </c>
      <c r="N44">
        <f t="shared" si="2"/>
        <v>3.5756639591775645</v>
      </c>
      <c r="O44">
        <f t="shared" ref="O44:O59" si="3">SUM(B44:J44)</f>
        <v>-0.52036163941830438</v>
      </c>
    </row>
    <row r="45" spans="1:18" x14ac:dyDescent="0.25">
      <c r="A45" s="1" t="s">
        <v>2</v>
      </c>
      <c r="B45">
        <f t="shared" si="1"/>
        <v>0</v>
      </c>
      <c r="E45">
        <f t="shared" ref="E45:N45" si="4">E5-E25</f>
        <v>0</v>
      </c>
      <c r="F45">
        <f t="shared" si="4"/>
        <v>0</v>
      </c>
      <c r="G45">
        <f t="shared" si="4"/>
        <v>-0.64946254241671753</v>
      </c>
      <c r="H45">
        <f t="shared" si="4"/>
        <v>1.0445405713382658</v>
      </c>
      <c r="I45">
        <f t="shared" si="4"/>
        <v>-8.127596890018296E-3</v>
      </c>
      <c r="J45">
        <f t="shared" si="4"/>
        <v>0</v>
      </c>
      <c r="K45">
        <f t="shared" si="4"/>
        <v>-0.80749478818747988</v>
      </c>
      <c r="N45">
        <f t="shared" si="4"/>
        <v>3.7995849832386064</v>
      </c>
      <c r="O45">
        <f t="shared" si="3"/>
        <v>0.38695043203153001</v>
      </c>
    </row>
    <row r="46" spans="1:18" x14ac:dyDescent="0.25">
      <c r="A46" s="1" t="s">
        <v>3</v>
      </c>
      <c r="B46">
        <f t="shared" si="1"/>
        <v>0</v>
      </c>
      <c r="E46">
        <f t="shared" ref="E46:N46" si="5">E6-E26</f>
        <v>-4.1158575242023647E-2</v>
      </c>
      <c r="F46">
        <f t="shared" si="5"/>
        <v>0</v>
      </c>
      <c r="G46">
        <f t="shared" si="5"/>
        <v>-0.47673224057234354</v>
      </c>
      <c r="H46">
        <f t="shared" si="5"/>
        <v>1.1112884046429854</v>
      </c>
      <c r="I46">
        <f t="shared" si="5"/>
        <v>-2.8029309707870098E-2</v>
      </c>
      <c r="J46">
        <f t="shared" si="5"/>
        <v>0</v>
      </c>
      <c r="K46">
        <f t="shared" si="5"/>
        <v>-0.8939378998165779</v>
      </c>
      <c r="N46">
        <f t="shared" si="5"/>
        <v>3.564381489097304</v>
      </c>
      <c r="O46">
        <f t="shared" si="3"/>
        <v>0.56536827912074816</v>
      </c>
    </row>
    <row r="47" spans="1:18" x14ac:dyDescent="0.25">
      <c r="A47" s="1" t="s">
        <v>4</v>
      </c>
      <c r="B47">
        <f t="shared" si="1"/>
        <v>0</v>
      </c>
      <c r="E47">
        <f t="shared" ref="E47:N47" si="6">E7-E27</f>
        <v>-5.3817189907507834E-2</v>
      </c>
      <c r="F47">
        <f t="shared" si="6"/>
        <v>0</v>
      </c>
      <c r="G47">
        <f t="shared" si="6"/>
        <v>-0.38994652146292808</v>
      </c>
      <c r="H47">
        <f t="shared" si="6"/>
        <v>1.0600610832695612</v>
      </c>
      <c r="I47">
        <f t="shared" si="6"/>
        <v>-9.9643090390397759E-3</v>
      </c>
      <c r="J47">
        <f t="shared" si="6"/>
        <v>0</v>
      </c>
      <c r="K47">
        <f t="shared" si="6"/>
        <v>-0.91846701897663152</v>
      </c>
      <c r="N47">
        <f t="shared" si="6"/>
        <v>3.2955933539657529</v>
      </c>
      <c r="O47">
        <f t="shared" si="3"/>
        <v>0.60633306286008548</v>
      </c>
    </row>
    <row r="48" spans="1:18" x14ac:dyDescent="0.25">
      <c r="A48" s="1" t="s">
        <v>5</v>
      </c>
      <c r="B48">
        <f t="shared" si="1"/>
        <v>0</v>
      </c>
      <c r="E48">
        <f t="shared" ref="E48:N48" si="7">E8-E28</f>
        <v>-5.8499807234986725E-2</v>
      </c>
      <c r="F48">
        <f t="shared" si="7"/>
        <v>0</v>
      </c>
      <c r="G48">
        <f t="shared" si="7"/>
        <v>-0.33311670708817598</v>
      </c>
      <c r="H48">
        <f t="shared" si="7"/>
        <v>1.0387866944666526</v>
      </c>
      <c r="I48">
        <f t="shared" si="7"/>
        <v>-1.8862087661410953E-3</v>
      </c>
      <c r="J48">
        <f t="shared" si="7"/>
        <v>0</v>
      </c>
      <c r="K48">
        <f t="shared" si="7"/>
        <v>-0.94631433314231117</v>
      </c>
      <c r="N48">
        <f t="shared" si="7"/>
        <v>3.047154325935189</v>
      </c>
      <c r="O48">
        <f t="shared" si="3"/>
        <v>0.64528397137734883</v>
      </c>
    </row>
    <row r="49" spans="1:15" x14ac:dyDescent="0.25">
      <c r="A49" s="1" t="s">
        <v>6</v>
      </c>
      <c r="B49">
        <f t="shared" si="1"/>
        <v>0</v>
      </c>
      <c r="E49">
        <f t="shared" ref="E49:N49" si="8">E9-E29</f>
        <v>-5.0618640328763759E-2</v>
      </c>
      <c r="F49">
        <f t="shared" si="8"/>
        <v>0</v>
      </c>
      <c r="G49">
        <f t="shared" si="8"/>
        <v>-0.262281643389084</v>
      </c>
      <c r="H49">
        <f t="shared" si="8"/>
        <v>1.0444505424021655</v>
      </c>
      <c r="I49">
        <f t="shared" si="8"/>
        <v>1.1557722252357294E-2</v>
      </c>
      <c r="J49">
        <f t="shared" si="8"/>
        <v>0</v>
      </c>
      <c r="K49">
        <f t="shared" si="8"/>
        <v>-1.0240114461725369</v>
      </c>
      <c r="N49">
        <f t="shared" si="8"/>
        <v>2.7443024076501317</v>
      </c>
      <c r="O49">
        <f t="shared" si="3"/>
        <v>0.74310798093667507</v>
      </c>
    </row>
    <row r="50" spans="1:15" x14ac:dyDescent="0.25">
      <c r="A50" s="1" t="s">
        <v>7</v>
      </c>
      <c r="B50">
        <f t="shared" si="1"/>
        <v>0</v>
      </c>
      <c r="E50">
        <f t="shared" ref="E50:N50" si="9">E10-E30</f>
        <v>-0.10326256042197529</v>
      </c>
      <c r="F50">
        <f t="shared" si="9"/>
        <v>0</v>
      </c>
      <c r="G50">
        <f t="shared" si="9"/>
        <v>-0.19216894319469002</v>
      </c>
      <c r="H50">
        <f t="shared" si="9"/>
        <v>1.0475832525895514</v>
      </c>
      <c r="I50">
        <f t="shared" si="9"/>
        <v>1.161806114908881E-2</v>
      </c>
      <c r="J50">
        <f t="shared" si="9"/>
        <v>0</v>
      </c>
      <c r="K50">
        <f t="shared" si="9"/>
        <v>-1.0697358768282257</v>
      </c>
      <c r="N50">
        <f t="shared" si="9"/>
        <v>2.4132733786444689</v>
      </c>
      <c r="O50">
        <f t="shared" si="3"/>
        <v>0.76376981012197498</v>
      </c>
    </row>
    <row r="51" spans="1:15" x14ac:dyDescent="0.25">
      <c r="A51" s="1" t="s">
        <v>8</v>
      </c>
      <c r="B51">
        <f t="shared" si="1"/>
        <v>0</v>
      </c>
      <c r="E51">
        <f t="shared" ref="E51:N51" si="10">E11-E31</f>
        <v>1.3679198583068652E-3</v>
      </c>
      <c r="F51">
        <f t="shared" si="10"/>
        <v>0</v>
      </c>
      <c r="G51">
        <f t="shared" si="10"/>
        <v>-0.19560785713286322</v>
      </c>
      <c r="H51">
        <f t="shared" si="10"/>
        <v>1.0321202196218138</v>
      </c>
      <c r="I51">
        <f t="shared" si="10"/>
        <v>2.4776118677977799E-2</v>
      </c>
      <c r="J51">
        <f t="shared" si="10"/>
        <v>0</v>
      </c>
      <c r="K51">
        <f t="shared" si="10"/>
        <v>-0.90413086483422944</v>
      </c>
      <c r="N51">
        <f t="shared" si="10"/>
        <v>1.9760050541523242</v>
      </c>
      <c r="O51">
        <f t="shared" si="3"/>
        <v>0.86265640102523522</v>
      </c>
    </row>
    <row r="52" spans="1:15" x14ac:dyDescent="0.25">
      <c r="A52" s="1" t="s">
        <v>9</v>
      </c>
      <c r="B52">
        <f t="shared" si="1"/>
        <v>0</v>
      </c>
      <c r="E52">
        <f t="shared" ref="E52:N52" si="11">E12-E32</f>
        <v>0.27836778165756837</v>
      </c>
      <c r="F52">
        <f t="shared" si="11"/>
        <v>1.1059188930220285</v>
      </c>
      <c r="G52">
        <f t="shared" si="11"/>
        <v>-0.19948205942315056</v>
      </c>
      <c r="H52">
        <f t="shared" si="11"/>
        <v>1.0090440538750904</v>
      </c>
      <c r="I52">
        <f t="shared" si="11"/>
        <v>3.5273578982746301E-2</v>
      </c>
      <c r="J52">
        <f t="shared" si="11"/>
        <v>0</v>
      </c>
      <c r="K52">
        <f t="shared" si="11"/>
        <v>-1.8394555651816589</v>
      </c>
      <c r="N52">
        <f t="shared" si="11"/>
        <v>1.2728161436022205</v>
      </c>
      <c r="O52">
        <f t="shared" si="3"/>
        <v>2.2291222481142832</v>
      </c>
    </row>
    <row r="53" spans="1:15" x14ac:dyDescent="0.25">
      <c r="A53" s="1" t="s">
        <v>10</v>
      </c>
      <c r="B53">
        <f t="shared" si="1"/>
        <v>0</v>
      </c>
      <c r="E53">
        <f t="shared" ref="E53:N53" si="12">E13-E33</f>
        <v>0.24499143436381732</v>
      </c>
      <c r="F53">
        <f t="shared" si="12"/>
        <v>0.43897966201053928</v>
      </c>
      <c r="G53">
        <f t="shared" si="12"/>
        <v>-0.11987275952134668</v>
      </c>
      <c r="H53">
        <f t="shared" si="12"/>
        <v>1.003584674003005</v>
      </c>
      <c r="I53">
        <f t="shared" si="12"/>
        <v>-6.8031887808298386E-2</v>
      </c>
      <c r="J53">
        <f t="shared" si="12"/>
        <v>0</v>
      </c>
      <c r="K53">
        <f t="shared" si="12"/>
        <v>-0.69643516796863025</v>
      </c>
      <c r="N53">
        <f t="shared" si="12"/>
        <v>0.33392249388283091</v>
      </c>
      <c r="O53">
        <f t="shared" si="3"/>
        <v>1.4996511230477165</v>
      </c>
    </row>
    <row r="54" spans="1:15" x14ac:dyDescent="0.25">
      <c r="A54" s="1" t="s">
        <v>11</v>
      </c>
      <c r="B54">
        <f t="shared" si="1"/>
        <v>0</v>
      </c>
      <c r="E54">
        <f t="shared" ref="E54:N54" si="13">E14-E34</f>
        <v>0.26431012857906833</v>
      </c>
      <c r="F54">
        <f t="shared" si="13"/>
        <v>0.51906354696950929</v>
      </c>
      <c r="G54">
        <f t="shared" si="13"/>
        <v>-0.16140987151376907</v>
      </c>
      <c r="H54">
        <f t="shared" si="13"/>
        <v>1.0750880442234145</v>
      </c>
      <c r="I54">
        <f t="shared" si="13"/>
        <v>-0.10320634524604033</v>
      </c>
      <c r="J54">
        <f t="shared" si="13"/>
        <v>0</v>
      </c>
      <c r="K54">
        <f t="shared" si="13"/>
        <v>-0.54118809137556667</v>
      </c>
      <c r="N54">
        <f t="shared" si="13"/>
        <v>-0.987213000958441</v>
      </c>
      <c r="O54">
        <f t="shared" si="3"/>
        <v>1.5938455030121828</v>
      </c>
    </row>
    <row r="55" spans="1:15" x14ac:dyDescent="0.25">
      <c r="A55" s="1" t="s">
        <v>12</v>
      </c>
      <c r="B55">
        <f t="shared" si="1"/>
        <v>0</v>
      </c>
      <c r="E55">
        <f t="shared" ref="E55:N55" si="14">E15-E35</f>
        <v>0.23164230030338517</v>
      </c>
      <c r="F55">
        <f t="shared" si="14"/>
        <v>0.58494154492920969</v>
      </c>
      <c r="G55">
        <f t="shared" si="14"/>
        <v>-0.12424843859140955</v>
      </c>
      <c r="H55">
        <f t="shared" si="14"/>
        <v>1.1401310501461577</v>
      </c>
      <c r="I55">
        <f t="shared" si="14"/>
        <v>-0.1066431320825072</v>
      </c>
      <c r="J55">
        <f t="shared" si="14"/>
        <v>0</v>
      </c>
      <c r="K55">
        <f t="shared" si="14"/>
        <v>-0.55997324851659158</v>
      </c>
      <c r="N55">
        <f t="shared" si="14"/>
        <v>-2.8053220560117111</v>
      </c>
      <c r="O55">
        <f t="shared" si="3"/>
        <v>1.7258233247048358</v>
      </c>
    </row>
    <row r="56" spans="1:15" x14ac:dyDescent="0.25">
      <c r="A56" s="1" t="s">
        <v>13</v>
      </c>
      <c r="B56">
        <f t="shared" si="1"/>
        <v>0</v>
      </c>
      <c r="E56">
        <f t="shared" ref="E56:N56" si="15">E16-E36</f>
        <v>0.49192517759995091</v>
      </c>
      <c r="F56">
        <f t="shared" si="15"/>
        <v>0.47335421829297308</v>
      </c>
      <c r="G56">
        <f t="shared" si="15"/>
        <v>-0.1133216080584547</v>
      </c>
      <c r="H56">
        <f t="shared" si="15"/>
        <v>1.1837458158072818</v>
      </c>
      <c r="I56">
        <f t="shared" si="15"/>
        <v>-0.10823731085396981</v>
      </c>
      <c r="J56">
        <f t="shared" si="15"/>
        <v>1.0068032875924973</v>
      </c>
      <c r="K56">
        <f t="shared" si="15"/>
        <v>-1.5919718927043292</v>
      </c>
      <c r="N56">
        <f t="shared" si="15"/>
        <v>-5.13248330609769</v>
      </c>
      <c r="O56">
        <f t="shared" si="3"/>
        <v>2.9342695803802785</v>
      </c>
    </row>
    <row r="57" spans="1:15" x14ac:dyDescent="0.25">
      <c r="A57" s="1" t="s">
        <v>14</v>
      </c>
      <c r="B57">
        <f t="shared" si="1"/>
        <v>0</v>
      </c>
      <c r="E57">
        <f t="shared" ref="E57:N57" si="16">E17-E37</f>
        <v>0.14204859172319395</v>
      </c>
      <c r="F57">
        <f t="shared" si="16"/>
        <v>0.36426470284232915</v>
      </c>
      <c r="G57">
        <f t="shared" si="16"/>
        <v>-0.14932563697384738</v>
      </c>
      <c r="H57">
        <f t="shared" si="16"/>
        <v>1.2806401332244415</v>
      </c>
      <c r="I57">
        <f t="shared" si="16"/>
        <v>-0.12664766134310956</v>
      </c>
      <c r="J57">
        <f t="shared" si="16"/>
        <v>1.1424885340761506</v>
      </c>
      <c r="K57">
        <f t="shared" si="16"/>
        <v>-1.7284172852605622</v>
      </c>
      <c r="N57">
        <f t="shared" si="16"/>
        <v>-8.4893997846711571</v>
      </c>
      <c r="O57">
        <f t="shared" si="3"/>
        <v>2.653468663549158</v>
      </c>
    </row>
    <row r="58" spans="1:15" x14ac:dyDescent="0.25">
      <c r="A58" s="1" t="s">
        <v>15</v>
      </c>
      <c r="B58">
        <f t="shared" si="1"/>
        <v>0</v>
      </c>
      <c r="E58">
        <f t="shared" ref="E58:N58" si="17">E18-E38</f>
        <v>-9.3033942278371029E-2</v>
      </c>
      <c r="F58">
        <f t="shared" si="17"/>
        <v>4.4090501870832188E-2</v>
      </c>
      <c r="G58">
        <f t="shared" si="17"/>
        <v>0</v>
      </c>
      <c r="H58">
        <f t="shared" si="17"/>
        <v>0.4113655856595142</v>
      </c>
      <c r="I58">
        <f t="shared" si="17"/>
        <v>0</v>
      </c>
      <c r="J58">
        <f t="shared" si="17"/>
        <v>1.2301742319864033</v>
      </c>
      <c r="K58">
        <f t="shared" si="17"/>
        <v>-1.2688821366562308</v>
      </c>
      <c r="N58">
        <f t="shared" si="17"/>
        <v>-11.45844682828961</v>
      </c>
      <c r="O58">
        <f t="shared" si="3"/>
        <v>1.5925963772383787</v>
      </c>
    </row>
    <row r="59" spans="1:15" x14ac:dyDescent="0.25">
      <c r="A59" s="1" t="s">
        <v>16</v>
      </c>
      <c r="B59">
        <f t="shared" si="1"/>
        <v>0</v>
      </c>
      <c r="E59">
        <f t="shared" ref="E59:N59" si="18">E19-E39</f>
        <v>-4.9583128639223375</v>
      </c>
      <c r="F59">
        <f t="shared" si="18"/>
        <v>0.19353868563074128</v>
      </c>
      <c r="G59">
        <f t="shared" si="18"/>
        <v>0</v>
      </c>
      <c r="H59">
        <f t="shared" si="18"/>
        <v>0</v>
      </c>
      <c r="I59">
        <f t="shared" si="18"/>
        <v>0</v>
      </c>
      <c r="J59">
        <f t="shared" si="18"/>
        <v>0</v>
      </c>
      <c r="K59">
        <f t="shared" si="18"/>
        <v>1.3888642183076172E-2</v>
      </c>
      <c r="N59">
        <f t="shared" si="18"/>
        <v>-21.163642969356289</v>
      </c>
      <c r="O59">
        <f t="shared" si="3"/>
        <v>-4.7647741782915958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cost structure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2018-08-03T16:43:42Z</dcterms:modified>
</cp:coreProperties>
</file>