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570" windowHeight="10035" activeTab="5"/>
  </bookViews>
  <sheets>
    <sheet name="report_tech" sheetId="4" r:id="rId1"/>
    <sheet name="report_tech_old" sheetId="7" r:id="rId2"/>
    <sheet name="figure" sheetId="9" r:id="rId3"/>
    <sheet name="report_tech_M" sheetId="10" r:id="rId4"/>
    <sheet name="report_tech_D" sheetId="11" r:id="rId5"/>
    <sheet name="Tabelle2" sheetId="12" r:id="rId6"/>
  </sheets>
  <definedNames>
    <definedName name="_xlnm._FilterDatabase" localSheetId="3" hidden="1">report_tech_M!$A$1:$C$1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8" i="11"/>
  <c r="P39"/>
  <c r="P41"/>
  <c r="P42"/>
  <c r="P43"/>
  <c r="P44"/>
  <c r="P45"/>
  <c r="P46"/>
  <c r="P47"/>
  <c r="P48"/>
  <c r="P49"/>
  <c r="P50"/>
  <c r="P51"/>
  <c r="P40"/>
  <c r="P21"/>
  <c r="P22"/>
  <c r="P23"/>
  <c r="P24"/>
  <c r="P25"/>
  <c r="P26"/>
  <c r="P27"/>
  <c r="P28"/>
  <c r="P29"/>
  <c r="P30"/>
  <c r="P31"/>
  <c r="P32"/>
  <c r="P33"/>
  <c r="P34"/>
  <c r="P35"/>
  <c r="P20"/>
  <c r="P55"/>
  <c r="P56"/>
  <c r="P57"/>
  <c r="P58"/>
  <c r="P59"/>
  <c r="P60"/>
  <c r="P61"/>
  <c r="P62"/>
  <c r="P63"/>
  <c r="P64"/>
  <c r="P65"/>
  <c r="P66"/>
  <c r="P67"/>
  <c r="P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E54"/>
  <c r="N54"/>
  <c r="O54"/>
  <c r="D55"/>
  <c r="E55"/>
  <c r="D56"/>
  <c r="E56"/>
  <c r="D57"/>
  <c r="E57"/>
  <c r="F57"/>
  <c r="D58"/>
  <c r="E58"/>
  <c r="F58"/>
  <c r="D59"/>
  <c r="E59"/>
  <c r="F59"/>
  <c r="L59"/>
  <c r="D60"/>
  <c r="E60"/>
  <c r="F60"/>
  <c r="L60"/>
  <c r="D61"/>
  <c r="E61"/>
  <c r="F61"/>
  <c r="G61"/>
  <c r="L61"/>
  <c r="D62"/>
  <c r="E62"/>
  <c r="F62"/>
  <c r="G62"/>
  <c r="I62"/>
  <c r="L62"/>
  <c r="D63"/>
  <c r="E63"/>
  <c r="F63"/>
  <c r="G63"/>
  <c r="I63"/>
  <c r="L63"/>
  <c r="M63"/>
  <c r="D64"/>
  <c r="E64"/>
  <c r="F64"/>
  <c r="G64"/>
  <c r="I64"/>
  <c r="L64"/>
  <c r="M64"/>
  <c r="D65"/>
  <c r="E65"/>
  <c r="F65"/>
  <c r="G65"/>
  <c r="H65"/>
  <c r="L65"/>
  <c r="M65"/>
  <c r="D66"/>
  <c r="E66"/>
  <c r="F66"/>
  <c r="G66"/>
  <c r="H66"/>
  <c r="K66"/>
  <c r="L66"/>
  <c r="M66"/>
  <c r="D67"/>
  <c r="E67"/>
  <c r="F67"/>
  <c r="G67"/>
  <c r="H67"/>
  <c r="I67"/>
  <c r="J67"/>
  <c r="K67"/>
  <c r="L67"/>
  <c r="M67"/>
  <c r="D54"/>
  <c r="R63" i="7"/>
  <c r="P59"/>
  <c r="E2" i="10"/>
  <c r="E3"/>
  <c r="E4"/>
  <c r="E5"/>
  <c r="E6"/>
  <c r="E7"/>
  <c r="E8"/>
  <c r="E9"/>
  <c r="E10"/>
  <c r="E11"/>
  <c r="E12"/>
  <c r="E13"/>
  <c r="E14"/>
  <c r="E15"/>
  <c r="E16"/>
  <c r="E17"/>
  <c r="E18"/>
  <c r="R37" i="7"/>
  <c r="R38"/>
  <c r="R39"/>
  <c r="R40"/>
  <c r="R41"/>
  <c r="R42"/>
  <c r="R43"/>
  <c r="R44"/>
  <c r="R45"/>
  <c r="R46"/>
  <c r="R47"/>
  <c r="R48"/>
  <c r="R49"/>
  <c r="R50"/>
  <c r="R51"/>
  <c r="R36"/>
  <c r="R21"/>
  <c r="R22"/>
  <c r="R23"/>
  <c r="R24"/>
  <c r="R25"/>
  <c r="R26"/>
  <c r="R27"/>
  <c r="R28"/>
  <c r="R29"/>
  <c r="R30"/>
  <c r="R31"/>
  <c r="R32"/>
  <c r="R33"/>
  <c r="R34"/>
  <c r="R35"/>
  <c r="R20"/>
  <c r="R53"/>
  <c r="R54"/>
  <c r="R55"/>
  <c r="R56"/>
  <c r="R57"/>
  <c r="R58"/>
  <c r="R59"/>
  <c r="R60"/>
  <c r="R61"/>
  <c r="R62"/>
  <c r="R64"/>
  <c r="R65"/>
  <c r="R66"/>
  <c r="R67"/>
  <c r="R52"/>
  <c r="D54"/>
  <c r="P52"/>
  <c r="D55"/>
  <c r="P53"/>
  <c r="P54"/>
  <c r="O52"/>
  <c r="Q52" s="1"/>
  <c r="O53"/>
  <c r="Q53" s="1"/>
  <c r="O54"/>
  <c r="Q54" s="1"/>
  <c r="E55"/>
  <c r="O55"/>
  <c r="Q55" s="1"/>
  <c r="E56"/>
  <c r="N56"/>
  <c r="O56"/>
  <c r="E57"/>
  <c r="F57"/>
  <c r="N57"/>
  <c r="O57"/>
  <c r="E58"/>
  <c r="F58"/>
  <c r="L58"/>
  <c r="N58"/>
  <c r="O58"/>
  <c r="E59"/>
  <c r="F59"/>
  <c r="G59"/>
  <c r="L59"/>
  <c r="N59"/>
  <c r="O59"/>
  <c r="E60"/>
  <c r="F60"/>
  <c r="G60"/>
  <c r="L60"/>
  <c r="N60"/>
  <c r="O60"/>
  <c r="E61"/>
  <c r="F61"/>
  <c r="G61"/>
  <c r="L61"/>
  <c r="M61"/>
  <c r="N61"/>
  <c r="O61"/>
  <c r="E62"/>
  <c r="F62"/>
  <c r="G62"/>
  <c r="I62"/>
  <c r="L62"/>
  <c r="M62"/>
  <c r="N62"/>
  <c r="O62"/>
  <c r="E63"/>
  <c r="F63"/>
  <c r="G63"/>
  <c r="I63"/>
  <c r="L63"/>
  <c r="M63"/>
  <c r="N63"/>
  <c r="O63"/>
  <c r="E64"/>
  <c r="F64"/>
  <c r="G64"/>
  <c r="H64"/>
  <c r="K64"/>
  <c r="L64"/>
  <c r="M64"/>
  <c r="N64"/>
  <c r="O64"/>
  <c r="E65"/>
  <c r="F65"/>
  <c r="G65"/>
  <c r="H65"/>
  <c r="K65"/>
  <c r="L65"/>
  <c r="M65"/>
  <c r="N65"/>
  <c r="O65"/>
  <c r="E66"/>
  <c r="F66"/>
  <c r="G66"/>
  <c r="H66"/>
  <c r="J66"/>
  <c r="K66"/>
  <c r="L66"/>
  <c r="M66"/>
  <c r="N66"/>
  <c r="O66"/>
  <c r="E67"/>
  <c r="F67"/>
  <c r="G67"/>
  <c r="H67"/>
  <c r="I67"/>
  <c r="J67"/>
  <c r="K67"/>
  <c r="L67"/>
  <c r="M67"/>
  <c r="N67"/>
  <c r="O67"/>
  <c r="D67"/>
  <c r="D56"/>
  <c r="P56" s="1"/>
  <c r="D57"/>
  <c r="P57" s="1"/>
  <c r="D58"/>
  <c r="P58" s="1"/>
  <c r="D59"/>
  <c r="D60"/>
  <c r="P60" s="1"/>
  <c r="D61"/>
  <c r="P61" s="1"/>
  <c r="D62"/>
  <c r="P62" s="1"/>
  <c r="D63"/>
  <c r="P63" s="1"/>
  <c r="D64"/>
  <c r="P64" s="1"/>
  <c r="D65"/>
  <c r="P65" s="1"/>
  <c r="D66"/>
  <c r="P66" s="1"/>
  <c r="Q35"/>
  <c r="G4" i="4"/>
  <c r="G5"/>
  <c r="G6"/>
  <c r="G7"/>
  <c r="G8"/>
  <c r="G9"/>
  <c r="G10"/>
  <c r="G11"/>
  <c r="G12"/>
  <c r="G13"/>
  <c r="G14"/>
  <c r="G15"/>
  <c r="G16"/>
  <c r="G17"/>
  <c r="G18"/>
  <c r="G19"/>
  <c r="G3"/>
  <c r="P20" i="7"/>
  <c r="Q20"/>
  <c r="Q36" s="1"/>
  <c r="P21"/>
  <c r="Q21"/>
  <c r="Q37" s="1"/>
  <c r="P22"/>
  <c r="P38" s="1"/>
  <c r="Q22"/>
  <c r="Q38" s="1"/>
  <c r="P23"/>
  <c r="Q23"/>
  <c r="Q39" s="1"/>
  <c r="P24"/>
  <c r="P40" s="1"/>
  <c r="Q24"/>
  <c r="P25"/>
  <c r="P41" s="1"/>
  <c r="Q25"/>
  <c r="P26"/>
  <c r="P42" s="1"/>
  <c r="Q26"/>
  <c r="P27"/>
  <c r="P43" s="1"/>
  <c r="Q27"/>
  <c r="P28"/>
  <c r="P44" s="1"/>
  <c r="Q28"/>
  <c r="P29"/>
  <c r="P45" s="1"/>
  <c r="Q29"/>
  <c r="P30"/>
  <c r="P46" s="1"/>
  <c r="Q30"/>
  <c r="P31"/>
  <c r="P47" s="1"/>
  <c r="Q31"/>
  <c r="P32"/>
  <c r="P48" s="1"/>
  <c r="Q32"/>
  <c r="P33"/>
  <c r="P49" s="1"/>
  <c r="Q33"/>
  <c r="P34"/>
  <c r="P50" s="1"/>
  <c r="Q34"/>
  <c r="P35"/>
  <c r="Q4"/>
  <c r="Q5"/>
  <c r="Q6"/>
  <c r="Q7"/>
  <c r="Q8"/>
  <c r="Q9"/>
  <c r="Q10"/>
  <c r="Q11"/>
  <c r="Q12"/>
  <c r="Q13"/>
  <c r="Q14"/>
  <c r="Q15"/>
  <c r="Q16"/>
  <c r="Q17"/>
  <c r="Q18"/>
  <c r="Q19"/>
  <c r="Q3"/>
  <c r="P4"/>
  <c r="P5"/>
  <c r="P6"/>
  <c r="P7"/>
  <c r="P8"/>
  <c r="P9"/>
  <c r="P10"/>
  <c r="P11"/>
  <c r="P12"/>
  <c r="P13"/>
  <c r="P14"/>
  <c r="P15"/>
  <c r="P16"/>
  <c r="P17"/>
  <c r="P18"/>
  <c r="P19"/>
  <c r="P3"/>
  <c r="Q60" l="1"/>
  <c r="Q44" s="1"/>
  <c r="Q58"/>
  <c r="Q42" s="1"/>
  <c r="Q57"/>
  <c r="Q41" s="1"/>
  <c r="Q56"/>
  <c r="Q40" s="1"/>
  <c r="P67"/>
  <c r="P51" s="1"/>
  <c r="Q67"/>
  <c r="Q51" s="1"/>
  <c r="P55"/>
  <c r="P39" s="1"/>
  <c r="Q64"/>
  <c r="Q48" s="1"/>
  <c r="Q63"/>
  <c r="Q47" s="1"/>
  <c r="Q62"/>
  <c r="Q46" s="1"/>
  <c r="Q61"/>
  <c r="Q45" s="1"/>
  <c r="Q59"/>
  <c r="Q43" s="1"/>
  <c r="Q65"/>
  <c r="Q49" s="1"/>
  <c r="Q66"/>
  <c r="Q50" s="1"/>
</calcChain>
</file>

<file path=xl/sharedStrings.xml><?xml version="1.0" encoding="utf-8"?>
<sst xmlns="http://schemas.openxmlformats.org/spreadsheetml/2006/main" count="618" uniqueCount="43">
  <si>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</si>
  <si>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</si>
  <si>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</si>
  <si>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</si>
  <si>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</si>
  <si>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</si>
  <si>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</si>
  <si>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</si>
  <si>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</si>
  <si>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</si>
  <si>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</si>
  <si>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</si>
  <si>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</si>
  <si>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</si>
  <si>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</si>
  <si>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</si>
  <si>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</si>
  <si>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1000</t>
  </si>
  <si>
    <t>storage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</si>
  <si>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</si>
  <si>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</si>
  <si>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</si>
  <si>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</si>
  <si>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</si>
  <si>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</si>
  <si>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</si>
  <si>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</si>
  <si>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</si>
  <si>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</si>
  <si>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</si>
  <si>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</si>
  <si>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</si>
  <si>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capacities storage GWh</t>
  </si>
  <si>
    <t>capacities storage GW</t>
  </si>
  <si>
    <t>summe</t>
  </si>
  <si>
    <t>renewables generation</t>
  </si>
  <si>
    <t>rg</t>
  </si>
  <si>
    <t>both</t>
  </si>
  <si>
    <t>tech</t>
  </si>
  <si>
    <t>value</t>
  </si>
  <si>
    <t>percent</t>
  </si>
  <si>
    <t>Category</t>
  </si>
  <si>
    <t>renewable generation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</si>
</sst>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4.6038915921655894</c:v>
                </c:pt>
                <c:pt idx="3">
                  <c:v>9.4047814871401645</c:v>
                </c:pt>
                <c:pt idx="4">
                  <c:v>19.963370777682265</c:v>
                </c:pt>
                <c:pt idx="5">
                  <c:v>34.86268009300548</c:v>
                </c:pt>
                <c:pt idx="6">
                  <c:v>66.738819692480419</c:v>
                </c:pt>
                <c:pt idx="7">
                  <c:v>84.096602127245049</c:v>
                </c:pt>
                <c:pt idx="8">
                  <c:v>117.7602182370584</c:v>
                </c:pt>
                <c:pt idx="9">
                  <c:v>167.31567331023328</c:v>
                </c:pt>
                <c:pt idx="10">
                  <c:v>241.40839945696644</c:v>
                </c:pt>
                <c:pt idx="11">
                  <c:v>337.05073901179833</c:v>
                </c:pt>
                <c:pt idx="12">
                  <c:v>453.48878154759933</c:v>
                </c:pt>
                <c:pt idx="13">
                  <c:v>573.29806541502944</c:v>
                </c:pt>
              </c:numCache>
            </c:numRef>
          </c:val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1.6832971899189142</c:v>
                </c:pt>
                <c:pt idx="3">
                  <c:v>3.1810745153350242</c:v>
                </c:pt>
                <c:pt idx="4">
                  <c:v>5.4338196080728887</c:v>
                </c:pt>
                <c:pt idx="5">
                  <c:v>7.7491884201820724</c:v>
                </c:pt>
                <c:pt idx="6">
                  <c:v>12.011737909476146</c:v>
                </c:pt>
                <c:pt idx="7">
                  <c:v>12.540935289861869</c:v>
                </c:pt>
                <c:pt idx="8">
                  <c:v>15.45427819671114</c:v>
                </c:pt>
                <c:pt idx="9">
                  <c:v>22.149330680733641</c:v>
                </c:pt>
                <c:pt idx="10">
                  <c:v>34.112445297648719</c:v>
                </c:pt>
                <c:pt idx="11">
                  <c:v>45.147321503628397</c:v>
                </c:pt>
                <c:pt idx="12">
                  <c:v>52.619361368716682</c:v>
                </c:pt>
                <c:pt idx="13">
                  <c:v>56.49929704566923</c:v>
                </c:pt>
              </c:numCache>
            </c:numRef>
          </c:val>
        </c:ser>
        <c:axId val="114383872"/>
        <c:axId val="114402432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report_tech_old!$R$36:$R$51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</c:ser>
        <c:axId val="114422144"/>
        <c:axId val="114403968"/>
      </c:scatterChart>
      <c:catAx>
        <c:axId val="114383872"/>
        <c:scaling>
          <c:orientation val="minMax"/>
        </c:scaling>
        <c:axPos val="b"/>
        <c:numFmt formatCode="0%" sourceLinked="0"/>
        <c:tickLblPos val="nextTo"/>
        <c:crossAx val="114402432"/>
        <c:crosses val="autoZero"/>
        <c:auto val="1"/>
        <c:lblAlgn val="ctr"/>
        <c:lblOffset val="100"/>
      </c:catAx>
      <c:valAx>
        <c:axId val="114402432"/>
        <c:scaling>
          <c:orientation val="minMax"/>
        </c:scaling>
        <c:axPos val="l"/>
        <c:majorGridlines/>
        <c:numFmt formatCode="General" sourceLinked="1"/>
        <c:tickLblPos val="nextTo"/>
        <c:crossAx val="114383872"/>
        <c:crosses val="autoZero"/>
        <c:crossBetween val="between"/>
      </c:valAx>
      <c:valAx>
        <c:axId val="114403968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4422144"/>
        <c:crosses val="max"/>
        <c:crossBetween val="midCat"/>
      </c:valAx>
      <c:valAx>
        <c:axId val="114422144"/>
        <c:scaling>
          <c:orientation val="minMax"/>
        </c:scaling>
        <c:delete val="1"/>
        <c:axPos val="b"/>
        <c:tickLblPos val="none"/>
        <c:crossAx val="1144039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27.187103927446099</c:v>
                </c:pt>
                <c:pt idx="5">
                  <c:v>43.412656719508298</c:v>
                </c:pt>
                <c:pt idx="6">
                  <c:v>60.396607444319798</c:v>
                </c:pt>
                <c:pt idx="7">
                  <c:v>86.551849847157101</c:v>
                </c:pt>
                <c:pt idx="8">
                  <c:v>138.91811804019099</c:v>
                </c:pt>
                <c:pt idx="9">
                  <c:v>196.12586450557299</c:v>
                </c:pt>
                <c:pt idx="10">
                  <c:v>270.83564214092598</c:v>
                </c:pt>
                <c:pt idx="11">
                  <c:v>352.83913678925398</c:v>
                </c:pt>
                <c:pt idx="12">
                  <c:v>461.07218936113998</c:v>
                </c:pt>
                <c:pt idx="13">
                  <c:v>687.35800435822296</c:v>
                </c:pt>
              </c:numCache>
            </c:numRef>
          </c:val>
        </c:ser>
        <c:ser>
          <c:idx val="1"/>
          <c:order val="1"/>
          <c:tx>
            <c:v>storage_P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report_tech_M!$C$20:$C$33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6.1236850593377996</c:v>
                </c:pt>
                <c:pt idx="5">
                  <c:v>8.2065378444029893</c:v>
                </c:pt>
                <c:pt idx="6">
                  <c:v>10.2142698009644</c:v>
                </c:pt>
                <c:pt idx="7">
                  <c:v>12.216238131962299</c:v>
                </c:pt>
                <c:pt idx="8">
                  <c:v>18.992394794164699</c:v>
                </c:pt>
                <c:pt idx="9">
                  <c:v>26.375416369456101</c:v>
                </c:pt>
                <c:pt idx="10">
                  <c:v>36.421343523685898</c:v>
                </c:pt>
                <c:pt idx="11">
                  <c:v>44.763685638172497</c:v>
                </c:pt>
                <c:pt idx="12">
                  <c:v>53.542907442285802</c:v>
                </c:pt>
                <c:pt idx="13">
                  <c:v>58.610731907019499</c:v>
                </c:pt>
              </c:numCache>
            </c:numRef>
          </c:val>
        </c:ser>
        <c:axId val="116341376"/>
        <c:axId val="116355840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report_tech_M!$E$36:$E$51</c:f>
              <c:numCache>
                <c:formatCode>General</c:formatCode>
                <c:ptCount val="16"/>
                <c:pt idx="4">
                  <c:v>2.412777742385401E-2</c:v>
                </c:pt>
                <c:pt idx="5">
                  <c:v>3.6911973078595645E-2</c:v>
                </c:pt>
                <c:pt idx="6">
                  <c:v>5.5317787957186657E-2</c:v>
                </c:pt>
                <c:pt idx="7">
                  <c:v>7.8215148988548533E-2</c:v>
                </c:pt>
                <c:pt idx="8">
                  <c:v>9.3484773441398716E-2</c:v>
                </c:pt>
                <c:pt idx="9">
                  <c:v>0.11099998851667732</c:v>
                </c:pt>
                <c:pt idx="10">
                  <c:v>0.12543992127716888</c:v>
                </c:pt>
                <c:pt idx="11">
                  <c:v>0.14632963513611816</c:v>
                </c:pt>
                <c:pt idx="12">
                  <c:v>0.17568778154431289</c:v>
                </c:pt>
                <c:pt idx="13">
                  <c:v>0.21790699135613234</c:v>
                </c:pt>
              </c:numCache>
            </c:numRef>
          </c:yVal>
        </c:ser>
        <c:axId val="116359168"/>
        <c:axId val="116357376"/>
      </c:scatterChart>
      <c:catAx>
        <c:axId val="116341376"/>
        <c:scaling>
          <c:orientation val="minMax"/>
        </c:scaling>
        <c:axPos val="b"/>
        <c:numFmt formatCode="0%" sourceLinked="0"/>
        <c:tickLblPos val="nextTo"/>
        <c:crossAx val="116355840"/>
        <c:crosses val="autoZero"/>
        <c:auto val="1"/>
        <c:lblAlgn val="ctr"/>
        <c:lblOffset val="100"/>
      </c:catAx>
      <c:valAx>
        <c:axId val="116355840"/>
        <c:scaling>
          <c:orientation val="minMax"/>
        </c:scaling>
        <c:axPos val="l"/>
        <c:majorGridlines/>
        <c:numFmt formatCode="General" sourceLinked="1"/>
        <c:tickLblPos val="nextTo"/>
        <c:crossAx val="116341376"/>
        <c:crosses val="autoZero"/>
        <c:crossBetween val="between"/>
      </c:valAx>
      <c:valAx>
        <c:axId val="116357376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6359168"/>
        <c:crosses val="max"/>
        <c:crossBetween val="midCat"/>
      </c:valAx>
      <c:valAx>
        <c:axId val="116359168"/>
        <c:scaling>
          <c:orientation val="minMax"/>
        </c:scaling>
        <c:delete val="1"/>
        <c:axPos val="b"/>
        <c:tickLblPos val="none"/>
        <c:crossAx val="116357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2319417731701076E-2"/>
          <c:y val="8.213018884195819E-2"/>
          <c:w val="0.7940332625784331"/>
          <c:h val="0.65644226817573459"/>
        </c:manualLayout>
      </c:layout>
      <c:barChart>
        <c:barDir val="col"/>
        <c:grouping val="clustered"/>
        <c:ser>
          <c:idx val="3"/>
          <c:order val="0"/>
          <c:tx>
            <c:v>Storage energy capacity 6 regions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dLbls>
            <c:dLbl>
              <c:idx val="8"/>
              <c:layout>
                <c:manualLayout>
                  <c:x val="-5.3904077058212607E-3"/>
                  <c:y val="8.6021476243678483E-3"/>
                </c:manualLayout>
              </c:layout>
              <c:showVal val="1"/>
            </c:dLbl>
            <c:dLbl>
              <c:idx val="9"/>
              <c:layout>
                <c:manualLayout>
                  <c:x val="-2.2532362161705216E-3"/>
                  <c:y val="8.6022221463766292E-3"/>
                </c:manualLayout>
              </c:layout>
              <c:showVal val="1"/>
            </c:dLbl>
            <c:dLbl>
              <c:idx val="10"/>
              <c:layout/>
              <c:dLblPos val="outEnd"/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9.4047814871401645</c:v>
                </c:pt>
                <c:pt idx="1">
                  <c:v>19.963370777682265</c:v>
                </c:pt>
                <c:pt idx="2">
                  <c:v>34.86268009300548</c:v>
                </c:pt>
                <c:pt idx="3">
                  <c:v>66.738819692480419</c:v>
                </c:pt>
                <c:pt idx="4">
                  <c:v>84.096602127245049</c:v>
                </c:pt>
                <c:pt idx="5">
                  <c:v>117.7602182370584</c:v>
                </c:pt>
                <c:pt idx="6">
                  <c:v>167.31567331023328</c:v>
                </c:pt>
                <c:pt idx="7">
                  <c:v>241.40839945696644</c:v>
                </c:pt>
                <c:pt idx="8">
                  <c:v>337.05073901179833</c:v>
                </c:pt>
                <c:pt idx="9">
                  <c:v>453.48878154759933</c:v>
                </c:pt>
                <c:pt idx="10">
                  <c:v>573.29806541502944</c:v>
                </c:pt>
              </c:numCache>
            </c:numRef>
          </c:val>
        </c:ser>
        <c:ser>
          <c:idx val="4"/>
          <c:order val="1"/>
          <c:tx>
            <c:v>Storage Power capacity 6 regions</c:v>
          </c:tx>
          <c:spPr>
            <a:solidFill>
              <a:schemeClr val="accent6">
                <a:lumMod val="7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3.1810745153350242</c:v>
                </c:pt>
                <c:pt idx="1">
                  <c:v>5.4338196080728887</c:v>
                </c:pt>
                <c:pt idx="2">
                  <c:v>7.7491884201820724</c:v>
                </c:pt>
                <c:pt idx="3">
                  <c:v>12.011737909476146</c:v>
                </c:pt>
                <c:pt idx="4">
                  <c:v>12.540935289861869</c:v>
                </c:pt>
                <c:pt idx="5">
                  <c:v>15.45427819671114</c:v>
                </c:pt>
                <c:pt idx="6">
                  <c:v>22.149330680733641</c:v>
                </c:pt>
                <c:pt idx="7">
                  <c:v>34.112445297648719</c:v>
                </c:pt>
                <c:pt idx="8">
                  <c:v>45.147321503628397</c:v>
                </c:pt>
                <c:pt idx="9">
                  <c:v>52.619361368716682</c:v>
                </c:pt>
                <c:pt idx="10">
                  <c:v>56.49929704566923</c:v>
                </c:pt>
              </c:numCache>
            </c:numRef>
          </c:val>
        </c:ser>
        <c:ser>
          <c:idx val="0"/>
          <c:order val="3"/>
          <c:tx>
            <c:v>Storage Energy capacity 1 region</c:v>
          </c:tx>
          <c:spPr>
            <a:solidFill>
              <a:schemeClr val="bg2">
                <a:lumMod val="90000"/>
              </a:schemeClr>
            </a:solidFill>
          </c:spPr>
          <c:dPt>
            <c:idx val="8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Lbls>
            <c:dLbl>
              <c:idx val="3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9"/>
              <c:layout>
                <c:manualLayout>
                  <c:x val="1.0928099319633526E-3"/>
                  <c:y val="-2.5149710209072008E-2"/>
                </c:manualLayout>
              </c:layout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report_tech_M!$C$6:$C$16</c:f>
              <c:numCache>
                <c:formatCode>General</c:formatCode>
                <c:ptCount val="11"/>
                <c:pt idx="0">
                  <c:v>0</c:v>
                </c:pt>
                <c:pt idx="1">
                  <c:v>27.187103927446099</c:v>
                </c:pt>
                <c:pt idx="2">
                  <c:v>43.412656719508298</c:v>
                </c:pt>
                <c:pt idx="3">
                  <c:v>60.396607444319798</c:v>
                </c:pt>
                <c:pt idx="4">
                  <c:v>86.551849847157101</c:v>
                </c:pt>
                <c:pt idx="5">
                  <c:v>138.91811804019099</c:v>
                </c:pt>
                <c:pt idx="6">
                  <c:v>196.12586450557299</c:v>
                </c:pt>
                <c:pt idx="7">
                  <c:v>270.83564214092598</c:v>
                </c:pt>
                <c:pt idx="8">
                  <c:v>352.83913678925398</c:v>
                </c:pt>
                <c:pt idx="9">
                  <c:v>461.07218936113998</c:v>
                </c:pt>
                <c:pt idx="10">
                  <c:v>687.35800435822296</c:v>
                </c:pt>
              </c:numCache>
            </c:numRef>
          </c:val>
        </c:ser>
        <c:ser>
          <c:idx val="1"/>
          <c:order val="4"/>
          <c:tx>
            <c:v>Storage Power capacity 1 region</c:v>
          </c:tx>
          <c:spPr>
            <a:solidFill>
              <a:schemeClr val="bg2">
                <a:lumMod val="2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report_tech_M!$C$23:$C$33</c:f>
              <c:numCache>
                <c:formatCode>General</c:formatCode>
                <c:ptCount val="11"/>
                <c:pt idx="0">
                  <c:v>0</c:v>
                </c:pt>
                <c:pt idx="1">
                  <c:v>6.1236850593377996</c:v>
                </c:pt>
                <c:pt idx="2">
                  <c:v>8.2065378444029893</c:v>
                </c:pt>
                <c:pt idx="3">
                  <c:v>10.2142698009644</c:v>
                </c:pt>
                <c:pt idx="4">
                  <c:v>12.216238131962299</c:v>
                </c:pt>
                <c:pt idx="5">
                  <c:v>18.992394794164699</c:v>
                </c:pt>
                <c:pt idx="6">
                  <c:v>26.375416369456101</c:v>
                </c:pt>
                <c:pt idx="7">
                  <c:v>36.421343523685898</c:v>
                </c:pt>
                <c:pt idx="8">
                  <c:v>44.763685638172497</c:v>
                </c:pt>
                <c:pt idx="9">
                  <c:v>53.542907442285802</c:v>
                </c:pt>
                <c:pt idx="10">
                  <c:v>58.610731907019499</c:v>
                </c:pt>
              </c:numCache>
            </c:numRef>
          </c:val>
        </c:ser>
        <c:axId val="116413568"/>
        <c:axId val="116415872"/>
      </c:barChart>
      <c:scatterChart>
        <c:scatterStyle val="lineMarker"/>
        <c:ser>
          <c:idx val="5"/>
          <c:order val="2"/>
          <c:tx>
            <c:v>Curtailment 6 regions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report_tech_D!$P$39:$P$49</c:f>
              <c:numCache>
                <c:formatCode>General</c:formatCode>
                <c:ptCount val="11"/>
                <c:pt idx="0">
                  <c:v>1.2135282325329701E-2</c:v>
                </c:pt>
                <c:pt idx="1">
                  <c:v>2.0189195985738949E-2</c:v>
                </c:pt>
                <c:pt idx="2">
                  <c:v>3.0225344984532974E-2</c:v>
                </c:pt>
                <c:pt idx="3">
                  <c:v>4.1190041436737899E-2</c:v>
                </c:pt>
                <c:pt idx="4">
                  <c:v>5.9657204709540904E-2</c:v>
                </c:pt>
                <c:pt idx="5">
                  <c:v>7.78881510025934E-2</c:v>
                </c:pt>
                <c:pt idx="6">
                  <c:v>9.1664012214111953E-2</c:v>
                </c:pt>
                <c:pt idx="7">
                  <c:v>0.10130769495152424</c:v>
                </c:pt>
                <c:pt idx="8">
                  <c:v>0.1138480826464168</c:v>
                </c:pt>
                <c:pt idx="9">
                  <c:v>0.13761116636475293</c:v>
                </c:pt>
                <c:pt idx="10">
                  <c:v>0.18415718029765601</c:v>
                </c:pt>
              </c:numCache>
            </c:numRef>
          </c:yVal>
        </c:ser>
        <c:ser>
          <c:idx val="2"/>
          <c:order val="5"/>
          <c:tx>
            <c:v>Curtailment 1 region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yVal>
            <c:numRef>
              <c:f>report_tech_M!$E$39:$E$49</c:f>
              <c:numCache>
                <c:formatCode>General</c:formatCode>
                <c:ptCount val="11"/>
                <c:pt idx="1">
                  <c:v>2.412777742385401E-2</c:v>
                </c:pt>
                <c:pt idx="2">
                  <c:v>3.6911973078595645E-2</c:v>
                </c:pt>
                <c:pt idx="3">
                  <c:v>5.5317787957186657E-2</c:v>
                </c:pt>
                <c:pt idx="4">
                  <c:v>7.8215148988548533E-2</c:v>
                </c:pt>
                <c:pt idx="5">
                  <c:v>9.3484773441398716E-2</c:v>
                </c:pt>
                <c:pt idx="6">
                  <c:v>0.11099998851667732</c:v>
                </c:pt>
                <c:pt idx="7">
                  <c:v>0.12543992127716888</c:v>
                </c:pt>
                <c:pt idx="8">
                  <c:v>0.14632963513611816</c:v>
                </c:pt>
                <c:pt idx="9">
                  <c:v>0.17568778154431289</c:v>
                </c:pt>
                <c:pt idx="10">
                  <c:v>0.21790699135613234</c:v>
                </c:pt>
              </c:numCache>
            </c:numRef>
          </c:yVal>
        </c:ser>
        <c:axId val="116436352"/>
        <c:axId val="116434432"/>
      </c:scatterChart>
      <c:catAx>
        <c:axId val="116413568"/>
        <c:scaling>
          <c:orientation val="minMax"/>
        </c:scaling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defRPr>
                </a:pPr>
                <a:r>
                  <a: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rPr>
                  <a:t>Share of variable renewables in final consumer demand in percent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5872"/>
        <c:crosses val="autoZero"/>
        <c:auto val="1"/>
        <c:lblAlgn val="ctr"/>
        <c:lblOffset val="100"/>
      </c:catAx>
      <c:valAx>
        <c:axId val="116415872"/>
        <c:scaling>
          <c:orientation val="minMax"/>
          <c:max val="1400"/>
          <c:min val="0"/>
        </c:scaling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Energy capacity in GWh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5.3482176641870219E-3"/>
              <c:y val="8.0685850682521695E-2"/>
            </c:manualLayout>
          </c:layout>
        </c:title>
        <c:numFmt formatCode="General" sourceLinked="1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3568"/>
        <c:crosses val="autoZero"/>
        <c:crossBetween val="between"/>
        <c:majorUnit val="100"/>
      </c:valAx>
      <c:valAx>
        <c:axId val="116434432"/>
        <c:scaling>
          <c:orientation val="minMax"/>
          <c:max val="0.30000000000000021"/>
          <c:min val="0"/>
        </c:scaling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Renewable curtailment in percent</a:t>
                </a:r>
              </a:p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de-DE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800751797322902"/>
              <c:y val="6.8526403473774672E-2"/>
            </c:manualLayout>
          </c:layout>
        </c:title>
        <c:numFmt formatCode="0.0%" sourceLinked="0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36352"/>
        <c:crosses val="max"/>
        <c:crossBetween val="midCat"/>
        <c:majorUnit val="2.0000000000000011E-2"/>
      </c:valAx>
      <c:valAx>
        <c:axId val="116436352"/>
        <c:scaling>
          <c:orientation val="minMax"/>
        </c:scaling>
        <c:delete val="1"/>
        <c:axPos val="b"/>
        <c:numFmt formatCode="General" sourceLinked="1"/>
        <c:tickLblPos val="none"/>
        <c:crossAx val="116434432"/>
        <c:crosses val="autoZero"/>
        <c:crossBetween val="midCat"/>
      </c:valAx>
      <c:spPr>
        <a:noFill/>
        <a:ln>
          <a:gradFill>
            <a:gsLst>
              <a:gs pos="0">
                <a:schemeClr val="accent3"/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a:ln>
      </c:spPr>
    </c:plotArea>
    <c:legend>
      <c:legendPos val="r"/>
      <c:layout>
        <c:manualLayout>
          <c:xMode val="edge"/>
          <c:yMode val="edge"/>
          <c:x val="9.0383200340980643E-2"/>
          <c:y val="0.85480324342799607"/>
          <c:w val="0.78810457065469575"/>
          <c:h val="0.1050505888248811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1300">
          <a:latin typeface="Caladea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15</xdr:col>
      <xdr:colOff>728382</xdr:colOff>
      <xdr:row>58</xdr:row>
      <xdr:rowOff>145677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15</xdr:col>
      <xdr:colOff>68800</xdr:colOff>
      <xdr:row>33</xdr:row>
      <xdr:rowOff>53890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0"/>
          <a:ext cx="11327350" cy="634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workbookViewId="0">
      <selection activeCell="F6" sqref="F6:F19"/>
    </sheetView>
  </sheetViews>
  <sheetFormatPr baseColWidth="10" defaultRowHeight="15"/>
  <cols>
    <col min="1" max="1" width="41.140625" customWidth="1"/>
  </cols>
  <sheetData>
    <row r="2" spans="1:8">
      <c r="D2" s="1" t="s">
        <v>19</v>
      </c>
      <c r="E2" s="1" t="s">
        <v>20</v>
      </c>
      <c r="F2" s="1" t="s">
        <v>18</v>
      </c>
      <c r="H2" s="1"/>
    </row>
    <row r="3" spans="1:8">
      <c r="B3">
        <v>20</v>
      </c>
      <c r="C3" s="1" t="s">
        <v>17</v>
      </c>
      <c r="D3" s="1"/>
      <c r="E3" s="1"/>
      <c r="F3" s="1">
        <v>0</v>
      </c>
      <c r="G3">
        <f>B3/100</f>
        <v>0.2</v>
      </c>
      <c r="H3" s="1"/>
    </row>
    <row r="4" spans="1:8">
      <c r="A4" s="1" t="s">
        <v>32</v>
      </c>
      <c r="B4" s="1" t="s">
        <v>1</v>
      </c>
      <c r="C4" s="1" t="s">
        <v>17</v>
      </c>
      <c r="D4" s="1"/>
      <c r="E4" s="1"/>
      <c r="F4" s="1">
        <v>0</v>
      </c>
      <c r="G4">
        <f t="shared" ref="G4:G19" si="0">B4/100</f>
        <v>0.25</v>
      </c>
      <c r="H4" s="1"/>
    </row>
    <row r="5" spans="1:8">
      <c r="A5" s="1" t="s">
        <v>32</v>
      </c>
      <c r="B5" s="1" t="s">
        <v>2</v>
      </c>
      <c r="C5" s="1" t="s">
        <v>17</v>
      </c>
      <c r="D5" s="1"/>
      <c r="E5" s="1"/>
      <c r="F5" s="1">
        <v>0</v>
      </c>
      <c r="G5">
        <f t="shared" si="0"/>
        <v>0.3</v>
      </c>
      <c r="H5" s="1"/>
    </row>
    <row r="6" spans="1:8">
      <c r="A6" s="1" t="s">
        <v>32</v>
      </c>
      <c r="B6" s="1" t="s">
        <v>3</v>
      </c>
      <c r="C6" s="1" t="s">
        <v>17</v>
      </c>
      <c r="D6" s="1"/>
      <c r="E6" s="1"/>
      <c r="F6">
        <v>4.6038915921655894</v>
      </c>
      <c r="G6">
        <f t="shared" si="0"/>
        <v>0.35</v>
      </c>
      <c r="H6" s="1"/>
    </row>
    <row r="7" spans="1:8">
      <c r="A7" s="1" t="s">
        <v>32</v>
      </c>
      <c r="B7" s="1" t="s">
        <v>4</v>
      </c>
      <c r="C7" s="1" t="s">
        <v>17</v>
      </c>
      <c r="D7" s="1"/>
      <c r="E7" s="1"/>
      <c r="F7">
        <v>9.4047814871401645</v>
      </c>
      <c r="G7">
        <f t="shared" si="0"/>
        <v>0.4</v>
      </c>
      <c r="H7" s="1"/>
    </row>
    <row r="8" spans="1:8">
      <c r="A8" s="1" t="s">
        <v>32</v>
      </c>
      <c r="B8" s="1" t="s">
        <v>5</v>
      </c>
      <c r="C8" s="1" t="s">
        <v>17</v>
      </c>
      <c r="D8" s="1"/>
      <c r="E8" s="1"/>
      <c r="F8">
        <v>19.963370777682265</v>
      </c>
      <c r="G8">
        <f t="shared" si="0"/>
        <v>0.45</v>
      </c>
      <c r="H8" s="1"/>
    </row>
    <row r="9" spans="1:8">
      <c r="A9" s="1" t="s">
        <v>32</v>
      </c>
      <c r="B9" s="1" t="s">
        <v>6</v>
      </c>
      <c r="C9" s="1" t="s">
        <v>17</v>
      </c>
      <c r="F9">
        <v>34.86268009300548</v>
      </c>
      <c r="G9">
        <f t="shared" si="0"/>
        <v>0.5</v>
      </c>
    </row>
    <row r="10" spans="1:8">
      <c r="A10" s="1" t="s">
        <v>32</v>
      </c>
      <c r="B10" s="1" t="s">
        <v>7</v>
      </c>
      <c r="C10" s="1" t="s">
        <v>17</v>
      </c>
      <c r="F10">
        <v>66.738819692480419</v>
      </c>
      <c r="G10">
        <f t="shared" si="0"/>
        <v>0.55000000000000004</v>
      </c>
    </row>
    <row r="11" spans="1:8">
      <c r="A11" s="1" t="s">
        <v>32</v>
      </c>
      <c r="B11" s="1" t="s">
        <v>8</v>
      </c>
      <c r="C11" s="1" t="s">
        <v>17</v>
      </c>
      <c r="F11">
        <v>84.096602127245049</v>
      </c>
      <c r="G11">
        <f t="shared" si="0"/>
        <v>0.6</v>
      </c>
    </row>
    <row r="12" spans="1:8">
      <c r="A12" s="1" t="s">
        <v>32</v>
      </c>
      <c r="B12" s="1" t="s">
        <v>9</v>
      </c>
      <c r="C12" s="1" t="s">
        <v>17</v>
      </c>
      <c r="F12">
        <v>117.7602182370584</v>
      </c>
      <c r="G12">
        <f t="shared" si="0"/>
        <v>0.65</v>
      </c>
    </row>
    <row r="13" spans="1:8">
      <c r="A13" s="1" t="s">
        <v>32</v>
      </c>
      <c r="B13" s="1" t="s">
        <v>10</v>
      </c>
      <c r="C13" s="1" t="s">
        <v>17</v>
      </c>
      <c r="F13">
        <v>167.31567331023328</v>
      </c>
      <c r="G13">
        <f t="shared" si="0"/>
        <v>0.7</v>
      </c>
    </row>
    <row r="14" spans="1:8">
      <c r="A14" s="1" t="s">
        <v>32</v>
      </c>
      <c r="B14" s="1" t="s">
        <v>11</v>
      </c>
      <c r="C14" s="1" t="s">
        <v>17</v>
      </c>
      <c r="F14">
        <v>241.40839945696644</v>
      </c>
      <c r="G14">
        <f t="shared" si="0"/>
        <v>0.75</v>
      </c>
    </row>
    <row r="15" spans="1:8">
      <c r="A15" s="1" t="s">
        <v>32</v>
      </c>
      <c r="B15" s="1" t="s">
        <v>12</v>
      </c>
      <c r="C15" s="1" t="s">
        <v>17</v>
      </c>
      <c r="F15">
        <v>337.05073901179833</v>
      </c>
      <c r="G15">
        <f t="shared" si="0"/>
        <v>0.8</v>
      </c>
    </row>
    <row r="16" spans="1:8">
      <c r="A16" s="1" t="s">
        <v>32</v>
      </c>
      <c r="B16" s="1" t="s">
        <v>13</v>
      </c>
      <c r="C16" s="1" t="s">
        <v>17</v>
      </c>
      <c r="F16">
        <v>453.48878154759933</v>
      </c>
      <c r="G16">
        <f t="shared" si="0"/>
        <v>0.85</v>
      </c>
    </row>
    <row r="17" spans="1:8">
      <c r="A17" s="1" t="s">
        <v>32</v>
      </c>
      <c r="B17" s="1" t="s">
        <v>14</v>
      </c>
      <c r="C17" s="1" t="s">
        <v>17</v>
      </c>
      <c r="F17">
        <v>573.29806541502944</v>
      </c>
      <c r="G17">
        <f t="shared" si="0"/>
        <v>0.9</v>
      </c>
    </row>
    <row r="18" spans="1:8">
      <c r="A18" s="1" t="s">
        <v>32</v>
      </c>
      <c r="B18" s="1" t="s">
        <v>15</v>
      </c>
      <c r="C18" s="1" t="s">
        <v>17</v>
      </c>
      <c r="F18">
        <v>1101.0029072730281</v>
      </c>
      <c r="G18">
        <f t="shared" si="0"/>
        <v>0.95</v>
      </c>
    </row>
    <row r="19" spans="1:8">
      <c r="A19" s="1" t="s">
        <v>32</v>
      </c>
      <c r="B19" s="1" t="s">
        <v>16</v>
      </c>
      <c r="C19" s="1" t="s">
        <v>17</v>
      </c>
      <c r="F19">
        <v>5349.8986075255507</v>
      </c>
      <c r="G19">
        <f t="shared" si="0"/>
        <v>1</v>
      </c>
    </row>
    <row r="20" spans="1:8">
      <c r="B20">
        <v>20</v>
      </c>
      <c r="C20" s="1" t="s">
        <v>17</v>
      </c>
      <c r="D20" s="1"/>
      <c r="E20" s="1"/>
      <c r="F20" s="1">
        <v>0</v>
      </c>
      <c r="H20" s="1"/>
    </row>
    <row r="21" spans="1:8">
      <c r="A21" s="1" t="s">
        <v>32</v>
      </c>
      <c r="B21" s="1" t="s">
        <v>1</v>
      </c>
      <c r="C21" s="1" t="s">
        <v>17</v>
      </c>
      <c r="D21" s="1"/>
      <c r="E21" s="1"/>
      <c r="F21" s="1">
        <v>0</v>
      </c>
      <c r="H21" s="1"/>
    </row>
    <row r="22" spans="1:8">
      <c r="A22" s="1" t="s">
        <v>32</v>
      </c>
      <c r="B22" s="1" t="s">
        <v>2</v>
      </c>
      <c r="C22" s="1" t="s">
        <v>17</v>
      </c>
      <c r="D22" s="1"/>
      <c r="E22" s="1"/>
      <c r="F22" s="1">
        <v>0</v>
      </c>
      <c r="H22" s="1"/>
    </row>
    <row r="23" spans="1:8">
      <c r="A23" s="1" t="s">
        <v>32</v>
      </c>
      <c r="B23" s="1" t="s">
        <v>3</v>
      </c>
      <c r="C23" s="1" t="s">
        <v>17</v>
      </c>
      <c r="D23" s="1"/>
      <c r="E23" s="1"/>
      <c r="F23">
        <v>1.6832971899189142</v>
      </c>
      <c r="H23" s="1"/>
    </row>
    <row r="24" spans="1:8">
      <c r="A24" s="1" t="s">
        <v>32</v>
      </c>
      <c r="B24" s="1" t="s">
        <v>4</v>
      </c>
      <c r="C24" s="1" t="s">
        <v>17</v>
      </c>
      <c r="D24" s="1"/>
      <c r="E24" s="1"/>
      <c r="F24">
        <v>3.1810745153350242</v>
      </c>
      <c r="H24" s="1"/>
    </row>
    <row r="25" spans="1:8">
      <c r="A25" s="1" t="s">
        <v>32</v>
      </c>
      <c r="B25" s="1" t="s">
        <v>5</v>
      </c>
      <c r="C25" s="1" t="s">
        <v>17</v>
      </c>
      <c r="D25" s="1"/>
      <c r="E25" s="1"/>
      <c r="F25">
        <v>5.4338196080728887</v>
      </c>
      <c r="H25" s="1"/>
    </row>
    <row r="26" spans="1:8">
      <c r="A26" s="1" t="s">
        <v>33</v>
      </c>
      <c r="B26" s="1" t="s">
        <v>6</v>
      </c>
      <c r="C26" s="1" t="s">
        <v>17</v>
      </c>
      <c r="F26">
        <v>7.7491884201820724</v>
      </c>
    </row>
    <row r="27" spans="1:8">
      <c r="A27" s="1" t="s">
        <v>33</v>
      </c>
      <c r="B27" s="1" t="s">
        <v>7</v>
      </c>
      <c r="C27" s="1" t="s">
        <v>17</v>
      </c>
      <c r="F27">
        <v>12.011737909476146</v>
      </c>
    </row>
    <row r="28" spans="1:8">
      <c r="A28" s="1" t="s">
        <v>33</v>
      </c>
      <c r="B28" s="1" t="s">
        <v>8</v>
      </c>
      <c r="C28" s="1" t="s">
        <v>17</v>
      </c>
      <c r="F28">
        <v>12.540935289861869</v>
      </c>
    </row>
    <row r="29" spans="1:8">
      <c r="A29" s="1" t="s">
        <v>33</v>
      </c>
      <c r="B29" s="1" t="s">
        <v>9</v>
      </c>
      <c r="C29" s="1" t="s">
        <v>17</v>
      </c>
      <c r="F29">
        <v>15.45427819671114</v>
      </c>
    </row>
    <row r="30" spans="1:8">
      <c r="A30" s="1" t="s">
        <v>33</v>
      </c>
      <c r="B30" s="1" t="s">
        <v>10</v>
      </c>
      <c r="C30" s="1" t="s">
        <v>17</v>
      </c>
      <c r="F30">
        <v>22.149330680733641</v>
      </c>
    </row>
    <row r="31" spans="1:8">
      <c r="A31" s="1" t="s">
        <v>33</v>
      </c>
      <c r="B31" s="1" t="s">
        <v>11</v>
      </c>
      <c r="C31" s="1" t="s">
        <v>17</v>
      </c>
      <c r="F31">
        <v>34.112445297648719</v>
      </c>
    </row>
    <row r="32" spans="1:8">
      <c r="A32" s="1" t="s">
        <v>33</v>
      </c>
      <c r="B32" s="1" t="s">
        <v>12</v>
      </c>
      <c r="C32" s="1" t="s">
        <v>17</v>
      </c>
      <c r="F32">
        <v>45.147321503628397</v>
      </c>
    </row>
    <row r="33" spans="1:6">
      <c r="A33" s="1" t="s">
        <v>33</v>
      </c>
      <c r="B33" s="1" t="s">
        <v>13</v>
      </c>
      <c r="C33" s="1" t="s">
        <v>17</v>
      </c>
      <c r="F33">
        <v>52.619361368716682</v>
      </c>
    </row>
    <row r="34" spans="1:6">
      <c r="A34" s="1" t="s">
        <v>33</v>
      </c>
      <c r="B34" s="1" t="s">
        <v>14</v>
      </c>
      <c r="C34" s="1" t="s">
        <v>17</v>
      </c>
      <c r="F34">
        <v>56.49929704566923</v>
      </c>
    </row>
    <row r="35" spans="1:6">
      <c r="A35" s="1" t="s">
        <v>33</v>
      </c>
      <c r="B35" s="1" t="s">
        <v>15</v>
      </c>
      <c r="C35" s="1" t="s">
        <v>17</v>
      </c>
      <c r="F35">
        <v>63.918378600121969</v>
      </c>
    </row>
    <row r="36" spans="1:6">
      <c r="A36" s="1" t="s">
        <v>33</v>
      </c>
      <c r="B36" s="1" t="s">
        <v>16</v>
      </c>
      <c r="C36" s="1" t="s">
        <v>17</v>
      </c>
      <c r="F36">
        <v>100.28890279047621</v>
      </c>
    </row>
    <row r="37" spans="1:6">
      <c r="A37" s="1"/>
      <c r="B37" s="1"/>
      <c r="C37" s="1"/>
    </row>
    <row r="38" spans="1:6">
      <c r="A38" s="1"/>
      <c r="B38" s="1"/>
      <c r="C38" s="1"/>
    </row>
    <row r="39" spans="1:6">
      <c r="A39" s="1"/>
      <c r="B39" s="1"/>
      <c r="C39" s="1"/>
    </row>
    <row r="40" spans="1:6">
      <c r="A40" s="1"/>
      <c r="B40" s="1"/>
      <c r="C40" s="1"/>
    </row>
    <row r="41" spans="1:6">
      <c r="A41" s="1"/>
      <c r="B41" s="1"/>
      <c r="C41" s="1"/>
    </row>
    <row r="42" spans="1:6">
      <c r="A42" s="1"/>
      <c r="B42" s="1"/>
      <c r="C42" s="1"/>
    </row>
    <row r="43" spans="1:6">
      <c r="A43" s="1"/>
      <c r="B43" s="1"/>
      <c r="C43" s="1"/>
    </row>
    <row r="44" spans="1:6">
      <c r="A44" s="1"/>
      <c r="B44" s="1"/>
      <c r="C44" s="1"/>
    </row>
    <row r="45" spans="1:6">
      <c r="A45" s="1"/>
      <c r="B45" s="1"/>
      <c r="C45" s="1"/>
    </row>
    <row r="46" spans="1:6">
      <c r="A46" s="1"/>
      <c r="B46" s="1"/>
      <c r="C46" s="1"/>
    </row>
    <row r="47" spans="1:6">
      <c r="A47" s="1"/>
      <c r="B47" s="1"/>
      <c r="C47" s="1"/>
    </row>
    <row r="48" spans="1:6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topLeftCell="A31" workbookViewId="0">
      <selection activeCell="D54" sqref="D54"/>
    </sheetView>
  </sheetViews>
  <sheetFormatPr baseColWidth="10" defaultRowHeight="1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>
      <c r="D1" s="1" t="s">
        <v>21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22</v>
      </c>
      <c r="K1" s="1" t="s">
        <v>22</v>
      </c>
      <c r="L1" s="1" t="s">
        <v>22</v>
      </c>
      <c r="M1" s="1" t="s">
        <v>22</v>
      </c>
      <c r="N1" s="1" t="s">
        <v>22</v>
      </c>
      <c r="O1" s="1" t="s">
        <v>22</v>
      </c>
      <c r="P1" t="s">
        <v>21</v>
      </c>
      <c r="Q1" t="s">
        <v>22</v>
      </c>
      <c r="R1" t="s">
        <v>37</v>
      </c>
    </row>
    <row r="2" spans="1:18"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t="s">
        <v>34</v>
      </c>
      <c r="Q2" t="s">
        <v>34</v>
      </c>
    </row>
    <row r="3" spans="1:18">
      <c r="A3" s="1" t="s">
        <v>29</v>
      </c>
      <c r="B3" s="1" t="s">
        <v>0</v>
      </c>
      <c r="C3" s="1" t="s">
        <v>17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>
      <c r="A4" s="1" t="s">
        <v>29</v>
      </c>
      <c r="B4" s="1" t="s">
        <v>1</v>
      </c>
      <c r="C4" s="1" t="s">
        <v>17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>
      <c r="A5" s="1" t="s">
        <v>29</v>
      </c>
      <c r="B5" s="1" t="s">
        <v>2</v>
      </c>
      <c r="C5" s="1" t="s">
        <v>17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>
      <c r="A6" s="1" t="s">
        <v>29</v>
      </c>
      <c r="B6" s="1" t="s">
        <v>3</v>
      </c>
      <c r="C6" s="1" t="s">
        <v>17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>
      <c r="A7" s="1" t="s">
        <v>29</v>
      </c>
      <c r="B7" s="1" t="s">
        <v>4</v>
      </c>
      <c r="C7" s="1" t="s">
        <v>17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>
      <c r="A8" s="1" t="s">
        <v>29</v>
      </c>
      <c r="B8" s="1" t="s">
        <v>5</v>
      </c>
      <c r="C8" s="1" t="s">
        <v>17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>
      <c r="A9" s="1" t="s">
        <v>29</v>
      </c>
      <c r="B9" s="1" t="s">
        <v>6</v>
      </c>
      <c r="C9" s="1" t="s">
        <v>17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>
      <c r="A10" s="1" t="s">
        <v>29</v>
      </c>
      <c r="B10" s="1" t="s">
        <v>7</v>
      </c>
      <c r="C10" s="1" t="s">
        <v>17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>
      <c r="A11" s="1" t="s">
        <v>29</v>
      </c>
      <c r="B11" s="1" t="s">
        <v>8</v>
      </c>
      <c r="C11" s="1" t="s">
        <v>17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>
      <c r="A12" s="1" t="s">
        <v>29</v>
      </c>
      <c r="B12" s="1" t="s">
        <v>9</v>
      </c>
      <c r="C12" s="1" t="s">
        <v>17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>
      <c r="A13" s="1" t="s">
        <v>29</v>
      </c>
      <c r="B13" s="1" t="s">
        <v>10</v>
      </c>
      <c r="C13" s="1" t="s">
        <v>17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>
      <c r="A14" s="1" t="s">
        <v>29</v>
      </c>
      <c r="B14" s="1" t="s">
        <v>11</v>
      </c>
      <c r="C14" s="1" t="s">
        <v>17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>
      <c r="A15" s="1" t="s">
        <v>29</v>
      </c>
      <c r="B15" s="1" t="s">
        <v>12</v>
      </c>
      <c r="C15" s="1" t="s">
        <v>17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>
      <c r="A16" s="1" t="s">
        <v>29</v>
      </c>
      <c r="B16" s="1" t="s">
        <v>13</v>
      </c>
      <c r="C16" s="1" t="s">
        <v>17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>
      <c r="A17" s="1" t="s">
        <v>29</v>
      </c>
      <c r="B17" s="1" t="s">
        <v>14</v>
      </c>
      <c r="C17" s="1" t="s">
        <v>17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>
      <c r="A18" s="1" t="s">
        <v>29</v>
      </c>
      <c r="B18" s="1" t="s">
        <v>15</v>
      </c>
      <c r="C18" s="1" t="s">
        <v>17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>
      <c r="A19" s="1" t="s">
        <v>29</v>
      </c>
      <c r="B19" s="1" t="s">
        <v>16</v>
      </c>
      <c r="C19" s="1" t="s">
        <v>17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>
      <c r="A20" s="1" t="s">
        <v>30</v>
      </c>
      <c r="B20" s="1" t="s">
        <v>1</v>
      </c>
      <c r="C20" s="1" t="s">
        <v>17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>
      <c r="A21" s="1" t="s">
        <v>30</v>
      </c>
      <c r="B21" s="1" t="s">
        <v>2</v>
      </c>
      <c r="C21" s="1" t="s">
        <v>17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>
      <c r="A22" s="1" t="s">
        <v>30</v>
      </c>
      <c r="B22" s="1" t="s">
        <v>3</v>
      </c>
      <c r="C22" s="1" t="s">
        <v>17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>
      <c r="A23" s="1" t="s">
        <v>30</v>
      </c>
      <c r="B23" s="1" t="s">
        <v>4</v>
      </c>
      <c r="C23" s="1" t="s">
        <v>17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>
      <c r="A24" s="1" t="s">
        <v>30</v>
      </c>
      <c r="B24" s="1" t="s">
        <v>5</v>
      </c>
      <c r="C24" s="1" t="s">
        <v>17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>
      <c r="A25" s="1" t="s">
        <v>30</v>
      </c>
      <c r="B25" s="1" t="s">
        <v>6</v>
      </c>
      <c r="C25" s="1" t="s">
        <v>17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>
      <c r="A26" s="1" t="s">
        <v>30</v>
      </c>
      <c r="B26" s="1" t="s">
        <v>7</v>
      </c>
      <c r="C26" s="1" t="s">
        <v>17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>
      <c r="A27" s="1" t="s">
        <v>30</v>
      </c>
      <c r="B27" s="1" t="s">
        <v>8</v>
      </c>
      <c r="C27" s="1" t="s">
        <v>17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>
      <c r="A28" s="1" t="s">
        <v>30</v>
      </c>
      <c r="B28" s="1" t="s">
        <v>9</v>
      </c>
      <c r="C28" s="1" t="s">
        <v>17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>
      <c r="A29" s="1" t="s">
        <v>30</v>
      </c>
      <c r="B29" s="1" t="s">
        <v>10</v>
      </c>
      <c r="C29" s="1" t="s">
        <v>17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>
      <c r="A30" s="1" t="s">
        <v>30</v>
      </c>
      <c r="B30" s="1" t="s">
        <v>11</v>
      </c>
      <c r="C30" s="1" t="s">
        <v>17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>
      <c r="A31" s="1" t="s">
        <v>30</v>
      </c>
      <c r="B31" s="1" t="s">
        <v>12</v>
      </c>
      <c r="C31" s="1" t="s">
        <v>17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>
      <c r="A32" s="1" t="s">
        <v>30</v>
      </c>
      <c r="B32" s="1" t="s">
        <v>13</v>
      </c>
      <c r="C32" s="1" t="s">
        <v>17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>
      <c r="A33" s="1" t="s">
        <v>30</v>
      </c>
      <c r="B33" s="1" t="s">
        <v>14</v>
      </c>
      <c r="C33" s="1" t="s">
        <v>17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>
      <c r="A34" s="1" t="s">
        <v>30</v>
      </c>
      <c r="B34" s="1" t="s">
        <v>15</v>
      </c>
      <c r="C34" s="1" t="s">
        <v>17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>
      <c r="A35" s="1" t="s">
        <v>30</v>
      </c>
      <c r="B35" s="1" t="s">
        <v>16</v>
      </c>
      <c r="C35" s="1" t="s">
        <v>17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>
      <c r="A36" s="1" t="s">
        <v>31</v>
      </c>
      <c r="B36" s="1" t="s">
        <v>1</v>
      </c>
      <c r="C36" s="1" t="s">
        <v>17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>
      <c r="A37" s="1" t="s">
        <v>31</v>
      </c>
      <c r="B37" s="1" t="s">
        <v>2</v>
      </c>
      <c r="C37" s="1" t="s">
        <v>17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>
      <c r="A38" s="1" t="s">
        <v>31</v>
      </c>
      <c r="B38" s="1" t="s">
        <v>3</v>
      </c>
      <c r="C38" s="1" t="s">
        <v>17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>
      <c r="A39" s="1" t="s">
        <v>31</v>
      </c>
      <c r="B39" s="1" t="s">
        <v>4</v>
      </c>
      <c r="C39" s="1" t="s">
        <v>17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>
      <c r="A40" s="1" t="s">
        <v>31</v>
      </c>
      <c r="B40" s="1" t="s">
        <v>5</v>
      </c>
      <c r="C40" s="1" t="s">
        <v>17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>
      <c r="A41" s="1" t="s">
        <v>31</v>
      </c>
      <c r="B41" s="1" t="s">
        <v>6</v>
      </c>
      <c r="C41" s="1" t="s">
        <v>17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>
      <c r="A42" s="1" t="s">
        <v>31</v>
      </c>
      <c r="B42" s="1" t="s">
        <v>7</v>
      </c>
      <c r="C42" s="1" t="s">
        <v>17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>
      <c r="A43" s="1" t="s">
        <v>31</v>
      </c>
      <c r="B43" s="1" t="s">
        <v>8</v>
      </c>
      <c r="C43" s="1" t="s">
        <v>17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>
      <c r="A44" s="1" t="s">
        <v>31</v>
      </c>
      <c r="B44" s="1" t="s">
        <v>9</v>
      </c>
      <c r="C44" s="1" t="s">
        <v>17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>
      <c r="A45" s="1" t="s">
        <v>31</v>
      </c>
      <c r="B45" s="1" t="s">
        <v>10</v>
      </c>
      <c r="C45" s="1" t="s">
        <v>17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>
      <c r="A46" s="1" t="s">
        <v>31</v>
      </c>
      <c r="B46" s="1" t="s">
        <v>11</v>
      </c>
      <c r="C46" s="1" t="s">
        <v>17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>
      <c r="A47" s="1" t="s">
        <v>31</v>
      </c>
      <c r="B47" s="1" t="s">
        <v>12</v>
      </c>
      <c r="C47" s="1" t="s">
        <v>17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>
      <c r="A48" s="1" t="s">
        <v>31</v>
      </c>
      <c r="B48" s="1" t="s">
        <v>13</v>
      </c>
      <c r="C48" s="1" t="s">
        <v>17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>
      <c r="A49" s="1" t="s">
        <v>31</v>
      </c>
      <c r="B49" s="1" t="s">
        <v>14</v>
      </c>
      <c r="C49" s="1" t="s">
        <v>17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>
      <c r="A50" s="1" t="s">
        <v>31</v>
      </c>
      <c r="B50" s="1" t="s">
        <v>15</v>
      </c>
      <c r="C50" s="1" t="s">
        <v>17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>
      <c r="A51" s="1" t="s">
        <v>31</v>
      </c>
      <c r="B51" s="1" t="s">
        <v>16</v>
      </c>
      <c r="C51" s="1" t="s">
        <v>17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>
      <c r="A52" s="1" t="s">
        <v>35</v>
      </c>
      <c r="B52" s="1" t="s">
        <v>1</v>
      </c>
      <c r="C52" s="1" t="s">
        <v>17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>
      <c r="A53" s="1" t="s">
        <v>35</v>
      </c>
      <c r="B53" s="1" t="s">
        <v>2</v>
      </c>
      <c r="C53" s="1" t="s">
        <v>17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>
      <c r="A54" s="1" t="s">
        <v>35</v>
      </c>
      <c r="B54" s="1" t="s">
        <v>3</v>
      </c>
      <c r="C54" s="1" t="s">
        <v>17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>
      <c r="A55" s="1" t="s">
        <v>35</v>
      </c>
      <c r="B55" s="1" t="s">
        <v>4</v>
      </c>
      <c r="C55" s="1" t="s">
        <v>17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>
      <c r="A56" s="1" t="s">
        <v>35</v>
      </c>
      <c r="B56" s="1" t="s">
        <v>5</v>
      </c>
      <c r="C56" s="1" t="s">
        <v>17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>
      <c r="A57" s="1" t="s">
        <v>35</v>
      </c>
      <c r="B57" s="1" t="s">
        <v>6</v>
      </c>
      <c r="C57" s="1" t="s">
        <v>17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>
      <c r="A58" s="1" t="s">
        <v>35</v>
      </c>
      <c r="B58" s="1" t="s">
        <v>7</v>
      </c>
      <c r="C58" s="1" t="s">
        <v>17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>
      <c r="A59" s="1" t="s">
        <v>35</v>
      </c>
      <c r="B59" s="1" t="s">
        <v>8</v>
      </c>
      <c r="C59" s="1" t="s">
        <v>17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>SUM(D59:I59)</f>
        <v>125932806.39998005</v>
      </c>
      <c r="Q59">
        <f t="shared" si="8"/>
        <v>203917391.30007464</v>
      </c>
      <c r="R59">
        <f t="shared" si="9"/>
        <v>329850197.70005471</v>
      </c>
    </row>
    <row r="60" spans="1:18">
      <c r="A60" s="1" t="s">
        <v>35</v>
      </c>
      <c r="B60" s="1" t="s">
        <v>9</v>
      </c>
      <c r="C60" s="1" t="s">
        <v>17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>
      <c r="A61" s="1" t="s">
        <v>35</v>
      </c>
      <c r="B61" s="1" t="s">
        <v>10</v>
      </c>
      <c r="C61" s="1" t="s">
        <v>17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>
      <c r="A62" s="1" t="s">
        <v>35</v>
      </c>
      <c r="B62" s="1" t="s">
        <v>11</v>
      </c>
      <c r="C62" s="1" t="s">
        <v>17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>
      <c r="A63" s="1" t="s">
        <v>35</v>
      </c>
      <c r="B63" s="1" t="s">
        <v>12</v>
      </c>
      <c r="C63" s="1" t="s">
        <v>17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>SUM(Q63+P63)</f>
        <v>513670167.04170597</v>
      </c>
    </row>
    <row r="64" spans="1:18">
      <c r="A64" s="1" t="s">
        <v>35</v>
      </c>
      <c r="B64" s="1" t="s">
        <v>13</v>
      </c>
      <c r="C64" s="1" t="s">
        <v>17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>
      <c r="A65" s="1" t="s">
        <v>35</v>
      </c>
      <c r="B65" s="1" t="s">
        <v>14</v>
      </c>
      <c r="C65" s="1" t="s">
        <v>17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>
      <c r="A66" s="1" t="s">
        <v>35</v>
      </c>
      <c r="B66" s="1" t="s">
        <v>15</v>
      </c>
      <c r="C66" s="1" t="s">
        <v>17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>
      <c r="A67" s="1" t="s">
        <v>35</v>
      </c>
      <c r="B67" s="1" t="s">
        <v>16</v>
      </c>
      <c r="C67" s="1" t="s">
        <v>17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>
      <c r="A69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5" zoomScale="85" zoomScaleNormal="85" workbookViewId="0">
      <selection activeCell="S48" sqref="S4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1"/>
  <sheetViews>
    <sheetView topLeftCell="A19" workbookViewId="0">
      <selection activeCell="A13" sqref="A13"/>
    </sheetView>
  </sheetViews>
  <sheetFormatPr baseColWidth="10" defaultRowHeight="15"/>
  <cols>
    <col min="1" max="1" width="49.5703125" customWidth="1"/>
  </cols>
  <sheetData>
    <row r="1" spans="1:6">
      <c r="A1" t="s">
        <v>41</v>
      </c>
      <c r="B1" t="s">
        <v>40</v>
      </c>
      <c r="C1" t="s">
        <v>39</v>
      </c>
      <c r="D1" t="s">
        <v>38</v>
      </c>
      <c r="F1" t="s">
        <v>37</v>
      </c>
    </row>
    <row r="2" spans="1:6">
      <c r="A2" t="s">
        <v>32</v>
      </c>
      <c r="B2">
        <v>20</v>
      </c>
      <c r="C2">
        <v>0</v>
      </c>
      <c r="D2" t="s">
        <v>18</v>
      </c>
      <c r="E2">
        <f t="shared" ref="E2:E18" si="0">B2/100</f>
        <v>0.2</v>
      </c>
    </row>
    <row r="3" spans="1:6">
      <c r="A3" t="s">
        <v>32</v>
      </c>
      <c r="B3">
        <v>25</v>
      </c>
      <c r="C3">
        <v>0</v>
      </c>
      <c r="D3" t="s">
        <v>18</v>
      </c>
      <c r="E3">
        <f t="shared" si="0"/>
        <v>0.25</v>
      </c>
    </row>
    <row r="4" spans="1:6">
      <c r="A4" t="s">
        <v>32</v>
      </c>
      <c r="B4">
        <v>30</v>
      </c>
      <c r="C4">
        <v>0</v>
      </c>
      <c r="D4" t="s">
        <v>18</v>
      </c>
      <c r="E4">
        <f t="shared" si="0"/>
        <v>0.3</v>
      </c>
    </row>
    <row r="5" spans="1:6">
      <c r="A5" t="s">
        <v>32</v>
      </c>
      <c r="B5">
        <v>35</v>
      </c>
      <c r="C5">
        <v>0</v>
      </c>
      <c r="D5" t="s">
        <v>18</v>
      </c>
      <c r="E5">
        <f t="shared" si="0"/>
        <v>0.35</v>
      </c>
    </row>
    <row r="6" spans="1:6">
      <c r="A6" t="s">
        <v>32</v>
      </c>
      <c r="B6">
        <v>40</v>
      </c>
      <c r="C6">
        <v>0</v>
      </c>
      <c r="D6" t="s">
        <v>18</v>
      </c>
      <c r="E6">
        <f t="shared" si="0"/>
        <v>0.4</v>
      </c>
    </row>
    <row r="7" spans="1:6">
      <c r="A7" t="s">
        <v>32</v>
      </c>
      <c r="B7">
        <v>45</v>
      </c>
      <c r="C7">
        <v>27.187103927446099</v>
      </c>
      <c r="D7" t="s">
        <v>18</v>
      </c>
      <c r="E7">
        <f t="shared" si="0"/>
        <v>0.45</v>
      </c>
    </row>
    <row r="8" spans="1:6">
      <c r="A8" t="s">
        <v>32</v>
      </c>
      <c r="B8">
        <v>50</v>
      </c>
      <c r="C8">
        <v>43.412656719508298</v>
      </c>
      <c r="D8" t="s">
        <v>18</v>
      </c>
      <c r="E8">
        <f t="shared" si="0"/>
        <v>0.5</v>
      </c>
    </row>
    <row r="9" spans="1:6">
      <c r="A9" t="s">
        <v>32</v>
      </c>
      <c r="B9">
        <v>55</v>
      </c>
      <c r="C9">
        <v>60.396607444319798</v>
      </c>
      <c r="D9" t="s">
        <v>18</v>
      </c>
      <c r="E9">
        <f t="shared" si="0"/>
        <v>0.55000000000000004</v>
      </c>
    </row>
    <row r="10" spans="1:6">
      <c r="A10" t="s">
        <v>32</v>
      </c>
      <c r="B10">
        <v>60</v>
      </c>
      <c r="C10">
        <v>86.551849847157101</v>
      </c>
      <c r="D10" t="s">
        <v>18</v>
      </c>
      <c r="E10">
        <f t="shared" si="0"/>
        <v>0.6</v>
      </c>
    </row>
    <row r="11" spans="1:6">
      <c r="A11" t="s">
        <v>32</v>
      </c>
      <c r="B11">
        <v>65</v>
      </c>
      <c r="C11">
        <v>138.91811804019099</v>
      </c>
      <c r="D11" t="s">
        <v>18</v>
      </c>
      <c r="E11">
        <f t="shared" si="0"/>
        <v>0.65</v>
      </c>
    </row>
    <row r="12" spans="1:6">
      <c r="A12" t="s">
        <v>32</v>
      </c>
      <c r="B12">
        <v>70</v>
      </c>
      <c r="C12">
        <v>196.12586450557299</v>
      </c>
      <c r="D12" t="s">
        <v>18</v>
      </c>
      <c r="E12">
        <f t="shared" si="0"/>
        <v>0.7</v>
      </c>
    </row>
    <row r="13" spans="1:6">
      <c r="A13" t="s">
        <v>32</v>
      </c>
      <c r="B13">
        <v>75</v>
      </c>
      <c r="C13">
        <v>270.83564214092598</v>
      </c>
      <c r="D13" t="s">
        <v>18</v>
      </c>
      <c r="E13">
        <f t="shared" si="0"/>
        <v>0.75</v>
      </c>
    </row>
    <row r="14" spans="1:6">
      <c r="A14" t="s">
        <v>32</v>
      </c>
      <c r="B14">
        <v>80</v>
      </c>
      <c r="C14">
        <v>352.83913678925398</v>
      </c>
      <c r="D14" t="s">
        <v>18</v>
      </c>
      <c r="E14">
        <f t="shared" si="0"/>
        <v>0.8</v>
      </c>
    </row>
    <row r="15" spans="1:6">
      <c r="A15" t="s">
        <v>32</v>
      </c>
      <c r="B15">
        <v>85</v>
      </c>
      <c r="C15">
        <v>461.07218936113998</v>
      </c>
      <c r="D15" t="s">
        <v>18</v>
      </c>
      <c r="E15">
        <f t="shared" si="0"/>
        <v>0.85</v>
      </c>
    </row>
    <row r="16" spans="1:6">
      <c r="A16" t="s">
        <v>32</v>
      </c>
      <c r="B16">
        <v>90</v>
      </c>
      <c r="C16">
        <v>687.35800435822296</v>
      </c>
      <c r="D16" t="s">
        <v>18</v>
      </c>
      <c r="E16">
        <f t="shared" si="0"/>
        <v>0.9</v>
      </c>
    </row>
    <row r="17" spans="1:5">
      <c r="A17" t="s">
        <v>32</v>
      </c>
      <c r="B17">
        <v>95</v>
      </c>
      <c r="C17">
        <v>1248.26764548131</v>
      </c>
      <c r="D17" t="s">
        <v>18</v>
      </c>
      <c r="E17">
        <f t="shared" si="0"/>
        <v>0.95</v>
      </c>
    </row>
    <row r="18" spans="1:5">
      <c r="A18" t="s">
        <v>32</v>
      </c>
      <c r="B18">
        <v>100</v>
      </c>
      <c r="C18">
        <v>4230.7367070529699</v>
      </c>
      <c r="D18" t="s">
        <v>18</v>
      </c>
      <c r="E18">
        <f t="shared" si="0"/>
        <v>1</v>
      </c>
    </row>
    <row r="19" spans="1:5">
      <c r="A19" t="s">
        <v>33</v>
      </c>
      <c r="B19">
        <v>20</v>
      </c>
      <c r="C19">
        <v>0</v>
      </c>
      <c r="D19" t="s">
        <v>18</v>
      </c>
    </row>
    <row r="20" spans="1:5">
      <c r="A20" t="s">
        <v>33</v>
      </c>
      <c r="B20">
        <v>25</v>
      </c>
      <c r="C20">
        <v>0</v>
      </c>
      <c r="D20" t="s">
        <v>18</v>
      </c>
    </row>
    <row r="21" spans="1:5">
      <c r="A21" t="s">
        <v>33</v>
      </c>
      <c r="B21">
        <v>30</v>
      </c>
      <c r="C21">
        <v>0</v>
      </c>
      <c r="D21" t="s">
        <v>18</v>
      </c>
    </row>
    <row r="22" spans="1:5">
      <c r="A22" t="s">
        <v>33</v>
      </c>
      <c r="B22">
        <v>35</v>
      </c>
      <c r="C22">
        <v>0</v>
      </c>
      <c r="D22" t="s">
        <v>18</v>
      </c>
    </row>
    <row r="23" spans="1:5">
      <c r="A23" t="s">
        <v>33</v>
      </c>
      <c r="B23">
        <v>40</v>
      </c>
      <c r="C23">
        <v>0</v>
      </c>
      <c r="D23" t="s">
        <v>18</v>
      </c>
    </row>
    <row r="24" spans="1:5">
      <c r="A24" t="s">
        <v>33</v>
      </c>
      <c r="B24">
        <v>45</v>
      </c>
      <c r="C24">
        <v>6.1236850593377996</v>
      </c>
      <c r="D24" t="s">
        <v>18</v>
      </c>
    </row>
    <row r="25" spans="1:5">
      <c r="A25" t="s">
        <v>33</v>
      </c>
      <c r="B25">
        <v>50</v>
      </c>
      <c r="C25">
        <v>8.2065378444029893</v>
      </c>
      <c r="D25" t="s">
        <v>18</v>
      </c>
    </row>
    <row r="26" spans="1:5">
      <c r="A26" t="s">
        <v>33</v>
      </c>
      <c r="B26">
        <v>55</v>
      </c>
      <c r="C26">
        <v>10.2142698009644</v>
      </c>
      <c r="D26" t="s">
        <v>18</v>
      </c>
    </row>
    <row r="27" spans="1:5">
      <c r="A27" t="s">
        <v>33</v>
      </c>
      <c r="B27">
        <v>60</v>
      </c>
      <c r="C27">
        <v>12.216238131962299</v>
      </c>
      <c r="D27" t="s">
        <v>18</v>
      </c>
    </row>
    <row r="28" spans="1:5">
      <c r="A28" t="s">
        <v>33</v>
      </c>
      <c r="B28">
        <v>65</v>
      </c>
      <c r="C28">
        <v>18.992394794164699</v>
      </c>
      <c r="D28" t="s">
        <v>18</v>
      </c>
    </row>
    <row r="29" spans="1:5">
      <c r="A29" t="s">
        <v>33</v>
      </c>
      <c r="B29">
        <v>70</v>
      </c>
      <c r="C29">
        <v>26.375416369456101</v>
      </c>
      <c r="D29" t="s">
        <v>18</v>
      </c>
    </row>
    <row r="30" spans="1:5">
      <c r="A30" t="s">
        <v>33</v>
      </c>
      <c r="B30">
        <v>75</v>
      </c>
      <c r="C30">
        <v>36.421343523685898</v>
      </c>
      <c r="D30" t="s">
        <v>18</v>
      </c>
    </row>
    <row r="31" spans="1:5">
      <c r="A31" t="s">
        <v>33</v>
      </c>
      <c r="B31">
        <v>80</v>
      </c>
      <c r="C31">
        <v>44.763685638172497</v>
      </c>
      <c r="D31" t="s">
        <v>18</v>
      </c>
    </row>
    <row r="32" spans="1:5">
      <c r="A32" t="s">
        <v>33</v>
      </c>
      <c r="B32">
        <v>85</v>
      </c>
      <c r="C32">
        <v>53.542907442285802</v>
      </c>
      <c r="D32" t="s">
        <v>18</v>
      </c>
    </row>
    <row r="33" spans="1:5">
      <c r="A33" t="s">
        <v>33</v>
      </c>
      <c r="B33">
        <v>90</v>
      </c>
      <c r="C33">
        <v>58.610731907019499</v>
      </c>
      <c r="D33" t="s">
        <v>18</v>
      </c>
    </row>
    <row r="34" spans="1:5">
      <c r="A34" t="s">
        <v>33</v>
      </c>
      <c r="B34">
        <v>95</v>
      </c>
      <c r="C34">
        <v>62.989716622882497</v>
      </c>
      <c r="D34" t="s">
        <v>18</v>
      </c>
    </row>
    <row r="35" spans="1:5">
      <c r="A35" t="s">
        <v>33</v>
      </c>
      <c r="B35">
        <v>100</v>
      </c>
      <c r="C35">
        <v>67.311512760667497</v>
      </c>
      <c r="D35" t="s">
        <v>18</v>
      </c>
    </row>
    <row r="36" spans="1:5">
      <c r="A36" t="s">
        <v>31</v>
      </c>
      <c r="B36">
        <v>25</v>
      </c>
    </row>
    <row r="37" spans="1:5">
      <c r="A37" t="s">
        <v>31</v>
      </c>
      <c r="B37">
        <v>30</v>
      </c>
    </row>
    <row r="38" spans="1:5">
      <c r="A38" t="s">
        <v>31</v>
      </c>
      <c r="B38">
        <v>35</v>
      </c>
    </row>
    <row r="39" spans="1:5">
      <c r="A39" t="s">
        <v>31</v>
      </c>
      <c r="B39">
        <v>40</v>
      </c>
    </row>
    <row r="40" spans="1:5">
      <c r="A40" t="s">
        <v>31</v>
      </c>
      <c r="B40">
        <v>45</v>
      </c>
      <c r="E40">
        <v>2.412777742385401E-2</v>
      </c>
    </row>
    <row r="41" spans="1:5">
      <c r="A41" t="s">
        <v>31</v>
      </c>
      <c r="B41">
        <v>50</v>
      </c>
      <c r="E41">
        <v>3.6911973078595645E-2</v>
      </c>
    </row>
    <row r="42" spans="1:5">
      <c r="A42" t="s">
        <v>31</v>
      </c>
      <c r="B42">
        <v>55</v>
      </c>
      <c r="E42">
        <v>5.5317787957186657E-2</v>
      </c>
    </row>
    <row r="43" spans="1:5">
      <c r="A43" t="s">
        <v>31</v>
      </c>
      <c r="B43">
        <v>60</v>
      </c>
      <c r="E43">
        <v>7.8215148988548533E-2</v>
      </c>
    </row>
    <row r="44" spans="1:5">
      <c r="A44" t="s">
        <v>31</v>
      </c>
      <c r="B44">
        <v>65</v>
      </c>
      <c r="E44">
        <v>9.3484773441398716E-2</v>
      </c>
    </row>
    <row r="45" spans="1:5">
      <c r="A45" t="s">
        <v>31</v>
      </c>
      <c r="B45">
        <v>70</v>
      </c>
      <c r="E45">
        <v>0.11099998851667732</v>
      </c>
    </row>
    <row r="46" spans="1:5">
      <c r="A46" t="s">
        <v>31</v>
      </c>
      <c r="B46">
        <v>75</v>
      </c>
      <c r="E46">
        <v>0.12543992127716888</v>
      </c>
    </row>
    <row r="47" spans="1:5">
      <c r="A47" t="s">
        <v>31</v>
      </c>
      <c r="B47">
        <v>80</v>
      </c>
      <c r="E47">
        <v>0.14632963513611816</v>
      </c>
    </row>
    <row r="48" spans="1:5">
      <c r="A48" t="s">
        <v>31</v>
      </c>
      <c r="B48">
        <v>85</v>
      </c>
      <c r="E48">
        <v>0.17568778154431289</v>
      </c>
    </row>
    <row r="49" spans="1:5">
      <c r="A49" t="s">
        <v>31</v>
      </c>
      <c r="B49">
        <v>90</v>
      </c>
      <c r="E49">
        <v>0.21790699135613234</v>
      </c>
    </row>
    <row r="50" spans="1:5">
      <c r="A50" t="s">
        <v>31</v>
      </c>
      <c r="B50">
        <v>95</v>
      </c>
    </row>
    <row r="51" spans="1:5">
      <c r="A51" t="s">
        <v>31</v>
      </c>
      <c r="B51">
        <v>100</v>
      </c>
    </row>
  </sheetData>
  <autoFilter ref="A1:C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7"/>
  <sheetViews>
    <sheetView topLeftCell="A33" workbookViewId="0">
      <selection activeCell="F56" sqref="F56"/>
    </sheetView>
  </sheetViews>
  <sheetFormatPr baseColWidth="10" defaultRowHeight="15"/>
  <cols>
    <col min="1" max="1" width="36.28515625" customWidth="1"/>
  </cols>
  <sheetData>
    <row r="1" spans="1:15">
      <c r="D1" s="1" t="s">
        <v>21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22</v>
      </c>
      <c r="K1" s="1" t="s">
        <v>22</v>
      </c>
      <c r="L1" s="1" t="s">
        <v>22</v>
      </c>
      <c r="M1" s="1" t="s">
        <v>22</v>
      </c>
      <c r="N1" s="1" t="s">
        <v>22</v>
      </c>
      <c r="O1" s="1" t="s">
        <v>22</v>
      </c>
    </row>
    <row r="2" spans="1:15"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3" spans="1:15">
      <c r="A3" s="1" t="s">
        <v>29</v>
      </c>
      <c r="B3" s="1" t="s">
        <v>0</v>
      </c>
      <c r="C3" s="1" t="s">
        <v>17</v>
      </c>
      <c r="D3">
        <v>25.433283207714918</v>
      </c>
      <c r="O3">
        <v>32.513787200312414</v>
      </c>
    </row>
    <row r="4" spans="1:15">
      <c r="A4" s="1" t="s">
        <v>29</v>
      </c>
      <c r="B4" s="1" t="s">
        <v>1</v>
      </c>
      <c r="C4" s="1" t="s">
        <v>17</v>
      </c>
      <c r="D4">
        <v>40.283041472608645</v>
      </c>
      <c r="O4">
        <v>35.700000000000003</v>
      </c>
    </row>
    <row r="5" spans="1:15">
      <c r="A5" s="1" t="s">
        <v>29</v>
      </c>
      <c r="B5" s="1" t="s">
        <v>2</v>
      </c>
      <c r="C5" s="1" t="s">
        <v>17</v>
      </c>
      <c r="D5">
        <v>60.692858842937227</v>
      </c>
      <c r="E5">
        <v>0.22676512620369346</v>
      </c>
      <c r="O5">
        <v>35.700000000000003</v>
      </c>
    </row>
    <row r="6" spans="1:15">
      <c r="A6" s="1" t="s">
        <v>29</v>
      </c>
      <c r="B6" s="1" t="s">
        <v>3</v>
      </c>
      <c r="C6" s="1" t="s">
        <v>17</v>
      </c>
      <c r="D6">
        <v>60.692858842937227</v>
      </c>
      <c r="E6">
        <v>9.5938769177435077</v>
      </c>
      <c r="N6">
        <v>8.2734945662010002</v>
      </c>
      <c r="O6">
        <v>35.700000000000003</v>
      </c>
    </row>
    <row r="7" spans="1:15">
      <c r="A7" s="1" t="s">
        <v>29</v>
      </c>
      <c r="B7" s="1" t="s">
        <v>4</v>
      </c>
      <c r="C7" s="1" t="s">
        <v>17</v>
      </c>
      <c r="D7">
        <v>60.692858842937227</v>
      </c>
      <c r="E7">
        <v>13.445004394002259</v>
      </c>
      <c r="N7">
        <v>20.34423679460409</v>
      </c>
      <c r="O7">
        <v>35.700000000000003</v>
      </c>
    </row>
    <row r="8" spans="1:15">
      <c r="A8" s="1" t="s">
        <v>29</v>
      </c>
      <c r="B8" s="1" t="s">
        <v>5</v>
      </c>
      <c r="C8" s="1" t="s">
        <v>17</v>
      </c>
      <c r="D8">
        <v>60.692858842937227</v>
      </c>
      <c r="E8">
        <v>18.839448090684225</v>
      </c>
      <c r="N8">
        <v>32.087400347544964</v>
      </c>
      <c r="O8">
        <v>35.700000000000003</v>
      </c>
    </row>
    <row r="9" spans="1:15">
      <c r="A9" s="1" t="s">
        <v>29</v>
      </c>
      <c r="B9" s="1" t="s">
        <v>6</v>
      </c>
      <c r="C9" s="1" t="s">
        <v>17</v>
      </c>
      <c r="D9">
        <v>60.692858842937227</v>
      </c>
      <c r="E9">
        <v>17.654331269842874</v>
      </c>
      <c r="F9">
        <v>5.9546870468418422</v>
      </c>
      <c r="N9">
        <v>44.940123982056093</v>
      </c>
      <c r="O9">
        <v>35.700000000000003</v>
      </c>
    </row>
    <row r="10" spans="1:15">
      <c r="A10" s="1" t="s">
        <v>29</v>
      </c>
      <c r="B10" s="1" t="s">
        <v>7</v>
      </c>
      <c r="C10" s="1" t="s">
        <v>17</v>
      </c>
      <c r="D10">
        <v>60.692858842937227</v>
      </c>
      <c r="E10">
        <v>18.319341635033634</v>
      </c>
      <c r="F10">
        <v>22.438779703730368</v>
      </c>
      <c r="N10">
        <v>51</v>
      </c>
      <c r="O10">
        <v>35.700000000000003</v>
      </c>
    </row>
    <row r="11" spans="1:15">
      <c r="A11" s="1" t="s">
        <v>29</v>
      </c>
      <c r="B11" s="1" t="s">
        <v>8</v>
      </c>
      <c r="C11" s="1" t="s">
        <v>17</v>
      </c>
      <c r="D11">
        <v>60.692858842937227</v>
      </c>
      <c r="E11">
        <v>17.800175296533304</v>
      </c>
      <c r="F11">
        <v>32.249001356804818</v>
      </c>
      <c r="L11">
        <v>13.938385337923105</v>
      </c>
      <c r="N11">
        <v>51</v>
      </c>
      <c r="O11">
        <v>35.700000000000003</v>
      </c>
    </row>
    <row r="12" spans="1:15">
      <c r="A12" s="1" t="s">
        <v>29</v>
      </c>
      <c r="B12" s="1" t="s">
        <v>9</v>
      </c>
      <c r="C12" s="1" t="s">
        <v>17</v>
      </c>
      <c r="D12">
        <v>60.692858842937227</v>
      </c>
      <c r="E12">
        <v>26.277744813824473</v>
      </c>
      <c r="F12">
        <v>33.485715223689503</v>
      </c>
      <c r="L12">
        <v>28.638771502342717</v>
      </c>
      <c r="N12">
        <v>51</v>
      </c>
      <c r="O12">
        <v>35.700000000000003</v>
      </c>
    </row>
    <row r="13" spans="1:15">
      <c r="A13" s="1" t="s">
        <v>29</v>
      </c>
      <c r="B13" s="1" t="s">
        <v>10</v>
      </c>
      <c r="C13" s="1" t="s">
        <v>17</v>
      </c>
      <c r="D13">
        <v>60.692858842937227</v>
      </c>
      <c r="E13">
        <v>28.776260756809556</v>
      </c>
      <c r="F13">
        <v>33.485715223689503</v>
      </c>
      <c r="G13">
        <v>12.636086688441221</v>
      </c>
      <c r="L13">
        <v>40.084486092518254</v>
      </c>
      <c r="N13">
        <v>51</v>
      </c>
      <c r="O13">
        <v>35.700000000000003</v>
      </c>
    </row>
    <row r="14" spans="1:15">
      <c r="A14" s="1" t="s">
        <v>29</v>
      </c>
      <c r="B14" s="1" t="s">
        <v>11</v>
      </c>
      <c r="C14" s="1" t="s">
        <v>17</v>
      </c>
      <c r="D14">
        <v>60.692858842937227</v>
      </c>
      <c r="E14">
        <v>42.280874215622987</v>
      </c>
      <c r="F14">
        <v>33.485715223689503</v>
      </c>
      <c r="G14">
        <v>11.138477991193493</v>
      </c>
      <c r="I14">
        <v>14.788453294306652</v>
      </c>
      <c r="L14">
        <v>40.800000000000004</v>
      </c>
      <c r="M14">
        <v>3.5167835235491802</v>
      </c>
      <c r="N14">
        <v>51</v>
      </c>
      <c r="O14">
        <v>35.700000000000003</v>
      </c>
    </row>
    <row r="15" spans="1:15">
      <c r="A15" s="1" t="s">
        <v>29</v>
      </c>
      <c r="B15" s="1" t="s">
        <v>12</v>
      </c>
      <c r="C15" s="1" t="s">
        <v>17</v>
      </c>
      <c r="D15">
        <v>60.692858842937227</v>
      </c>
      <c r="E15">
        <v>56.45851775346619</v>
      </c>
      <c r="F15">
        <v>33.485715223689503</v>
      </c>
      <c r="G15">
        <v>21.35607012595683</v>
      </c>
      <c r="I15">
        <v>15.175119701867443</v>
      </c>
      <c r="L15">
        <v>40.800000000000004</v>
      </c>
      <c r="M15">
        <v>11.191574075001641</v>
      </c>
      <c r="N15">
        <v>51</v>
      </c>
      <c r="O15">
        <v>35.700000000000003</v>
      </c>
    </row>
    <row r="16" spans="1:15">
      <c r="A16" s="1" t="s">
        <v>29</v>
      </c>
      <c r="B16" s="1" t="s">
        <v>13</v>
      </c>
      <c r="C16" s="1" t="s">
        <v>17</v>
      </c>
      <c r="D16">
        <v>60.692858842937227</v>
      </c>
      <c r="E16">
        <v>69.064287648859604</v>
      </c>
      <c r="F16">
        <v>33.485715223689503</v>
      </c>
      <c r="G16">
        <v>40.633368309802961</v>
      </c>
      <c r="I16">
        <v>0.6290191497919404</v>
      </c>
      <c r="L16">
        <v>40.800000000000004</v>
      </c>
      <c r="M16">
        <v>27.226296585874426</v>
      </c>
      <c r="N16">
        <v>51</v>
      </c>
      <c r="O16">
        <v>35.700000000000003</v>
      </c>
    </row>
    <row r="17" spans="1:16">
      <c r="A17" s="1" t="s">
        <v>29</v>
      </c>
      <c r="B17" s="1" t="s">
        <v>14</v>
      </c>
      <c r="C17" s="1" t="s">
        <v>17</v>
      </c>
      <c r="D17">
        <v>60.692858842937227</v>
      </c>
      <c r="E17">
        <v>69.064287648859604</v>
      </c>
      <c r="F17">
        <v>33.485715223689503</v>
      </c>
      <c r="G17">
        <v>29.342364872940255</v>
      </c>
      <c r="H17">
        <v>20.490520429293568</v>
      </c>
      <c r="L17">
        <v>40.800000000000004</v>
      </c>
      <c r="M17">
        <v>61.913306352771272</v>
      </c>
      <c r="N17">
        <v>51</v>
      </c>
      <c r="O17">
        <v>35.700000000000003</v>
      </c>
    </row>
    <row r="18" spans="1:16">
      <c r="A18" s="1" t="s">
        <v>29</v>
      </c>
      <c r="B18" s="1" t="s">
        <v>15</v>
      </c>
      <c r="C18" s="1" t="s">
        <v>17</v>
      </c>
      <c r="D18">
        <v>60.692858842937227</v>
      </c>
      <c r="E18">
        <v>69.064287648859604</v>
      </c>
      <c r="F18">
        <v>33.485715223689503</v>
      </c>
      <c r="G18">
        <v>58.600001641456629</v>
      </c>
      <c r="H18">
        <v>25.791565350385866</v>
      </c>
      <c r="K18">
        <v>16.224459475785551</v>
      </c>
      <c r="L18">
        <v>40.800000000000004</v>
      </c>
      <c r="M18">
        <v>71.400000000000006</v>
      </c>
      <c r="N18">
        <v>51</v>
      </c>
      <c r="O18">
        <v>35.700000000000003</v>
      </c>
    </row>
    <row r="19" spans="1:16">
      <c r="A19" s="1" t="s">
        <v>29</v>
      </c>
      <c r="B19" s="1" t="s">
        <v>16</v>
      </c>
      <c r="C19" s="1" t="s">
        <v>17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</row>
    <row r="20" spans="1:16">
      <c r="A20" s="1" t="s">
        <v>30</v>
      </c>
      <c r="B20" s="1" t="s">
        <v>1</v>
      </c>
      <c r="C20" s="1" t="s">
        <v>17</v>
      </c>
      <c r="O20">
        <v>2360.6956434376625</v>
      </c>
      <c r="P20">
        <f>SUM(D20:O20)</f>
        <v>2360.6956434376625</v>
      </c>
    </row>
    <row r="21" spans="1:16">
      <c r="A21" s="1" t="s">
        <v>30</v>
      </c>
      <c r="B21" s="1" t="s">
        <v>2</v>
      </c>
      <c r="C21" s="1" t="s">
        <v>17</v>
      </c>
      <c r="E21">
        <v>8677.7953451365538</v>
      </c>
      <c r="O21">
        <v>371970.7752193397</v>
      </c>
      <c r="P21">
        <f t="shared" ref="P21:P35" si="0">SUM(D21:O21)</f>
        <v>380648.57056447625</v>
      </c>
    </row>
    <row r="22" spans="1:16">
      <c r="A22" s="1" t="s">
        <v>30</v>
      </c>
      <c r="B22" s="1" t="s">
        <v>3</v>
      </c>
      <c r="C22" s="1" t="s">
        <v>17</v>
      </c>
      <c r="D22">
        <v>20034.687862492035</v>
      </c>
      <c r="E22">
        <v>518001.02313659305</v>
      </c>
      <c r="N22">
        <v>283484.9627260362</v>
      </c>
      <c r="O22">
        <v>375252.84179424099</v>
      </c>
      <c r="P22">
        <f t="shared" si="0"/>
        <v>1196773.5155193624</v>
      </c>
    </row>
    <row r="23" spans="1:16">
      <c r="A23" s="1" t="s">
        <v>30</v>
      </c>
      <c r="B23" s="1" t="s">
        <v>4</v>
      </c>
      <c r="C23" s="1" t="s">
        <v>17</v>
      </c>
      <c r="D23">
        <v>177089.61522067586</v>
      </c>
      <c r="E23">
        <v>1006124.0717040533</v>
      </c>
      <c r="N23">
        <v>779594.35082582955</v>
      </c>
      <c r="O23">
        <v>522138.21108366153</v>
      </c>
      <c r="P23">
        <f t="shared" si="0"/>
        <v>2484946.2488342207</v>
      </c>
    </row>
    <row r="24" spans="1:16">
      <c r="A24" s="1" t="s">
        <v>30</v>
      </c>
      <c r="B24" s="1" t="s">
        <v>5</v>
      </c>
      <c r="C24" s="1" t="s">
        <v>17</v>
      </c>
      <c r="D24">
        <v>634525.33455891849</v>
      </c>
      <c r="E24">
        <v>1675023.2299980943</v>
      </c>
      <c r="N24">
        <v>1515225.6641091625</v>
      </c>
      <c r="O24">
        <v>875300.89109500055</v>
      </c>
      <c r="P24">
        <f t="shared" si="0"/>
        <v>4700075.1197611755</v>
      </c>
    </row>
    <row r="25" spans="1:16">
      <c r="A25" s="1" t="s">
        <v>30</v>
      </c>
      <c r="B25" s="1" t="s">
        <v>6</v>
      </c>
      <c r="C25" s="1" t="s">
        <v>17</v>
      </c>
      <c r="D25">
        <v>1376915.8140688532</v>
      </c>
      <c r="E25">
        <v>2124110.4537697402</v>
      </c>
      <c r="F25">
        <v>921124.2675187256</v>
      </c>
      <c r="N25">
        <v>1402452.9294199159</v>
      </c>
      <c r="O25">
        <v>2094364.6024794977</v>
      </c>
      <c r="P25">
        <f t="shared" si="0"/>
        <v>7918968.0672567328</v>
      </c>
    </row>
    <row r="26" spans="1:16">
      <c r="A26" s="1" t="s">
        <v>30</v>
      </c>
      <c r="B26" s="1" t="s">
        <v>7</v>
      </c>
      <c r="C26" s="1" t="s">
        <v>17</v>
      </c>
      <c r="D26">
        <v>1802295.50294451</v>
      </c>
      <c r="E26">
        <v>2934394.9691360802</v>
      </c>
      <c r="F26">
        <v>2047615.0973398539</v>
      </c>
      <c r="N26">
        <v>1479077.5510356759</v>
      </c>
      <c r="O26">
        <v>3807432.408279446</v>
      </c>
      <c r="P26">
        <f t="shared" si="0"/>
        <v>12070815.528735567</v>
      </c>
    </row>
    <row r="27" spans="1:16">
      <c r="A27" s="1" t="s">
        <v>30</v>
      </c>
      <c r="B27" s="1" t="s">
        <v>8</v>
      </c>
      <c r="C27" s="1" t="s">
        <v>17</v>
      </c>
      <c r="D27">
        <v>2194930.1916753226</v>
      </c>
      <c r="E27">
        <v>4622377.446065099</v>
      </c>
      <c r="F27">
        <v>3105035.5529229348</v>
      </c>
      <c r="L27">
        <v>3328631.6895757047</v>
      </c>
      <c r="N27">
        <v>1283003.9682313418</v>
      </c>
      <c r="O27">
        <v>4949008.1346101491</v>
      </c>
      <c r="P27">
        <f t="shared" si="0"/>
        <v>19482986.983080555</v>
      </c>
    </row>
    <row r="28" spans="1:16">
      <c r="A28" s="1" t="s">
        <v>30</v>
      </c>
      <c r="B28" s="1" t="s">
        <v>9</v>
      </c>
      <c r="C28" s="1" t="s">
        <v>17</v>
      </c>
      <c r="D28">
        <v>2776605.0121552628</v>
      </c>
      <c r="E28">
        <v>7396693.5632276898</v>
      </c>
      <c r="F28">
        <v>3537538.2803576379</v>
      </c>
      <c r="L28">
        <v>6305557.1085963426</v>
      </c>
      <c r="N28">
        <v>1389521.0145985587</v>
      </c>
      <c r="O28">
        <v>6794532.2008369388</v>
      </c>
      <c r="P28">
        <f t="shared" si="0"/>
        <v>28200447.179772429</v>
      </c>
    </row>
    <row r="29" spans="1:16">
      <c r="A29" s="1" t="s">
        <v>30</v>
      </c>
      <c r="B29" s="1" t="s">
        <v>10</v>
      </c>
      <c r="C29" s="1" t="s">
        <v>17</v>
      </c>
      <c r="D29">
        <v>3547291.0732294163</v>
      </c>
      <c r="E29">
        <v>8023873.7641813792</v>
      </c>
      <c r="F29">
        <v>3027672.2216518284</v>
      </c>
      <c r="G29">
        <v>2588468.4426616454</v>
      </c>
      <c r="L29">
        <v>8344602.7154643722</v>
      </c>
      <c r="N29">
        <v>2092808.094244753</v>
      </c>
      <c r="O29">
        <v>8888173.7386086546</v>
      </c>
      <c r="P29">
        <f t="shared" si="0"/>
        <v>36512890.050042048</v>
      </c>
    </row>
    <row r="30" spans="1:16">
      <c r="A30" s="1" t="s">
        <v>30</v>
      </c>
      <c r="B30" s="1" t="s">
        <v>11</v>
      </c>
      <c r="C30" s="1" t="s">
        <v>17</v>
      </c>
      <c r="D30">
        <v>3456218.805301473</v>
      </c>
      <c r="E30">
        <v>7802511.7716218233</v>
      </c>
      <c r="F30">
        <v>2201526.5208161245</v>
      </c>
      <c r="G30">
        <v>3522448.2835804541</v>
      </c>
      <c r="I30">
        <v>2922949.4257842219</v>
      </c>
      <c r="L30">
        <v>9531037.4425209947</v>
      </c>
      <c r="M30">
        <v>1678117.3566544179</v>
      </c>
      <c r="N30">
        <v>3945237.7989808936</v>
      </c>
      <c r="O30">
        <v>8527418.5290633421</v>
      </c>
      <c r="P30">
        <f t="shared" si="0"/>
        <v>43587465.934323743</v>
      </c>
    </row>
    <row r="31" spans="1:16">
      <c r="A31" s="1" t="s">
        <v>30</v>
      </c>
      <c r="B31" s="1" t="s">
        <v>12</v>
      </c>
      <c r="C31" s="1" t="s">
        <v>17</v>
      </c>
      <c r="D31">
        <v>5499065.48285833</v>
      </c>
      <c r="E31">
        <v>7904141.118214285</v>
      </c>
      <c r="F31">
        <v>4417487.7923409883</v>
      </c>
      <c r="G31">
        <v>3822936.3245331445</v>
      </c>
      <c r="I31">
        <v>3585690.1216739309</v>
      </c>
      <c r="L31">
        <v>9329044.1122366153</v>
      </c>
      <c r="M31">
        <v>4748848.3168947911</v>
      </c>
      <c r="N31">
        <v>5215357.5345801823</v>
      </c>
      <c r="O31">
        <v>9680810.0881170295</v>
      </c>
      <c r="P31">
        <f t="shared" si="0"/>
        <v>54203380.891449302</v>
      </c>
    </row>
    <row r="32" spans="1:16">
      <c r="A32" s="1" t="s">
        <v>30</v>
      </c>
      <c r="B32" s="1" t="s">
        <v>13</v>
      </c>
      <c r="C32" s="1" t="s">
        <v>17</v>
      </c>
      <c r="D32">
        <v>15563248.759808796</v>
      </c>
      <c r="E32">
        <v>3867897.6652373499</v>
      </c>
      <c r="F32">
        <v>8081120.2652100576</v>
      </c>
      <c r="G32">
        <v>5230970.6781311613</v>
      </c>
      <c r="I32">
        <v>394991.78309239581</v>
      </c>
      <c r="L32">
        <v>11767893.721886115</v>
      </c>
      <c r="M32">
        <v>10237899.186795097</v>
      </c>
      <c r="N32">
        <v>6056432.0856217965</v>
      </c>
      <c r="O32">
        <v>10521445.919514926</v>
      </c>
      <c r="P32">
        <f t="shared" si="0"/>
        <v>71721900.065297693</v>
      </c>
    </row>
    <row r="33" spans="1:16">
      <c r="A33" s="1" t="s">
        <v>30</v>
      </c>
      <c r="B33" s="1" t="s">
        <v>14</v>
      </c>
      <c r="C33" s="1" t="s">
        <v>17</v>
      </c>
      <c r="D33">
        <v>19471282.545246217</v>
      </c>
      <c r="E33">
        <v>5031543.5060471818</v>
      </c>
      <c r="F33">
        <v>7944887.8277121158</v>
      </c>
      <c r="G33">
        <v>6228988.6175958887</v>
      </c>
      <c r="H33">
        <v>5974076.091508205</v>
      </c>
      <c r="L33">
        <v>19074152.245033171</v>
      </c>
      <c r="M33">
        <v>11248147.975417053</v>
      </c>
      <c r="N33">
        <v>14749203.571481289</v>
      </c>
      <c r="O33">
        <v>17554701.445318088</v>
      </c>
      <c r="P33">
        <f t="shared" si="0"/>
        <v>107276983.8253592</v>
      </c>
    </row>
    <row r="34" spans="1:16">
      <c r="A34" s="1" t="s">
        <v>30</v>
      </c>
      <c r="B34" s="1" t="s">
        <v>15</v>
      </c>
      <c r="C34" s="1" t="s">
        <v>17</v>
      </c>
      <c r="D34">
        <v>29195866.387012124</v>
      </c>
      <c r="E34">
        <v>7879499.3617148707</v>
      </c>
      <c r="F34">
        <v>15920045.687180748</v>
      </c>
      <c r="G34">
        <v>9269980.0636118799</v>
      </c>
      <c r="H34">
        <v>9086175.7743077893</v>
      </c>
      <c r="K34">
        <v>9864365.8171511982</v>
      </c>
      <c r="L34">
        <v>21609739.044775743</v>
      </c>
      <c r="M34">
        <v>10814434.412280126</v>
      </c>
      <c r="N34">
        <v>18603055.706184387</v>
      </c>
      <c r="O34">
        <v>20100779.300000004</v>
      </c>
      <c r="P34">
        <f t="shared" si="0"/>
        <v>152343941.55421889</v>
      </c>
    </row>
    <row r="35" spans="1:16">
      <c r="A35" s="1" t="s">
        <v>30</v>
      </c>
      <c r="B35" s="1" t="s">
        <v>16</v>
      </c>
      <c r="C35" s="1" t="s">
        <v>17</v>
      </c>
      <c r="D35">
        <v>46139088.819949411</v>
      </c>
      <c r="E35">
        <v>16357578.164725527</v>
      </c>
      <c r="F35">
        <v>24997319.513584707</v>
      </c>
      <c r="G35">
        <v>26730633.433588695</v>
      </c>
      <c r="H35">
        <v>21656453.196148727</v>
      </c>
      <c r="I35">
        <v>19348457.614922449</v>
      </c>
      <c r="J35">
        <v>35338583.27356597</v>
      </c>
      <c r="K35">
        <v>25977324.150000017</v>
      </c>
      <c r="L35">
        <v>29840834.50000003</v>
      </c>
      <c r="M35">
        <v>26637662.549999975</v>
      </c>
      <c r="N35">
        <v>32966294.699999958</v>
      </c>
      <c r="O35">
        <v>33215159.100000042</v>
      </c>
      <c r="P35">
        <f t="shared" si="0"/>
        <v>339205389.01648545</v>
      </c>
    </row>
    <row r="36" spans="1:16">
      <c r="A36" s="1" t="s">
        <v>31</v>
      </c>
      <c r="B36" s="1" t="s">
        <v>1</v>
      </c>
      <c r="C36" s="1" t="s">
        <v>17</v>
      </c>
      <c r="O36">
        <v>3.1032286715281634E-5</v>
      </c>
    </row>
    <row r="37" spans="1:16">
      <c r="A37" s="1" t="s">
        <v>31</v>
      </c>
      <c r="B37" s="1" t="s">
        <v>2</v>
      </c>
      <c r="C37" s="1" t="s">
        <v>17</v>
      </c>
      <c r="E37">
        <v>3.2369570682917854E-2</v>
      </c>
      <c r="O37">
        <v>4.8897043455813621E-3</v>
      </c>
    </row>
    <row r="38" spans="1:16">
      <c r="A38" s="1" t="s">
        <v>31</v>
      </c>
      <c r="B38" s="1" t="s">
        <v>3</v>
      </c>
      <c r="C38" s="1" t="s">
        <v>17</v>
      </c>
      <c r="D38">
        <v>2.6610164129374855E-4</v>
      </c>
      <c r="E38">
        <v>4.5670974332299046E-2</v>
      </c>
      <c r="N38">
        <v>1.8582031155532582E-2</v>
      </c>
      <c r="O38">
        <v>4.9328484210381471E-3</v>
      </c>
      <c r="P38" s="2">
        <f t="shared" ref="P37:P39" si="1">P22/P54</f>
        <v>6.7249680500241918E-3</v>
      </c>
    </row>
    <row r="39" spans="1:16">
      <c r="A39" s="1" t="s">
        <v>31</v>
      </c>
      <c r="B39" s="1" t="s">
        <v>4</v>
      </c>
      <c r="C39" s="1" t="s">
        <v>17</v>
      </c>
      <c r="D39">
        <v>2.3521123757821645E-3</v>
      </c>
      <c r="E39">
        <v>6.3298642022378851E-2</v>
      </c>
      <c r="N39">
        <v>2.0781621192563965E-2</v>
      </c>
      <c r="O39">
        <v>6.8637152427482315E-3</v>
      </c>
      <c r="P39" s="2">
        <f t="shared" si="1"/>
        <v>1.2135282325329701E-2</v>
      </c>
    </row>
    <row r="40" spans="1:16">
      <c r="A40" s="1" t="s">
        <v>31</v>
      </c>
      <c r="B40" s="1" t="s">
        <v>5</v>
      </c>
      <c r="C40" s="1" t="s">
        <v>17</v>
      </c>
      <c r="D40">
        <v>8.4277945395247484E-3</v>
      </c>
      <c r="E40">
        <v>7.520668748256959E-2</v>
      </c>
      <c r="N40">
        <v>2.5609136064254624E-2</v>
      </c>
      <c r="O40">
        <v>1.1506179667891114E-2</v>
      </c>
      <c r="P40" s="2">
        <f>P24/P56</f>
        <v>2.0189195985738949E-2</v>
      </c>
    </row>
    <row r="41" spans="1:16">
      <c r="A41" s="1" t="s">
        <v>31</v>
      </c>
      <c r="B41" s="1" t="s">
        <v>6</v>
      </c>
      <c r="C41" s="1" t="s">
        <v>17</v>
      </c>
      <c r="D41">
        <v>1.828825887190362E-2</v>
      </c>
      <c r="E41">
        <v>0.10177230869548082</v>
      </c>
      <c r="F41">
        <v>0.13354544727839043</v>
      </c>
      <c r="N41">
        <v>1.6924122907491231E-2</v>
      </c>
      <c r="O41">
        <v>2.7531258852088805E-2</v>
      </c>
      <c r="P41" s="2">
        <f t="shared" ref="P41:P51" si="2">P25/P57</f>
        <v>3.0225344984532974E-2</v>
      </c>
    </row>
    <row r="42" spans="1:16">
      <c r="A42" s="1" t="s">
        <v>31</v>
      </c>
      <c r="B42" s="1" t="s">
        <v>7</v>
      </c>
      <c r="C42" s="1" t="s">
        <v>17</v>
      </c>
      <c r="D42">
        <v>2.3938171371651273E-2</v>
      </c>
      <c r="E42">
        <v>0.13549164306369746</v>
      </c>
      <c r="F42">
        <v>7.8780529003496094E-2</v>
      </c>
      <c r="N42">
        <v>1.5727978701172211E-2</v>
      </c>
      <c r="O42">
        <v>5.0050219083188234E-2</v>
      </c>
      <c r="P42" s="2">
        <f t="shared" si="2"/>
        <v>4.1190041436737899E-2</v>
      </c>
    </row>
    <row r="43" spans="1:16">
      <c r="A43" s="1" t="s">
        <v>31</v>
      </c>
      <c r="B43" s="1" t="s">
        <v>8</v>
      </c>
      <c r="C43" s="1" t="s">
        <v>17</v>
      </c>
      <c r="D43">
        <v>2.91531632805461E-2</v>
      </c>
      <c r="E43">
        <v>0.21965693935428243</v>
      </c>
      <c r="F43">
        <v>8.312278989814699E-2</v>
      </c>
      <c r="L43">
        <v>0.14611533673994195</v>
      </c>
      <c r="N43">
        <v>1.3643002742981421E-2</v>
      </c>
      <c r="O43">
        <v>6.505668776761088E-2</v>
      </c>
      <c r="P43" s="2">
        <f t="shared" si="2"/>
        <v>5.9657204709540904E-2</v>
      </c>
    </row>
    <row r="44" spans="1:16">
      <c r="A44" s="1" t="s">
        <v>31</v>
      </c>
      <c r="B44" s="1" t="s">
        <v>9</v>
      </c>
      <c r="C44" s="1" t="s">
        <v>17</v>
      </c>
      <c r="D44">
        <v>3.6878994872798596E-2</v>
      </c>
      <c r="E44">
        <v>0.23809667889885644</v>
      </c>
      <c r="F44">
        <v>9.120347231919787E-2</v>
      </c>
      <c r="L44">
        <v>0.13471365070547076</v>
      </c>
      <c r="N44">
        <v>1.4775666703300668E-2</v>
      </c>
      <c r="O44">
        <v>8.9316838423755582E-2</v>
      </c>
      <c r="P44" s="2">
        <f t="shared" si="2"/>
        <v>7.78881510025934E-2</v>
      </c>
    </row>
    <row r="45" spans="1:16">
      <c r="A45" s="1" t="s">
        <v>31</v>
      </c>
      <c r="B45" s="1" t="s">
        <v>10</v>
      </c>
      <c r="C45" s="1" t="s">
        <v>17</v>
      </c>
      <c r="D45">
        <v>4.7115282414766681E-2</v>
      </c>
      <c r="E45">
        <v>0.23585958447599276</v>
      </c>
      <c r="F45">
        <v>7.805829867404579E-2</v>
      </c>
      <c r="G45">
        <v>0.17717133711923994</v>
      </c>
      <c r="L45">
        <v>0.12737138504374929</v>
      </c>
      <c r="N45">
        <v>2.2254168558554735E-2</v>
      </c>
      <c r="O45">
        <v>0.1168385923015848</v>
      </c>
      <c r="P45" s="2">
        <f t="shared" si="2"/>
        <v>9.1664012214111953E-2</v>
      </c>
    </row>
    <row r="46" spans="1:16">
      <c r="A46" s="1" t="s">
        <v>31</v>
      </c>
      <c r="B46" s="1" t="s">
        <v>11</v>
      </c>
      <c r="C46" s="1" t="s">
        <v>17</v>
      </c>
      <c r="D46">
        <v>4.5905656383240609E-2</v>
      </c>
      <c r="E46">
        <v>0.15609689916092745</v>
      </c>
      <c r="F46">
        <v>5.6758923066956679E-2</v>
      </c>
      <c r="G46">
        <v>0.27351551051311684</v>
      </c>
      <c r="I46">
        <v>0.17702911964143578</v>
      </c>
      <c r="L46">
        <v>0.14292971875918492</v>
      </c>
      <c r="M46">
        <v>0.31697131359852954</v>
      </c>
      <c r="N46">
        <v>4.195223977943692E-2</v>
      </c>
      <c r="O46">
        <v>0.11209632104448225</v>
      </c>
      <c r="P46" s="2">
        <f t="shared" si="2"/>
        <v>0.10130769495152424</v>
      </c>
    </row>
    <row r="47" spans="1:16">
      <c r="A47" s="1" t="s">
        <v>31</v>
      </c>
      <c r="B47" s="1" t="s">
        <v>12</v>
      </c>
      <c r="C47" s="1" t="s">
        <v>17</v>
      </c>
      <c r="D47">
        <v>7.3038839467518712E-2</v>
      </c>
      <c r="E47">
        <v>0.11842107933090971</v>
      </c>
      <c r="F47">
        <v>0.11388999741041232</v>
      </c>
      <c r="G47">
        <v>0.1548242236584102</v>
      </c>
      <c r="I47">
        <v>0.21163465858300509</v>
      </c>
      <c r="L47">
        <v>0.13990057843076953</v>
      </c>
      <c r="M47">
        <v>0.28186450624019516</v>
      </c>
      <c r="N47">
        <v>5.5458236226652448E-2</v>
      </c>
      <c r="O47">
        <v>0.12725811356739242</v>
      </c>
      <c r="P47" s="2">
        <f t="shared" si="2"/>
        <v>0.1138480826464168</v>
      </c>
    </row>
    <row r="48" spans="1:16">
      <c r="A48" s="1" t="s">
        <v>31</v>
      </c>
      <c r="B48" s="1" t="s">
        <v>13</v>
      </c>
      <c r="C48" s="1" t="s">
        <v>17</v>
      </c>
      <c r="D48">
        <v>0.20671178244814861</v>
      </c>
      <c r="E48">
        <v>4.7372383921146698E-2</v>
      </c>
      <c r="F48">
        <v>0.20834438245052223</v>
      </c>
      <c r="G48">
        <v>0.11134293003068869</v>
      </c>
      <c r="I48">
        <v>0.56243243300051049</v>
      </c>
      <c r="L48">
        <v>0.17647415092016153</v>
      </c>
      <c r="M48">
        <v>0.24978453370236303</v>
      </c>
      <c r="N48">
        <v>6.4401920495011283E-2</v>
      </c>
      <c r="O48">
        <v>0.13830860718591359</v>
      </c>
      <c r="P48" s="2">
        <f t="shared" si="2"/>
        <v>0.13761116636475293</v>
      </c>
    </row>
    <row r="49" spans="1:16">
      <c r="A49" s="1" t="s">
        <v>31</v>
      </c>
      <c r="B49" s="1" t="s">
        <v>14</v>
      </c>
      <c r="C49" s="1" t="s">
        <v>17</v>
      </c>
      <c r="D49">
        <v>0.25861846607975303</v>
      </c>
      <c r="E49">
        <v>6.1624228796599533E-2</v>
      </c>
      <c r="F49">
        <v>0.20483208933660452</v>
      </c>
      <c r="G49">
        <v>0.18360546714779707</v>
      </c>
      <c r="H49">
        <v>0.26115399196762323</v>
      </c>
      <c r="L49">
        <v>0.28604055249953569</v>
      </c>
      <c r="M49">
        <v>0.12068138626379134</v>
      </c>
      <c r="N49">
        <v>0.15683772596580736</v>
      </c>
      <c r="O49">
        <v>0.23076355902406487</v>
      </c>
      <c r="P49" s="2">
        <f t="shared" si="2"/>
        <v>0.18415718029765601</v>
      </c>
    </row>
    <row r="50" spans="1:16">
      <c r="A50" s="1" t="s">
        <v>31</v>
      </c>
      <c r="B50" s="1" t="s">
        <v>15</v>
      </c>
      <c r="C50" s="1" t="s">
        <v>17</v>
      </c>
      <c r="D50">
        <v>0.38778083381682127</v>
      </c>
      <c r="E50">
        <v>9.6504794380769074E-2</v>
      </c>
      <c r="F50">
        <v>0.41044458916904336</v>
      </c>
      <c r="G50">
        <v>0.13681835257674616</v>
      </c>
      <c r="H50">
        <v>0.31556028578217965</v>
      </c>
      <c r="K50">
        <v>0.50589286335294237</v>
      </c>
      <c r="L50">
        <v>0.32406481904578571</v>
      </c>
      <c r="M50">
        <v>0.10061178768731982</v>
      </c>
      <c r="N50">
        <v>0.19781820345979331</v>
      </c>
      <c r="O50">
        <v>0.26423276891800213</v>
      </c>
      <c r="P50" s="3">
        <f t="shared" si="2"/>
        <v>0.23221183110503862</v>
      </c>
    </row>
    <row r="51" spans="1:16">
      <c r="A51" s="1" t="s">
        <v>31</v>
      </c>
      <c r="B51" s="1" t="s">
        <v>16</v>
      </c>
      <c r="C51" s="1" t="s">
        <v>17</v>
      </c>
      <c r="D51">
        <v>0.61282148976087958</v>
      </c>
      <c r="E51">
        <v>0.20034073802001509</v>
      </c>
      <c r="F51">
        <v>0.644471425502392</v>
      </c>
      <c r="G51">
        <v>0.39452525298004998</v>
      </c>
      <c r="H51">
        <v>0.46344334120263569</v>
      </c>
      <c r="I51">
        <v>0.59145932125059042</v>
      </c>
      <c r="J51">
        <v>0.48106942499527156</v>
      </c>
      <c r="K51">
        <v>0.2568620318320185</v>
      </c>
      <c r="L51">
        <v>0.44750029661999119</v>
      </c>
      <c r="M51">
        <v>0.24782274752378852</v>
      </c>
      <c r="N51">
        <v>0.35055172092572673</v>
      </c>
      <c r="O51">
        <v>0.43662652716379935</v>
      </c>
      <c r="P51" s="3">
        <f t="shared" si="2"/>
        <v>0.39360220423834302</v>
      </c>
    </row>
    <row r="52" spans="1:16">
      <c r="A52" t="s">
        <v>42</v>
      </c>
      <c r="B52" s="1" t="s">
        <v>1</v>
      </c>
    </row>
    <row r="53" spans="1:16">
      <c r="A53" t="s">
        <v>42</v>
      </c>
      <c r="B53" s="1" t="s">
        <v>2</v>
      </c>
    </row>
    <row r="54" spans="1:16">
      <c r="A54" t="s">
        <v>42</v>
      </c>
      <c r="B54" s="1" t="s">
        <v>3</v>
      </c>
      <c r="D54">
        <f>D22/D38</f>
        <v>75289606.501809672</v>
      </c>
      <c r="E54">
        <f t="shared" ref="E54:O54" si="3">E22/E38</f>
        <v>11342018.222945087</v>
      </c>
      <c r="N54">
        <f t="shared" si="3"/>
        <v>15255865.214800905</v>
      </c>
      <c r="O54">
        <f t="shared" si="3"/>
        <v>76072242.600000024</v>
      </c>
      <c r="P54">
        <f>SUM(D54:O54)</f>
        <v>177959732.53955567</v>
      </c>
    </row>
    <row r="55" spans="1:16">
      <c r="A55" t="s">
        <v>42</v>
      </c>
      <c r="B55" s="1" t="s">
        <v>4</v>
      </c>
      <c r="D55">
        <f t="shared" ref="D55:M55" si="4">D23/D39</f>
        <v>75289606.501809672</v>
      </c>
      <c r="E55">
        <f t="shared" si="4"/>
        <v>15894876.091470402</v>
      </c>
      <c r="N55">
        <f t="shared" ref="N55:O55" si="5">N23/N39</f>
        <v>37513644.561319515</v>
      </c>
      <c r="O55">
        <f t="shared" si="5"/>
        <v>76072242.600000024</v>
      </c>
      <c r="P55">
        <f t="shared" ref="P55:P67" si="6">SUM(D55:O55)</f>
        <v>204770369.75459963</v>
      </c>
    </row>
    <row r="56" spans="1:16">
      <c r="A56" t="s">
        <v>42</v>
      </c>
      <c r="B56" s="1" t="s">
        <v>5</v>
      </c>
      <c r="D56">
        <f t="shared" ref="D56:M56" si="7">D24/D40</f>
        <v>75289606.501809672</v>
      </c>
      <c r="E56">
        <f t="shared" si="7"/>
        <v>22272264.423111428</v>
      </c>
      <c r="N56">
        <f t="shared" ref="N56:O56" si="8">N24/N40</f>
        <v>59167386.994523533</v>
      </c>
      <c r="O56">
        <f t="shared" si="8"/>
        <v>76072242.600000024</v>
      </c>
      <c r="P56">
        <f t="shared" si="6"/>
        <v>232801500.51944464</v>
      </c>
    </row>
    <row r="57" spans="1:16">
      <c r="A57" t="s">
        <v>42</v>
      </c>
      <c r="B57" s="1" t="s">
        <v>6</v>
      </c>
      <c r="D57">
        <f t="shared" ref="D57:M57" si="9">D25/D41</f>
        <v>75289606.501809672</v>
      </c>
      <c r="E57">
        <f t="shared" si="9"/>
        <v>20871202.402663592</v>
      </c>
      <c r="F57">
        <f t="shared" si="9"/>
        <v>6897459.1518536676</v>
      </c>
      <c r="N57">
        <f t="shared" ref="N57:O57" si="10">N25/N41</f>
        <v>82867096.693036854</v>
      </c>
      <c r="O57">
        <f t="shared" si="10"/>
        <v>76072242.600000024</v>
      </c>
      <c r="P57">
        <f t="shared" si="6"/>
        <v>261997607.3493638</v>
      </c>
    </row>
    <row r="58" spans="1:16">
      <c r="A58" t="s">
        <v>42</v>
      </c>
      <c r="B58" s="1" t="s">
        <v>7</v>
      </c>
      <c r="D58">
        <f t="shared" ref="D58:M58" si="11">D26/D42</f>
        <v>75289606.501809672</v>
      </c>
      <c r="E58">
        <f t="shared" si="11"/>
        <v>21657387.147903726</v>
      </c>
      <c r="F58">
        <f t="shared" si="11"/>
        <v>25991385.476086173</v>
      </c>
      <c r="N58">
        <f t="shared" ref="N58:O58" si="12">N26/N42</f>
        <v>94041172.05000028</v>
      </c>
      <c r="O58">
        <f t="shared" si="12"/>
        <v>76072242.600000024</v>
      </c>
      <c r="P58">
        <f t="shared" si="6"/>
        <v>293051793.77579987</v>
      </c>
    </row>
    <row r="59" spans="1:16">
      <c r="A59" t="s">
        <v>42</v>
      </c>
      <c r="B59" s="1" t="s">
        <v>8</v>
      </c>
      <c r="D59">
        <f t="shared" ref="D59:M59" si="13">D27/D43</f>
        <v>75289606.501809672</v>
      </c>
      <c r="E59">
        <f t="shared" si="13"/>
        <v>21043621.292608988</v>
      </c>
      <c r="F59">
        <f t="shared" si="13"/>
        <v>37354804.340995222</v>
      </c>
      <c r="L59">
        <f t="shared" si="13"/>
        <v>22780850.825399995</v>
      </c>
      <c r="N59">
        <f t="shared" ref="N59:O59" si="14">N27/N43</f>
        <v>94041172.050000295</v>
      </c>
      <c r="O59">
        <f t="shared" si="14"/>
        <v>76072242.600000024</v>
      </c>
      <c r="P59">
        <f t="shared" si="6"/>
        <v>326582297.61081421</v>
      </c>
    </row>
    <row r="60" spans="1:16">
      <c r="A60" t="s">
        <v>42</v>
      </c>
      <c r="B60" s="1" t="s">
        <v>9</v>
      </c>
      <c r="D60">
        <f t="shared" ref="D60:M60" si="15">D28/D44</f>
        <v>75289606.501809672</v>
      </c>
      <c r="E60">
        <f t="shared" si="15"/>
        <v>31065924.973988436</v>
      </c>
      <c r="F60">
        <f t="shared" si="15"/>
        <v>38787320.157908112</v>
      </c>
      <c r="L60">
        <f t="shared" si="15"/>
        <v>46807113.277498551</v>
      </c>
      <c r="N60">
        <f t="shared" ref="N60:O60" si="16">N28/N44</f>
        <v>94041172.050000295</v>
      </c>
      <c r="O60">
        <f t="shared" si="16"/>
        <v>76072242.600000024</v>
      </c>
      <c r="P60">
        <f t="shared" si="6"/>
        <v>362063379.56120509</v>
      </c>
    </row>
    <row r="61" spans="1:16">
      <c r="A61" t="s">
        <v>42</v>
      </c>
      <c r="B61" s="1" t="s">
        <v>10</v>
      </c>
      <c r="D61">
        <f t="shared" ref="D61:M61" si="17">D29/D45</f>
        <v>75289606.501809672</v>
      </c>
      <c r="E61">
        <f t="shared" si="17"/>
        <v>34019706.182421848</v>
      </c>
      <c r="F61">
        <f t="shared" si="17"/>
        <v>38787320.157908112</v>
      </c>
      <c r="G61">
        <f t="shared" si="17"/>
        <v>14609972.94906429</v>
      </c>
      <c r="L61">
        <f t="shared" si="17"/>
        <v>65513951.289751492</v>
      </c>
      <c r="N61">
        <f t="shared" ref="N61:O61" si="18">N29/N45</f>
        <v>94041172.050000295</v>
      </c>
      <c r="O61">
        <f t="shared" si="18"/>
        <v>76072242.600000024</v>
      </c>
      <c r="P61">
        <f t="shared" si="6"/>
        <v>398333971.73095572</v>
      </c>
    </row>
    <row r="62" spans="1:16">
      <c r="A62" t="s">
        <v>42</v>
      </c>
      <c r="B62" s="1" t="s">
        <v>11</v>
      </c>
      <c r="D62">
        <f t="shared" ref="D62:M62" si="19">D30/D46</f>
        <v>75289606.501809672</v>
      </c>
      <c r="E62">
        <f t="shared" si="19"/>
        <v>49985052.961096019</v>
      </c>
      <c r="F62">
        <f t="shared" si="19"/>
        <v>38787320.157908112</v>
      </c>
      <c r="G62">
        <f t="shared" si="19"/>
        <v>12878422.422817333</v>
      </c>
      <c r="I62">
        <f t="shared" si="19"/>
        <v>16511122.191109121</v>
      </c>
      <c r="L62">
        <f t="shared" si="19"/>
        <v>66683384.850000016</v>
      </c>
      <c r="N62">
        <f t="shared" ref="N62:O62" si="20">N30/N46</f>
        <v>94041172.050000295</v>
      </c>
      <c r="O62">
        <f t="shared" si="20"/>
        <v>76072242.600000024</v>
      </c>
      <c r="P62">
        <f t="shared" si="6"/>
        <v>430248323.73474056</v>
      </c>
    </row>
    <row r="63" spans="1:16">
      <c r="A63" t="s">
        <v>42</v>
      </c>
      <c r="B63" s="1" t="s">
        <v>12</v>
      </c>
      <c r="D63">
        <f t="shared" ref="D63:O63" si="21">D31/D47</f>
        <v>75289606.501809672</v>
      </c>
      <c r="E63">
        <f t="shared" si="21"/>
        <v>66746065.505173817</v>
      </c>
      <c r="F63">
        <f t="shared" si="21"/>
        <v>38787320.157908112</v>
      </c>
      <c r="G63">
        <f t="shared" si="21"/>
        <v>24692107.179350153</v>
      </c>
      <c r="I63">
        <f t="shared" si="21"/>
        <v>16942830.374201633</v>
      </c>
      <c r="L63">
        <f t="shared" si="21"/>
        <v>66683384.850000009</v>
      </c>
      <c r="M63">
        <f t="shared" si="21"/>
        <v>16847982.671674125</v>
      </c>
      <c r="N63">
        <f t="shared" si="21"/>
        <v>94041172.050000295</v>
      </c>
      <c r="O63">
        <f t="shared" si="21"/>
        <v>76072242.600000024</v>
      </c>
      <c r="P63">
        <f t="shared" si="6"/>
        <v>476102711.89011782</v>
      </c>
    </row>
    <row r="64" spans="1:16">
      <c r="A64" t="s">
        <v>42</v>
      </c>
      <c r="B64" s="1" t="s">
        <v>13</v>
      </c>
      <c r="D64">
        <f t="shared" ref="D64:O64" si="22">D32/D48</f>
        <v>75289606.501809672</v>
      </c>
      <c r="E64">
        <f t="shared" si="22"/>
        <v>81648786.594223887</v>
      </c>
      <c r="F64">
        <f t="shared" si="22"/>
        <v>38787320.157908112</v>
      </c>
      <c r="G64">
        <f t="shared" si="22"/>
        <v>46980716.931819417</v>
      </c>
      <c r="I64">
        <f t="shared" si="22"/>
        <v>702291.97307339008</v>
      </c>
      <c r="L64">
        <f t="shared" si="22"/>
        <v>66683384.850000016</v>
      </c>
      <c r="M64">
        <f t="shared" si="22"/>
        <v>40986921.94847548</v>
      </c>
      <c r="N64">
        <f t="shared" si="22"/>
        <v>94041172.050000295</v>
      </c>
      <c r="O64">
        <f t="shared" si="22"/>
        <v>76072242.600000024</v>
      </c>
      <c r="P64">
        <f t="shared" si="6"/>
        <v>521192443.6073103</v>
      </c>
    </row>
    <row r="65" spans="1:16">
      <c r="A65" t="s">
        <v>42</v>
      </c>
      <c r="B65" s="1" t="s">
        <v>14</v>
      </c>
      <c r="D65">
        <f t="shared" ref="D65:O65" si="23">D33/D49</f>
        <v>75289606.501809672</v>
      </c>
      <c r="E65">
        <f t="shared" si="23"/>
        <v>81648786.594223887</v>
      </c>
      <c r="F65">
        <f t="shared" si="23"/>
        <v>38787320.157908112</v>
      </c>
      <c r="G65">
        <f t="shared" si="23"/>
        <v>33925943.025333412</v>
      </c>
      <c r="H65">
        <f t="shared" si="23"/>
        <v>22875683.601454753</v>
      </c>
      <c r="L65">
        <f t="shared" si="23"/>
        <v>66683384.850000009</v>
      </c>
      <c r="M65">
        <f t="shared" si="23"/>
        <v>93205326.220153749</v>
      </c>
      <c r="N65">
        <f t="shared" si="23"/>
        <v>94041172.050000295</v>
      </c>
      <c r="O65">
        <f t="shared" si="23"/>
        <v>76072242.600000024</v>
      </c>
      <c r="P65">
        <f t="shared" si="6"/>
        <v>582529465.60088396</v>
      </c>
    </row>
    <row r="66" spans="1:16">
      <c r="A66" t="s">
        <v>42</v>
      </c>
      <c r="B66" s="1" t="s">
        <v>15</v>
      </c>
      <c r="D66">
        <f t="shared" ref="D66:O66" si="24">D34/D50</f>
        <v>75289606.501809672</v>
      </c>
      <c r="E66">
        <f t="shared" si="24"/>
        <v>81648786.594223887</v>
      </c>
      <c r="F66">
        <f t="shared" si="24"/>
        <v>38787320.157908112</v>
      </c>
      <c r="G66">
        <f t="shared" si="24"/>
        <v>67753922.547868907</v>
      </c>
      <c r="H66">
        <f t="shared" si="24"/>
        <v>28793787.379758116</v>
      </c>
      <c r="K66">
        <f t="shared" si="24"/>
        <v>19498922.660763454</v>
      </c>
      <c r="L66">
        <f t="shared" si="24"/>
        <v>66683384.850000016</v>
      </c>
      <c r="M66">
        <f t="shared" si="24"/>
        <v>107486753.40000023</v>
      </c>
      <c r="N66">
        <f t="shared" si="24"/>
        <v>94041172.050000295</v>
      </c>
      <c r="O66">
        <f t="shared" si="24"/>
        <v>76072242.600000024</v>
      </c>
      <c r="P66">
        <f t="shared" si="6"/>
        <v>656055898.7423327</v>
      </c>
    </row>
    <row r="67" spans="1:16">
      <c r="A67" t="s">
        <v>42</v>
      </c>
      <c r="B67" s="1" t="s">
        <v>16</v>
      </c>
      <c r="D67">
        <f t="shared" ref="D67:O67" si="25">D35/D51</f>
        <v>75289606.501809672</v>
      </c>
      <c r="E67">
        <f t="shared" si="25"/>
        <v>81648786.594223887</v>
      </c>
      <c r="F67">
        <f t="shared" si="25"/>
        <v>38787320.157908112</v>
      </c>
      <c r="G67">
        <f t="shared" si="25"/>
        <v>67753922.547868907</v>
      </c>
      <c r="H67">
        <f t="shared" si="25"/>
        <v>46729451.630376697</v>
      </c>
      <c r="I67">
        <f t="shared" si="25"/>
        <v>32713082.573475689</v>
      </c>
      <c r="J67">
        <f t="shared" si="25"/>
        <v>73458385.499999955</v>
      </c>
      <c r="K67">
        <f t="shared" si="25"/>
        <v>101133374.84999944</v>
      </c>
      <c r="L67">
        <f t="shared" si="25"/>
        <v>66683384.850000009</v>
      </c>
      <c r="M67">
        <f t="shared" si="25"/>
        <v>107486753.40000023</v>
      </c>
      <c r="N67">
        <f t="shared" si="25"/>
        <v>94041172.050000295</v>
      </c>
      <c r="O67">
        <f t="shared" si="25"/>
        <v>76072242.600000024</v>
      </c>
      <c r="P67">
        <f t="shared" si="6"/>
        <v>861797483.25566292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R9" sqref="R9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report_tech</vt:lpstr>
      <vt:lpstr>report_tech_old</vt:lpstr>
      <vt:lpstr>figure</vt:lpstr>
      <vt:lpstr>report_tech_M</vt:lpstr>
      <vt:lpstr>report_tech_D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Lenovo</cp:lastModifiedBy>
  <dcterms:created xsi:type="dcterms:W3CDTF">2018-08-12T19:53:14Z</dcterms:created>
  <dcterms:modified xsi:type="dcterms:W3CDTF">2018-09-22T22:37:02Z</dcterms:modified>
</cp:coreProperties>
</file>