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40" windowWidth="23715" windowHeight="9795"/>
  </bookViews>
  <sheets>
    <sheet name="figure_sensitivity" sheetId="4" r:id="rId1"/>
    <sheet name="sensitivity_scen" sheetId="1" r:id="rId2"/>
    <sheet name="Tabelle2" sheetId="2" r:id="rId3"/>
    <sheet name="Tabelle3" sheetId="3" r:id="rId4"/>
  </sheets>
  <calcPr calcId="125725"/>
</workbook>
</file>

<file path=xl/calcChain.xml><?xml version="1.0" encoding="utf-8"?>
<calcChain xmlns="http://schemas.openxmlformats.org/spreadsheetml/2006/main">
  <c r="E9" i="1"/>
  <c r="D9"/>
  <c r="D4"/>
  <c r="E4"/>
  <c r="D3"/>
  <c r="D5"/>
  <c r="D6"/>
  <c r="E6"/>
  <c r="C25"/>
  <c r="C28"/>
  <c r="C27"/>
  <c r="C26"/>
  <c r="B26"/>
  <c r="B25"/>
  <c r="A6"/>
  <c r="D12" l="1"/>
  <c r="D2"/>
  <c r="E12"/>
  <c r="E5"/>
  <c r="E3"/>
  <c r="E2"/>
</calcChain>
</file>

<file path=xl/sharedStrings.xml><?xml version="1.0" encoding="utf-8"?>
<sst xmlns="http://schemas.openxmlformats.org/spreadsheetml/2006/main" count="23" uniqueCount="23">
  <si>
    <t>scenario</t>
  </si>
  <si>
    <t xml:space="preserve"> E capacity</t>
  </si>
  <si>
    <t>P capacity</t>
  </si>
  <si>
    <t>These sensitivities are calculcated for 80% renewable share</t>
  </si>
  <si>
    <t>BASELINE SCENARIO 80% SHARE</t>
  </si>
  <si>
    <t>Storage for generator types</t>
  </si>
  <si>
    <t>10% demand increase in all hours</t>
  </si>
  <si>
    <t xml:space="preserve">20% less investment costs for RES </t>
  </si>
  <si>
    <t>Change in Storage Energy capacity in 10 GWh</t>
  </si>
  <si>
    <t>Change in Storage Power capacity in GW</t>
  </si>
  <si>
    <t>explanation</t>
  </si>
  <si>
    <t>Double storage costs for investment and variable costs</t>
  </si>
  <si>
    <t>Half storage costs for investment and variable costs</t>
  </si>
  <si>
    <t>Store all</t>
  </si>
  <si>
    <t>Double cost storage</t>
  </si>
  <si>
    <t>Half cost storage</t>
  </si>
  <si>
    <t>10% demand increase in peak hours (hours above 3rd quantile)</t>
  </si>
  <si>
    <t>1 GW means increase</t>
  </si>
  <si>
    <t>10 GWH means increase</t>
  </si>
  <si>
    <t>30% less area for RES necessary</t>
  </si>
  <si>
    <t>30% more area for RES necessary (e.g. 1.3 for turbine)</t>
  </si>
  <si>
    <t>RES Area Use -30%</t>
  </si>
  <si>
    <t>RES Area Use +30%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</si>
</sst>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35802363744493232"/>
          <c:y val="2.9513661539253201E-2"/>
          <c:w val="0.58051225677027585"/>
          <c:h val="0.42064900764048707"/>
        </c:manualLayout>
      </c:layout>
      <c:barChart>
        <c:barDir val="bar"/>
        <c:grouping val="clustered"/>
        <c:ser>
          <c:idx val="0"/>
          <c:order val="0"/>
          <c:tx>
            <c:strRef>
              <c:f>sensitivity_scen!$E$1</c:f>
              <c:strCache>
                <c:ptCount val="1"/>
                <c:pt idx="0">
                  <c:v>Change in Storage Power capacity in GW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sensitivity_scen!$A$2:$A$6</c:f>
              <c:strCache>
                <c:ptCount val="5"/>
                <c:pt idx="0">
                  <c:v>Double cost storage</c:v>
                </c:pt>
                <c:pt idx="1">
                  <c:v>Half cost storage</c:v>
                </c:pt>
                <c:pt idx="2">
                  <c:v>RES Area Use -30%</c:v>
                </c:pt>
                <c:pt idx="3">
                  <c:v>Store all</c:v>
                </c:pt>
                <c:pt idx="4">
                  <c:v>+10% demand</c:v>
                </c:pt>
              </c:strCache>
            </c:strRef>
          </c:cat>
          <c:val>
            <c:numRef>
              <c:f>sensitivity_scen!$E$2:$E$6</c:f>
              <c:numCache>
                <c:formatCode>General</c:formatCode>
                <c:ptCount val="5"/>
                <c:pt idx="0">
                  <c:v>-25.6396420966622</c:v>
                </c:pt>
                <c:pt idx="1">
                  <c:v>15.385864210776234</c:v>
                </c:pt>
                <c:pt idx="2">
                  <c:v>-7.5655830600737843</c:v>
                </c:pt>
                <c:pt idx="3">
                  <c:v>-21.95984224957515</c:v>
                </c:pt>
                <c:pt idx="4">
                  <c:v>4.9993143618682581</c:v>
                </c:pt>
              </c:numCache>
            </c:numRef>
          </c:val>
        </c:ser>
        <c:ser>
          <c:idx val="1"/>
          <c:order val="1"/>
          <c:tx>
            <c:strRef>
              <c:f>sensitivity_scen!$D$1</c:f>
              <c:strCache>
                <c:ptCount val="1"/>
                <c:pt idx="0">
                  <c:v>Change in Storage Energy capacity in 10 GWh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sensitivity_scen!$A$2:$A$6</c:f>
              <c:strCache>
                <c:ptCount val="5"/>
                <c:pt idx="0">
                  <c:v>Double cost storage</c:v>
                </c:pt>
                <c:pt idx="1">
                  <c:v>Half cost storage</c:v>
                </c:pt>
                <c:pt idx="2">
                  <c:v>RES Area Use -30%</c:v>
                </c:pt>
                <c:pt idx="3">
                  <c:v>Store all</c:v>
                </c:pt>
                <c:pt idx="4">
                  <c:v>+10% demand</c:v>
                </c:pt>
              </c:strCache>
            </c:strRef>
          </c:cat>
          <c:val>
            <c:numRef>
              <c:f>sensitivity_scen!$D$2:$D$6</c:f>
              <c:numCache>
                <c:formatCode>General</c:formatCode>
                <c:ptCount val="5"/>
                <c:pt idx="0">
                  <c:v>-19.369734025034823</c:v>
                </c:pt>
                <c:pt idx="1">
                  <c:v>19.847059215933221</c:v>
                </c:pt>
                <c:pt idx="2">
                  <c:v>-4.5349315162196548</c:v>
                </c:pt>
                <c:pt idx="3">
                  <c:v>-11.371727280884832</c:v>
                </c:pt>
                <c:pt idx="4">
                  <c:v>3.4392020292637824</c:v>
                </c:pt>
              </c:numCache>
            </c:numRef>
          </c:val>
        </c:ser>
        <c:axId val="139385088"/>
        <c:axId val="139595776"/>
      </c:barChart>
      <c:catAx>
        <c:axId val="139385088"/>
        <c:scaling>
          <c:orientation val="minMax"/>
        </c:scaling>
        <c:axPos val="l"/>
        <c:majorTickMark val="none"/>
        <c:tickLblPos val="low"/>
        <c:txPr>
          <a:bodyPr/>
          <a:lstStyle/>
          <a:p>
            <a:pPr>
              <a:defRPr sz="12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  <c:crossAx val="139595776"/>
        <c:crosses val="autoZero"/>
        <c:lblAlgn val="r"/>
        <c:lblOffset val="300"/>
      </c:catAx>
      <c:valAx>
        <c:axId val="139595776"/>
        <c:scaling>
          <c:orientation val="minMax"/>
          <c:min val="-30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de-DE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10 GWh  /  GW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de-DE"/>
          </a:p>
        </c:txPr>
        <c:crossAx val="1393850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ayout>
        <c:manualLayout>
          <c:xMode val="edge"/>
          <c:yMode val="edge"/>
          <c:x val="0.39232867316471215"/>
          <c:y val="0.56780911679690005"/>
          <c:w val="0.52781365587869467"/>
          <c:h val="0.10515672679857241"/>
        </c:manualLayout>
      </c:layout>
      <c:txPr>
        <a:bodyPr/>
        <a:lstStyle/>
        <a:p>
          <a:pPr>
            <a:defRPr sz="13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de-DE"/>
        </a:p>
      </c:txPr>
    </c:legend>
    <c:plotVisOnly val="1"/>
  </c:chart>
  <c:txPr>
    <a:bodyPr/>
    <a:lstStyle/>
    <a:p>
      <a:pPr>
        <a:defRPr sz="1200">
          <a:latin typeface="Caladea" pitchFamily="18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8015" y="-28015"/>
    <xdr:ext cx="9453306" cy="606322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5" sqref="A5:XFD5"/>
    </sheetView>
  </sheetViews>
  <sheetFormatPr baseColWidth="10" defaultRowHeight="15"/>
  <cols>
    <col min="1" max="1" width="30.7109375" customWidth="1"/>
    <col min="2" max="2" width="22" customWidth="1"/>
    <col min="3" max="3" width="18.7109375" customWidth="1"/>
    <col min="4" max="4" width="24.7109375" customWidth="1"/>
    <col min="5" max="5" width="29.28515625" customWidth="1"/>
    <col min="6" max="6" width="23.42578125" customWidth="1"/>
  </cols>
  <sheetData>
    <row r="1" spans="1:6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>
      <c r="A2" t="s">
        <v>14</v>
      </c>
      <c r="B2">
        <v>143.3533987496518</v>
      </c>
      <c r="C2">
        <v>19.507679403337796</v>
      </c>
      <c r="D2">
        <f>(B2-$B$18)/10</f>
        <v>-19.369734025034823</v>
      </c>
      <c r="E2">
        <f>C2-$C$18</f>
        <v>-25.6396420966622</v>
      </c>
      <c r="F2" t="s">
        <v>11</v>
      </c>
    </row>
    <row r="3" spans="1:6">
      <c r="A3" t="s">
        <v>15</v>
      </c>
      <c r="B3">
        <v>535.52133115933225</v>
      </c>
      <c r="C3">
        <v>60.53318571077623</v>
      </c>
      <c r="D3">
        <f>(B3-$B$18)/10</f>
        <v>19.847059215933221</v>
      </c>
      <c r="E3">
        <f>C3-$C$18</f>
        <v>15.385864210776234</v>
      </c>
      <c r="F3" t="s">
        <v>12</v>
      </c>
    </row>
    <row r="4" spans="1:6">
      <c r="A4" t="s">
        <v>21</v>
      </c>
      <c r="B4">
        <v>291.70142383780347</v>
      </c>
      <c r="C4">
        <v>37.581738439926212</v>
      </c>
      <c r="D4">
        <f t="shared" ref="D4" si="0">(B4-$B$18)/10</f>
        <v>-4.5349315162196548</v>
      </c>
      <c r="E4">
        <f>C4-$C$18</f>
        <v>-7.5655830600737843</v>
      </c>
      <c r="F4" t="s">
        <v>19</v>
      </c>
    </row>
    <row r="5" spans="1:6">
      <c r="A5" t="s">
        <v>13</v>
      </c>
      <c r="B5">
        <v>223.3334661911517</v>
      </c>
      <c r="C5">
        <v>23.187479250424847</v>
      </c>
      <c r="D5">
        <f>(B5-$B$18)/10</f>
        <v>-11.371727280884832</v>
      </c>
      <c r="E5">
        <f>C5-$C$18</f>
        <v>-21.95984224957515</v>
      </c>
      <c r="F5" t="s">
        <v>5</v>
      </c>
    </row>
    <row r="6" spans="1:6">
      <c r="A6" t="str">
        <f xml:space="preserve"> "+10% demand"</f>
        <v>+10% demand</v>
      </c>
      <c r="B6">
        <v>371.44275929263785</v>
      </c>
      <c r="C6">
        <v>50.146635861868255</v>
      </c>
      <c r="D6">
        <f>(B6-$B$18)/10</f>
        <v>3.4392020292637824</v>
      </c>
      <c r="E6">
        <f>C6-$C$18</f>
        <v>4.9993143618682581</v>
      </c>
      <c r="F6" t="s">
        <v>6</v>
      </c>
    </row>
    <row r="7" spans="1:6">
      <c r="F7" t="s">
        <v>7</v>
      </c>
    </row>
    <row r="8" spans="1:6">
      <c r="F8" t="s">
        <v>16</v>
      </c>
    </row>
    <row r="9" spans="1:6">
      <c r="A9" t="s">
        <v>22</v>
      </c>
      <c r="B9">
        <v>326.51403803896892</v>
      </c>
      <c r="C9">
        <v>43.854577675961444</v>
      </c>
      <c r="D9">
        <f>(B9-$B$18)/10</f>
        <v>-1.0536700961031102</v>
      </c>
      <c r="E9">
        <f t="shared" ref="E9" si="1">C9-$C$18</f>
        <v>-1.2927438240385527</v>
      </c>
      <c r="F9" t="s">
        <v>20</v>
      </c>
    </row>
    <row r="12" spans="1:6">
      <c r="D12" t="e">
        <f>#REF!/B18*10</f>
        <v>#REF!</v>
      </c>
      <c r="E12" t="e">
        <f>#REF!/C18</f>
        <v>#REF!</v>
      </c>
    </row>
    <row r="16" spans="1:6">
      <c r="A16" s="1" t="s">
        <v>4</v>
      </c>
    </row>
    <row r="18" spans="1:3">
      <c r="B18">
        <v>337.05073900000002</v>
      </c>
      <c r="C18">
        <v>45.147321499999997</v>
      </c>
    </row>
    <row r="23" spans="1:3">
      <c r="A23" t="s">
        <v>3</v>
      </c>
    </row>
    <row r="25" spans="1:3">
      <c r="B25" t="str">
        <f>"1 pc increase in E"</f>
        <v>1 pc increase in E</v>
      </c>
      <c r="C25">
        <f>B18*0.01</f>
        <v>3.3705073900000002</v>
      </c>
    </row>
    <row r="26" spans="1:3">
      <c r="B26" t="str">
        <f>"1 pc increase in P"</f>
        <v>1 pc increase in P</v>
      </c>
      <c r="C26">
        <f>C18*0.01</f>
        <v>0.45147321499999998</v>
      </c>
    </row>
    <row r="27" spans="1:3">
      <c r="B27" t="s">
        <v>18</v>
      </c>
      <c r="C27">
        <f>10/B18</f>
        <v>2.9669123496566491E-2</v>
      </c>
    </row>
    <row r="28" spans="1:3">
      <c r="B28" t="s">
        <v>17</v>
      </c>
      <c r="C28">
        <f>1/C18</f>
        <v>2.2149708261208809E-2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3" sqref="C13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sensitivity_scen</vt:lpstr>
      <vt:lpstr>Tabelle2</vt:lpstr>
      <vt:lpstr>Tabelle3</vt:lpstr>
      <vt:lpstr>figure_sensitivity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2018-09-05T19:22:11Z</dcterms:created>
  <dcterms:modified xsi:type="dcterms:W3CDTF">2018-09-23T15:44:32Z</dcterms:modified>
</cp:coreProperties>
</file>